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esctecpt-my.sharepoint.com/personal/ricardo_b_sousa_office365_inesctec_pt/Documents/inesctec/projects/trajectory-control/doc/motor-model/"/>
    </mc:Choice>
  </mc:AlternateContent>
  <xr:revisionPtr revIDLastSave="3388" documentId="13_ncr:40009_{16360F40-8450-462B-9152-96772ED17E0F}" xr6:coauthVersionLast="46" xr6:coauthVersionMax="46" xr10:uidLastSave="{E0AC59B7-096C-4FFE-883D-DFA8550F55B3}"/>
  <bookViews>
    <workbookView xWindow="-108" yWindow="-108" windowWidth="23256" windowHeight="12576" activeTab="3" xr2:uid="{00000000-000D-0000-FFFF-FFFF00000000}"/>
  </bookViews>
  <sheets>
    <sheet name="data_lastRecoveryFile" sheetId="1" r:id="rId1"/>
    <sheet name="wmot1" sheetId="2" r:id="rId2"/>
    <sheet name="wmot2" sheetId="3" r:id="rId3"/>
    <sheet name="wmot3" sheetId="4" r:id="rId4"/>
  </sheets>
  <definedNames>
    <definedName name="solver_adj" localSheetId="1" hidden="1">wmot1!$S$5:$T$5</definedName>
    <definedName name="solver_adj" localSheetId="2" hidden="1">wmot2!$F$5:$G$5</definedName>
    <definedName name="solver_adj" localSheetId="3" hidden="1">wmot3!$F$5:$G$5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1" hidden="1">2</definedName>
    <definedName name="solver_neg" localSheetId="2" hidden="1">2</definedName>
    <definedName name="solver_neg" localSheetId="3" hidden="1">2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1" hidden="1">0</definedName>
    <definedName name="solver_num" localSheetId="2" hidden="1">0</definedName>
    <definedName name="solver_num" localSheetId="3" hidden="1">0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1" hidden="1">wmot1!$V$5</definedName>
    <definedName name="solver_opt" localSheetId="2" hidden="1">wmot2!$I$5</definedName>
    <definedName name="solver_opt" localSheetId="3" hidden="1">wmot3!$I$5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4" l="1"/>
  <c r="T2" i="4"/>
  <c r="R5" i="4" s="1"/>
  <c r="S2" i="4"/>
  <c r="R2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N9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D115" i="4" s="1"/>
  <c r="C116" i="4"/>
  <c r="C117" i="4"/>
  <c r="C118" i="4"/>
  <c r="C119" i="4"/>
  <c r="C120" i="4"/>
  <c r="D120" i="4" s="1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D137" i="4" s="1"/>
  <c r="C138" i="4"/>
  <c r="D138" i="4" s="1"/>
  <c r="C139" i="4"/>
  <c r="D139" i="4" s="1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D168" i="4" s="1"/>
  <c r="C169" i="4"/>
  <c r="C170" i="4"/>
  <c r="C171" i="4"/>
  <c r="C172" i="4"/>
  <c r="C173" i="4"/>
  <c r="C174" i="4"/>
  <c r="C175" i="4"/>
  <c r="C176" i="4"/>
  <c r="C177" i="4"/>
  <c r="C178" i="4"/>
  <c r="C179" i="4"/>
  <c r="C180" i="4"/>
  <c r="D180" i="4" s="1"/>
  <c r="C181" i="4"/>
  <c r="C182" i="4"/>
  <c r="C183" i="4"/>
  <c r="C184" i="4"/>
  <c r="C185" i="4"/>
  <c r="C186" i="4"/>
  <c r="C187" i="4"/>
  <c r="C188" i="4"/>
  <c r="C189" i="4"/>
  <c r="C190" i="4"/>
  <c r="C191" i="4"/>
  <c r="C192" i="4"/>
  <c r="D192" i="4" s="1"/>
  <c r="C193" i="4"/>
  <c r="C194" i="4"/>
  <c r="C195" i="4"/>
  <c r="C196" i="4"/>
  <c r="C197" i="4"/>
  <c r="C198" i="4"/>
  <c r="C199" i="4"/>
  <c r="C200" i="4"/>
  <c r="C201" i="4"/>
  <c r="C202" i="4"/>
  <c r="C203" i="4"/>
  <c r="C204" i="4"/>
  <c r="D204" i="4" s="1"/>
  <c r="C205" i="4"/>
  <c r="C206" i="4"/>
  <c r="C207" i="4"/>
  <c r="C208" i="4"/>
  <c r="C209" i="4"/>
  <c r="C210" i="4"/>
  <c r="C211" i="4"/>
  <c r="C212" i="4"/>
  <c r="C213" i="4"/>
  <c r="C214" i="4"/>
  <c r="C215" i="4"/>
  <c r="C216" i="4"/>
  <c r="D216" i="4" s="1"/>
  <c r="C217" i="4"/>
  <c r="C218" i="4"/>
  <c r="C219" i="4"/>
  <c r="C220" i="4"/>
  <c r="C221" i="4"/>
  <c r="C222" i="4"/>
  <c r="C223" i="4"/>
  <c r="C224" i="4"/>
  <c r="C225" i="4"/>
  <c r="C226" i="4"/>
  <c r="C227" i="4"/>
  <c r="C228" i="4"/>
  <c r="D228" i="4" s="1"/>
  <c r="C229" i="4"/>
  <c r="C230" i="4"/>
  <c r="C231" i="4"/>
  <c r="C232" i="4"/>
  <c r="C233" i="4"/>
  <c r="C234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H2" i="4"/>
  <c r="G2" i="4"/>
  <c r="E5" i="4" s="1"/>
  <c r="F2" i="4"/>
  <c r="E2" i="4"/>
  <c r="U2" i="3"/>
  <c r="T2" i="3"/>
  <c r="R5" i="3" s="1"/>
  <c r="R130" i="3" s="1"/>
  <c r="S2" i="3"/>
  <c r="R2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Q158" i="3" s="1"/>
  <c r="P159" i="3"/>
  <c r="P160" i="3"/>
  <c r="P161" i="3"/>
  <c r="P162" i="3"/>
  <c r="P163" i="3"/>
  <c r="P164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D108" i="3" s="1"/>
  <c r="C109" i="3"/>
  <c r="C110" i="3"/>
  <c r="C111" i="3"/>
  <c r="C112" i="3"/>
  <c r="C113" i="3"/>
  <c r="C114" i="3"/>
  <c r="C115" i="3"/>
  <c r="C116" i="3"/>
  <c r="C117" i="3"/>
  <c r="C118" i="3"/>
  <c r="C119" i="3"/>
  <c r="C120" i="3"/>
  <c r="D120" i="3" s="1"/>
  <c r="C121" i="3"/>
  <c r="C122" i="3"/>
  <c r="C123" i="3"/>
  <c r="C124" i="3"/>
  <c r="C125" i="3"/>
  <c r="C126" i="3"/>
  <c r="C127" i="3"/>
  <c r="C128" i="3"/>
  <c r="C129" i="3"/>
  <c r="C130" i="3"/>
  <c r="C131" i="3"/>
  <c r="C132" i="3"/>
  <c r="D132" i="3" s="1"/>
  <c r="C133" i="3"/>
  <c r="C134" i="3"/>
  <c r="C135" i="3"/>
  <c r="C136" i="3"/>
  <c r="C137" i="3"/>
  <c r="C138" i="3"/>
  <c r="C139" i="3"/>
  <c r="C140" i="3"/>
  <c r="C141" i="3"/>
  <c r="C142" i="3"/>
  <c r="C143" i="3"/>
  <c r="C144" i="3"/>
  <c r="D144" i="3" s="1"/>
  <c r="C145" i="3"/>
  <c r="C146" i="3"/>
  <c r="C147" i="3"/>
  <c r="C148" i="3"/>
  <c r="C149" i="3"/>
  <c r="C150" i="3"/>
  <c r="C151" i="3"/>
  <c r="C152" i="3"/>
  <c r="C153" i="3"/>
  <c r="C154" i="3"/>
  <c r="C155" i="3"/>
  <c r="C156" i="3"/>
  <c r="D156" i="3" s="1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D180" i="3" s="1"/>
  <c r="C181" i="3"/>
  <c r="C182" i="3"/>
  <c r="C183" i="3"/>
  <c r="C184" i="3"/>
  <c r="C185" i="3"/>
  <c r="C186" i="3"/>
  <c r="C187" i="3"/>
  <c r="C188" i="3"/>
  <c r="C189" i="3"/>
  <c r="C190" i="3"/>
  <c r="C191" i="3"/>
  <c r="C192" i="3"/>
  <c r="D192" i="3" s="1"/>
  <c r="C193" i="3"/>
  <c r="C194" i="3"/>
  <c r="C195" i="3"/>
  <c r="C196" i="3"/>
  <c r="C197" i="3"/>
  <c r="C198" i="3"/>
  <c r="C199" i="3"/>
  <c r="C200" i="3"/>
  <c r="C201" i="3"/>
  <c r="C202" i="3"/>
  <c r="C203" i="3"/>
  <c r="C204" i="3"/>
  <c r="D204" i="3" s="1"/>
  <c r="C205" i="3"/>
  <c r="C206" i="3"/>
  <c r="C207" i="3"/>
  <c r="C208" i="3"/>
  <c r="C209" i="3"/>
  <c r="C210" i="3"/>
  <c r="C211" i="3"/>
  <c r="C212" i="3"/>
  <c r="C213" i="3"/>
  <c r="C214" i="3"/>
  <c r="C215" i="3"/>
  <c r="C216" i="3"/>
  <c r="D216" i="3" s="1"/>
  <c r="C217" i="3"/>
  <c r="C218" i="3"/>
  <c r="C219" i="3"/>
  <c r="D219" i="3" s="1"/>
  <c r="C220" i="3"/>
  <c r="C221" i="3"/>
  <c r="C222" i="3"/>
  <c r="C223" i="3"/>
  <c r="C224" i="3"/>
  <c r="C225" i="3"/>
  <c r="C226" i="3"/>
  <c r="C227" i="3"/>
  <c r="C228" i="3"/>
  <c r="D228" i="3" s="1"/>
  <c r="C229" i="3"/>
  <c r="C230" i="3"/>
  <c r="C231" i="3"/>
  <c r="D231" i="3" s="1"/>
  <c r="C232" i="3"/>
  <c r="C233" i="3"/>
  <c r="C234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H2" i="3"/>
  <c r="G2" i="3"/>
  <c r="E5" i="3" s="1"/>
  <c r="E232" i="3" s="1"/>
  <c r="F2" i="3"/>
  <c r="E2" i="3"/>
  <c r="E234" i="4"/>
  <c r="D234" i="4"/>
  <c r="A234" i="4"/>
  <c r="E233" i="4"/>
  <c r="D233" i="4"/>
  <c r="A233" i="4"/>
  <c r="E232" i="4"/>
  <c r="D232" i="4"/>
  <c r="A232" i="4"/>
  <c r="E231" i="4"/>
  <c r="D231" i="4"/>
  <c r="A231" i="4"/>
  <c r="E230" i="4"/>
  <c r="D230" i="4"/>
  <c r="A230" i="4"/>
  <c r="E229" i="4"/>
  <c r="D229" i="4"/>
  <c r="A229" i="4"/>
  <c r="E228" i="4"/>
  <c r="A228" i="4"/>
  <c r="E227" i="4"/>
  <c r="D227" i="4"/>
  <c r="A227" i="4"/>
  <c r="E226" i="4"/>
  <c r="D226" i="4"/>
  <c r="A226" i="4"/>
  <c r="E225" i="4"/>
  <c r="D225" i="4"/>
  <c r="A225" i="4"/>
  <c r="E224" i="4"/>
  <c r="F224" i="4" s="1"/>
  <c r="D224" i="4"/>
  <c r="A224" i="4"/>
  <c r="E223" i="4"/>
  <c r="F223" i="4" s="1"/>
  <c r="D223" i="4"/>
  <c r="A223" i="4"/>
  <c r="E222" i="4"/>
  <c r="D222" i="4"/>
  <c r="A222" i="4"/>
  <c r="E221" i="4"/>
  <c r="D221" i="4"/>
  <c r="A221" i="4"/>
  <c r="E220" i="4"/>
  <c r="D220" i="4"/>
  <c r="A220" i="4"/>
  <c r="E219" i="4"/>
  <c r="D219" i="4"/>
  <c r="A219" i="4"/>
  <c r="E218" i="4"/>
  <c r="D218" i="4"/>
  <c r="A218" i="4"/>
  <c r="E217" i="4"/>
  <c r="D217" i="4"/>
  <c r="A217" i="4"/>
  <c r="E216" i="4"/>
  <c r="A216" i="4"/>
  <c r="E215" i="4"/>
  <c r="D215" i="4"/>
  <c r="A215" i="4"/>
  <c r="E214" i="4"/>
  <c r="D214" i="4"/>
  <c r="A214" i="4"/>
  <c r="E213" i="4"/>
  <c r="D213" i="4"/>
  <c r="A213" i="4"/>
  <c r="E212" i="4"/>
  <c r="F212" i="4" s="1"/>
  <c r="D212" i="4"/>
  <c r="A212" i="4"/>
  <c r="E211" i="4"/>
  <c r="D211" i="4"/>
  <c r="A211" i="4"/>
  <c r="E210" i="4"/>
  <c r="D210" i="4"/>
  <c r="A210" i="4"/>
  <c r="E209" i="4"/>
  <c r="D209" i="4"/>
  <c r="A209" i="4"/>
  <c r="E208" i="4"/>
  <c r="D208" i="4"/>
  <c r="A208" i="4"/>
  <c r="E207" i="4"/>
  <c r="F207" i="4" s="1"/>
  <c r="D207" i="4"/>
  <c r="A207" i="4"/>
  <c r="E206" i="4"/>
  <c r="D206" i="4"/>
  <c r="A206" i="4"/>
  <c r="E205" i="4"/>
  <c r="D205" i="4"/>
  <c r="A205" i="4"/>
  <c r="E204" i="4"/>
  <c r="A204" i="4"/>
  <c r="E203" i="4"/>
  <c r="D203" i="4"/>
  <c r="A203" i="4"/>
  <c r="E202" i="4"/>
  <c r="D202" i="4"/>
  <c r="A202" i="4"/>
  <c r="E201" i="4"/>
  <c r="D201" i="4"/>
  <c r="A201" i="4"/>
  <c r="E200" i="4"/>
  <c r="F200" i="4" s="1"/>
  <c r="D200" i="4"/>
  <c r="A200" i="4"/>
  <c r="E199" i="4"/>
  <c r="F199" i="4" s="1"/>
  <c r="D199" i="4"/>
  <c r="A199" i="4"/>
  <c r="E198" i="4"/>
  <c r="D198" i="4"/>
  <c r="A198" i="4"/>
  <c r="E197" i="4"/>
  <c r="D197" i="4"/>
  <c r="A197" i="4"/>
  <c r="E196" i="4"/>
  <c r="D196" i="4"/>
  <c r="A196" i="4"/>
  <c r="E195" i="4"/>
  <c r="D195" i="4"/>
  <c r="A195" i="4"/>
  <c r="E194" i="4"/>
  <c r="D194" i="4"/>
  <c r="A194" i="4"/>
  <c r="E193" i="4"/>
  <c r="D193" i="4"/>
  <c r="A193" i="4"/>
  <c r="E192" i="4"/>
  <c r="A192" i="4"/>
  <c r="E191" i="4"/>
  <c r="F191" i="4" s="1"/>
  <c r="D191" i="4"/>
  <c r="A191" i="4"/>
  <c r="E190" i="4"/>
  <c r="D190" i="4"/>
  <c r="A190" i="4"/>
  <c r="E189" i="4"/>
  <c r="D189" i="4"/>
  <c r="A189" i="4"/>
  <c r="E188" i="4"/>
  <c r="F188" i="4" s="1"/>
  <c r="D188" i="4"/>
  <c r="A188" i="4"/>
  <c r="E187" i="4"/>
  <c r="D187" i="4"/>
  <c r="A187" i="4"/>
  <c r="E186" i="4"/>
  <c r="D186" i="4"/>
  <c r="A186" i="4"/>
  <c r="E185" i="4"/>
  <c r="D185" i="4"/>
  <c r="A185" i="4"/>
  <c r="E184" i="4"/>
  <c r="D184" i="4"/>
  <c r="A184" i="4"/>
  <c r="E183" i="4"/>
  <c r="F183" i="4" s="1"/>
  <c r="D183" i="4"/>
  <c r="A183" i="4"/>
  <c r="E182" i="4"/>
  <c r="D182" i="4"/>
  <c r="A182" i="4"/>
  <c r="E181" i="4"/>
  <c r="D181" i="4"/>
  <c r="A181" i="4"/>
  <c r="E180" i="4"/>
  <c r="A180" i="4"/>
  <c r="E179" i="4"/>
  <c r="D179" i="4"/>
  <c r="A179" i="4"/>
  <c r="E178" i="4"/>
  <c r="D178" i="4"/>
  <c r="A178" i="4"/>
  <c r="E177" i="4"/>
  <c r="D177" i="4"/>
  <c r="A177" i="4"/>
  <c r="E176" i="4"/>
  <c r="F176" i="4" s="1"/>
  <c r="D176" i="4"/>
  <c r="A176" i="4"/>
  <c r="E175" i="4"/>
  <c r="F175" i="4" s="1"/>
  <c r="D175" i="4"/>
  <c r="A175" i="4"/>
  <c r="E174" i="4"/>
  <c r="D174" i="4"/>
  <c r="A174" i="4"/>
  <c r="E173" i="4"/>
  <c r="D173" i="4"/>
  <c r="A173" i="4"/>
  <c r="E172" i="4"/>
  <c r="D172" i="4"/>
  <c r="A172" i="4"/>
  <c r="E171" i="4"/>
  <c r="D171" i="4"/>
  <c r="A171" i="4"/>
  <c r="E170" i="4"/>
  <c r="D170" i="4"/>
  <c r="A170" i="4"/>
  <c r="E169" i="4"/>
  <c r="D169" i="4"/>
  <c r="A169" i="4"/>
  <c r="E168" i="4"/>
  <c r="A168" i="4"/>
  <c r="E167" i="4"/>
  <c r="F167" i="4" s="1"/>
  <c r="D167" i="4"/>
  <c r="A167" i="4"/>
  <c r="E166" i="4"/>
  <c r="D166" i="4"/>
  <c r="A166" i="4"/>
  <c r="E165" i="4"/>
  <c r="D165" i="4"/>
  <c r="A165" i="4"/>
  <c r="R164" i="4"/>
  <c r="S164" i="4" s="1"/>
  <c r="Q164" i="4"/>
  <c r="N164" i="4"/>
  <c r="E164" i="4"/>
  <c r="D164" i="4"/>
  <c r="A164" i="4"/>
  <c r="R163" i="4"/>
  <c r="Q163" i="4"/>
  <c r="N163" i="4"/>
  <c r="E163" i="4"/>
  <c r="D163" i="4"/>
  <c r="A163" i="4"/>
  <c r="R162" i="4"/>
  <c r="Q162" i="4"/>
  <c r="N162" i="4"/>
  <c r="E162" i="4"/>
  <c r="F162" i="4" s="1"/>
  <c r="D162" i="4"/>
  <c r="A162" i="4"/>
  <c r="R161" i="4"/>
  <c r="Q161" i="4"/>
  <c r="N161" i="4"/>
  <c r="E161" i="4"/>
  <c r="D161" i="4"/>
  <c r="A161" i="4"/>
  <c r="R160" i="4"/>
  <c r="S160" i="4" s="1"/>
  <c r="Q160" i="4"/>
  <c r="N160" i="4"/>
  <c r="E160" i="4"/>
  <c r="D160" i="4"/>
  <c r="A160" i="4"/>
  <c r="R159" i="4"/>
  <c r="Q159" i="4"/>
  <c r="N159" i="4"/>
  <c r="E159" i="4"/>
  <c r="D159" i="4"/>
  <c r="A159" i="4"/>
  <c r="R158" i="4"/>
  <c r="S158" i="4" s="1"/>
  <c r="Q158" i="4"/>
  <c r="N158" i="4"/>
  <c r="E158" i="4"/>
  <c r="F158" i="4" s="1"/>
  <c r="D158" i="4"/>
  <c r="A158" i="4"/>
  <c r="R157" i="4"/>
  <c r="Q157" i="4"/>
  <c r="N157" i="4"/>
  <c r="E157" i="4"/>
  <c r="D157" i="4"/>
  <c r="A157" i="4"/>
  <c r="R156" i="4"/>
  <c r="S156" i="4" s="1"/>
  <c r="Q156" i="4"/>
  <c r="N156" i="4"/>
  <c r="E156" i="4"/>
  <c r="D156" i="4"/>
  <c r="A156" i="4"/>
  <c r="R155" i="4"/>
  <c r="Q155" i="4"/>
  <c r="N155" i="4"/>
  <c r="E155" i="4"/>
  <c r="D155" i="4"/>
  <c r="A155" i="4"/>
  <c r="R154" i="4"/>
  <c r="S154" i="4" s="1"/>
  <c r="Q154" i="4"/>
  <c r="N154" i="4"/>
  <c r="E154" i="4"/>
  <c r="D154" i="4"/>
  <c r="A154" i="4"/>
  <c r="R153" i="4"/>
  <c r="S153" i="4" s="1"/>
  <c r="Q153" i="4"/>
  <c r="N153" i="4"/>
  <c r="E153" i="4"/>
  <c r="D153" i="4"/>
  <c r="A153" i="4"/>
  <c r="R152" i="4"/>
  <c r="S152" i="4" s="1"/>
  <c r="Q152" i="4"/>
  <c r="N152" i="4"/>
  <c r="E152" i="4"/>
  <c r="D152" i="4"/>
  <c r="A152" i="4"/>
  <c r="R151" i="4"/>
  <c r="Q151" i="4"/>
  <c r="N151" i="4"/>
  <c r="E151" i="4"/>
  <c r="D151" i="4"/>
  <c r="A151" i="4"/>
  <c r="R150" i="4"/>
  <c r="Q150" i="4"/>
  <c r="N150" i="4"/>
  <c r="E150" i="4"/>
  <c r="D150" i="4"/>
  <c r="A150" i="4"/>
  <c r="R149" i="4"/>
  <c r="S149" i="4" s="1"/>
  <c r="Q149" i="4"/>
  <c r="N149" i="4"/>
  <c r="E149" i="4"/>
  <c r="D149" i="4"/>
  <c r="A149" i="4"/>
  <c r="R148" i="4"/>
  <c r="S148" i="4" s="1"/>
  <c r="Q148" i="4"/>
  <c r="N148" i="4"/>
  <c r="E148" i="4"/>
  <c r="D148" i="4"/>
  <c r="A148" i="4"/>
  <c r="R147" i="4"/>
  <c r="Q147" i="4"/>
  <c r="N147" i="4"/>
  <c r="E147" i="4"/>
  <c r="D147" i="4"/>
  <c r="A147" i="4"/>
  <c r="R146" i="4"/>
  <c r="S146" i="4" s="1"/>
  <c r="Q146" i="4"/>
  <c r="N146" i="4"/>
  <c r="E146" i="4"/>
  <c r="D146" i="4"/>
  <c r="A146" i="4"/>
  <c r="R145" i="4"/>
  <c r="Q145" i="4"/>
  <c r="N145" i="4"/>
  <c r="E145" i="4"/>
  <c r="F145" i="4" s="1"/>
  <c r="D145" i="4"/>
  <c r="A145" i="4"/>
  <c r="R144" i="4"/>
  <c r="Q144" i="4"/>
  <c r="N144" i="4"/>
  <c r="E144" i="4"/>
  <c r="D144" i="4"/>
  <c r="A144" i="4"/>
  <c r="R143" i="4"/>
  <c r="Q143" i="4"/>
  <c r="N143" i="4"/>
  <c r="E143" i="4"/>
  <c r="D143" i="4"/>
  <c r="A143" i="4"/>
  <c r="R142" i="4"/>
  <c r="Q142" i="4"/>
  <c r="N142" i="4"/>
  <c r="E142" i="4"/>
  <c r="D142" i="4"/>
  <c r="A142" i="4"/>
  <c r="R141" i="4"/>
  <c r="S141" i="4" s="1"/>
  <c r="Q141" i="4"/>
  <c r="N141" i="4"/>
  <c r="E141" i="4"/>
  <c r="F141" i="4" s="1"/>
  <c r="D141" i="4"/>
  <c r="A141" i="4"/>
  <c r="R140" i="4"/>
  <c r="Q140" i="4"/>
  <c r="N140" i="4"/>
  <c r="E140" i="4"/>
  <c r="D140" i="4"/>
  <c r="A140" i="4"/>
  <c r="R139" i="4"/>
  <c r="Q139" i="4"/>
  <c r="N139" i="4"/>
  <c r="E139" i="4"/>
  <c r="A139" i="4"/>
  <c r="R138" i="4"/>
  <c r="S138" i="4" s="1"/>
  <c r="Q138" i="4"/>
  <c r="N138" i="4"/>
  <c r="E138" i="4"/>
  <c r="A138" i="4"/>
  <c r="R137" i="4"/>
  <c r="S137" i="4" s="1"/>
  <c r="Q137" i="4"/>
  <c r="N137" i="4"/>
  <c r="E137" i="4"/>
  <c r="A137" i="4"/>
  <c r="R136" i="4"/>
  <c r="Q136" i="4"/>
  <c r="N136" i="4"/>
  <c r="E136" i="4"/>
  <c r="D136" i="4"/>
  <c r="A136" i="4"/>
  <c r="R135" i="4"/>
  <c r="Q135" i="4"/>
  <c r="N135" i="4"/>
  <c r="E135" i="4"/>
  <c r="D135" i="4"/>
  <c r="A135" i="4"/>
  <c r="R134" i="4"/>
  <c r="Q134" i="4"/>
  <c r="N134" i="4"/>
  <c r="E134" i="4"/>
  <c r="D134" i="4"/>
  <c r="A134" i="4"/>
  <c r="R133" i="4"/>
  <c r="S133" i="4" s="1"/>
  <c r="Q133" i="4"/>
  <c r="N133" i="4"/>
  <c r="E133" i="4"/>
  <c r="D133" i="4"/>
  <c r="A133" i="4"/>
  <c r="R132" i="4"/>
  <c r="Q132" i="4"/>
  <c r="N132" i="4"/>
  <c r="E132" i="4"/>
  <c r="D132" i="4"/>
  <c r="A132" i="4"/>
  <c r="R131" i="4"/>
  <c r="S131" i="4" s="1"/>
  <c r="Q131" i="4"/>
  <c r="N131" i="4"/>
  <c r="E131" i="4"/>
  <c r="D131" i="4"/>
  <c r="A131" i="4"/>
  <c r="R130" i="4"/>
  <c r="Q130" i="4"/>
  <c r="N130" i="4"/>
  <c r="E130" i="4"/>
  <c r="D130" i="4"/>
  <c r="A130" i="4"/>
  <c r="R129" i="4"/>
  <c r="Q129" i="4"/>
  <c r="N129" i="4"/>
  <c r="E129" i="4"/>
  <c r="D129" i="4"/>
  <c r="A129" i="4"/>
  <c r="R128" i="4"/>
  <c r="Q128" i="4"/>
  <c r="N128" i="4"/>
  <c r="E128" i="4"/>
  <c r="D128" i="4"/>
  <c r="A128" i="4"/>
  <c r="R127" i="4"/>
  <c r="Q127" i="4"/>
  <c r="N127" i="4"/>
  <c r="E127" i="4"/>
  <c r="F127" i="4" s="1"/>
  <c r="D127" i="4"/>
  <c r="A127" i="4"/>
  <c r="R126" i="4"/>
  <c r="Q126" i="4"/>
  <c r="N126" i="4"/>
  <c r="E126" i="4"/>
  <c r="D126" i="4"/>
  <c r="A126" i="4"/>
  <c r="R125" i="4"/>
  <c r="S125" i="4" s="1"/>
  <c r="Q125" i="4"/>
  <c r="N125" i="4"/>
  <c r="E125" i="4"/>
  <c r="D125" i="4"/>
  <c r="A125" i="4"/>
  <c r="R124" i="4"/>
  <c r="Q124" i="4"/>
  <c r="N124" i="4"/>
  <c r="E124" i="4"/>
  <c r="F124" i="4" s="1"/>
  <c r="D124" i="4"/>
  <c r="A124" i="4"/>
  <c r="R123" i="4"/>
  <c r="S123" i="4" s="1"/>
  <c r="Q123" i="4"/>
  <c r="N123" i="4"/>
  <c r="E123" i="4"/>
  <c r="D123" i="4"/>
  <c r="A123" i="4"/>
  <c r="R122" i="4"/>
  <c r="Q122" i="4"/>
  <c r="N122" i="4"/>
  <c r="E122" i="4"/>
  <c r="D122" i="4"/>
  <c r="A122" i="4"/>
  <c r="R121" i="4"/>
  <c r="Q121" i="4"/>
  <c r="N121" i="4"/>
  <c r="E121" i="4"/>
  <c r="F121" i="4" s="1"/>
  <c r="D121" i="4"/>
  <c r="A121" i="4"/>
  <c r="R120" i="4"/>
  <c r="S120" i="4" s="1"/>
  <c r="Q120" i="4"/>
  <c r="N120" i="4"/>
  <c r="E120" i="4"/>
  <c r="A120" i="4"/>
  <c r="R119" i="4"/>
  <c r="S119" i="4" s="1"/>
  <c r="Q119" i="4"/>
  <c r="N119" i="4"/>
  <c r="E119" i="4"/>
  <c r="D119" i="4"/>
  <c r="A119" i="4"/>
  <c r="R118" i="4"/>
  <c r="S118" i="4" s="1"/>
  <c r="Q118" i="4"/>
  <c r="N118" i="4"/>
  <c r="E118" i="4"/>
  <c r="D118" i="4"/>
  <c r="A118" i="4"/>
  <c r="R117" i="4"/>
  <c r="Q117" i="4"/>
  <c r="N117" i="4"/>
  <c r="E117" i="4"/>
  <c r="D117" i="4"/>
  <c r="A117" i="4"/>
  <c r="Q116" i="4"/>
  <c r="N116" i="4"/>
  <c r="R116" i="4" s="1"/>
  <c r="E116" i="4"/>
  <c r="D116" i="4"/>
  <c r="A116" i="4"/>
  <c r="Q115" i="4"/>
  <c r="N115" i="4"/>
  <c r="R115" i="4" s="1"/>
  <c r="E115" i="4"/>
  <c r="A115" i="4"/>
  <c r="R114" i="4"/>
  <c r="Q114" i="4"/>
  <c r="N114" i="4"/>
  <c r="D114" i="4"/>
  <c r="A114" i="4"/>
  <c r="E114" i="4" s="1"/>
  <c r="Q113" i="4"/>
  <c r="N113" i="4"/>
  <c r="R113" i="4" s="1"/>
  <c r="S113" i="4" s="1"/>
  <c r="E113" i="4"/>
  <c r="F113" i="4" s="1"/>
  <c r="D113" i="4"/>
  <c r="A113" i="4"/>
  <c r="R112" i="4"/>
  <c r="Q112" i="4"/>
  <c r="N112" i="4"/>
  <c r="D112" i="4"/>
  <c r="A112" i="4"/>
  <c r="E112" i="4" s="1"/>
  <c r="F112" i="4" s="1"/>
  <c r="Q111" i="4"/>
  <c r="N111" i="4"/>
  <c r="R111" i="4" s="1"/>
  <c r="D111" i="4"/>
  <c r="A111" i="4"/>
  <c r="E111" i="4" s="1"/>
  <c r="F111" i="4" s="1"/>
  <c r="R110" i="4"/>
  <c r="Q110" i="4"/>
  <c r="N110" i="4"/>
  <c r="D110" i="4"/>
  <c r="A110" i="4"/>
  <c r="E110" i="4" s="1"/>
  <c r="Q109" i="4"/>
  <c r="N109" i="4"/>
  <c r="R109" i="4" s="1"/>
  <c r="S109" i="4" s="1"/>
  <c r="E109" i="4"/>
  <c r="F109" i="4" s="1"/>
  <c r="D109" i="4"/>
  <c r="A109" i="4"/>
  <c r="R108" i="4"/>
  <c r="Q108" i="4"/>
  <c r="N108" i="4"/>
  <c r="D108" i="4"/>
  <c r="A108" i="4"/>
  <c r="E108" i="4" s="1"/>
  <c r="Q107" i="4"/>
  <c r="N107" i="4"/>
  <c r="R107" i="4" s="1"/>
  <c r="D107" i="4"/>
  <c r="A107" i="4"/>
  <c r="E107" i="4" s="1"/>
  <c r="F107" i="4" s="1"/>
  <c r="R106" i="4"/>
  <c r="Q106" i="4"/>
  <c r="N106" i="4"/>
  <c r="D106" i="4"/>
  <c r="A106" i="4"/>
  <c r="E106" i="4" s="1"/>
  <c r="Q105" i="4"/>
  <c r="N105" i="4"/>
  <c r="R105" i="4" s="1"/>
  <c r="S105" i="4" s="1"/>
  <c r="E105" i="4"/>
  <c r="D105" i="4"/>
  <c r="A105" i="4"/>
  <c r="R104" i="4"/>
  <c r="Q104" i="4"/>
  <c r="N104" i="4"/>
  <c r="D104" i="4"/>
  <c r="A104" i="4"/>
  <c r="E104" i="4" s="1"/>
  <c r="F104" i="4" s="1"/>
  <c r="Q103" i="4"/>
  <c r="N103" i="4"/>
  <c r="R103" i="4" s="1"/>
  <c r="S103" i="4" s="1"/>
  <c r="D103" i="4"/>
  <c r="A103" i="4"/>
  <c r="E103" i="4" s="1"/>
  <c r="F103" i="4" s="1"/>
  <c r="R102" i="4"/>
  <c r="Q102" i="4"/>
  <c r="N102" i="4"/>
  <c r="E102" i="4"/>
  <c r="D102" i="4"/>
  <c r="A102" i="4"/>
  <c r="Q101" i="4"/>
  <c r="N101" i="4"/>
  <c r="R101" i="4" s="1"/>
  <c r="E101" i="4"/>
  <c r="F101" i="4" s="1"/>
  <c r="D101" i="4"/>
  <c r="A101" i="4"/>
  <c r="R100" i="4"/>
  <c r="Q100" i="4"/>
  <c r="N100" i="4"/>
  <c r="D100" i="4"/>
  <c r="A100" i="4"/>
  <c r="E100" i="4" s="1"/>
  <c r="Q99" i="4"/>
  <c r="N99" i="4"/>
  <c r="R99" i="4" s="1"/>
  <c r="D99" i="4"/>
  <c r="A99" i="4"/>
  <c r="E99" i="4" s="1"/>
  <c r="R98" i="4"/>
  <c r="Q98" i="4"/>
  <c r="N98" i="4"/>
  <c r="E98" i="4"/>
  <c r="F98" i="4" s="1"/>
  <c r="D98" i="4"/>
  <c r="A98" i="4"/>
  <c r="Q97" i="4"/>
  <c r="N97" i="4"/>
  <c r="R97" i="4" s="1"/>
  <c r="E97" i="4"/>
  <c r="F97" i="4" s="1"/>
  <c r="D97" i="4"/>
  <c r="A97" i="4"/>
  <c r="R96" i="4"/>
  <c r="Q96" i="4"/>
  <c r="N96" i="4"/>
  <c r="D96" i="4"/>
  <c r="A96" i="4"/>
  <c r="E96" i="4" s="1"/>
  <c r="F96" i="4" s="1"/>
  <c r="Q95" i="4"/>
  <c r="N95" i="4"/>
  <c r="R95" i="4" s="1"/>
  <c r="S95" i="4" s="1"/>
  <c r="D95" i="4"/>
  <c r="A95" i="4"/>
  <c r="E95" i="4" s="1"/>
  <c r="R94" i="4"/>
  <c r="S94" i="4" s="1"/>
  <c r="Q94" i="4"/>
  <c r="N94" i="4"/>
  <c r="E94" i="4"/>
  <c r="D94" i="4"/>
  <c r="A94" i="4"/>
  <c r="Q93" i="4"/>
  <c r="N93" i="4"/>
  <c r="R93" i="4" s="1"/>
  <c r="S93" i="4" s="1"/>
  <c r="E93" i="4"/>
  <c r="D93" i="4"/>
  <c r="A93" i="4"/>
  <c r="R92" i="4"/>
  <c r="Q92" i="4"/>
  <c r="N92" i="4"/>
  <c r="D92" i="4"/>
  <c r="A92" i="4"/>
  <c r="E92" i="4" s="1"/>
  <c r="Q91" i="4"/>
  <c r="N91" i="4"/>
  <c r="R91" i="4" s="1"/>
  <c r="S91" i="4" s="1"/>
  <c r="D91" i="4"/>
  <c r="A91" i="4"/>
  <c r="E91" i="4" s="1"/>
  <c r="R90" i="4"/>
  <c r="Q90" i="4"/>
  <c r="N90" i="4"/>
  <c r="E90" i="4"/>
  <c r="D90" i="4"/>
  <c r="A90" i="4"/>
  <c r="R89" i="4"/>
  <c r="S89" i="4" s="1"/>
  <c r="Q89" i="4"/>
  <c r="N89" i="4"/>
  <c r="E89" i="4"/>
  <c r="F89" i="4" s="1"/>
  <c r="D89" i="4"/>
  <c r="A89" i="4"/>
  <c r="R88" i="4"/>
  <c r="Q88" i="4"/>
  <c r="N88" i="4"/>
  <c r="D88" i="4"/>
  <c r="A88" i="4"/>
  <c r="E88" i="4" s="1"/>
  <c r="F88" i="4" s="1"/>
  <c r="Q87" i="4"/>
  <c r="N87" i="4"/>
  <c r="R87" i="4" s="1"/>
  <c r="S87" i="4" s="1"/>
  <c r="D87" i="4"/>
  <c r="A87" i="4"/>
  <c r="E87" i="4" s="1"/>
  <c r="R86" i="4"/>
  <c r="S86" i="4" s="1"/>
  <c r="Q86" i="4"/>
  <c r="N86" i="4"/>
  <c r="E86" i="4"/>
  <c r="D86" i="4"/>
  <c r="A86" i="4"/>
  <c r="Q85" i="4"/>
  <c r="N85" i="4"/>
  <c r="R85" i="4" s="1"/>
  <c r="S85" i="4" s="1"/>
  <c r="E85" i="4"/>
  <c r="F85" i="4" s="1"/>
  <c r="D85" i="4"/>
  <c r="A85" i="4"/>
  <c r="R84" i="4"/>
  <c r="Q84" i="4"/>
  <c r="N84" i="4"/>
  <c r="D84" i="4"/>
  <c r="A84" i="4"/>
  <c r="E84" i="4" s="1"/>
  <c r="Q83" i="4"/>
  <c r="N83" i="4"/>
  <c r="R83" i="4" s="1"/>
  <c r="D83" i="4"/>
  <c r="A83" i="4"/>
  <c r="E83" i="4" s="1"/>
  <c r="R82" i="4"/>
  <c r="Q82" i="4"/>
  <c r="N82" i="4"/>
  <c r="E82" i="4"/>
  <c r="F82" i="4" s="1"/>
  <c r="D82" i="4"/>
  <c r="A82" i="4"/>
  <c r="R81" i="4"/>
  <c r="S81" i="4" s="1"/>
  <c r="Q81" i="4"/>
  <c r="N81" i="4"/>
  <c r="E81" i="4"/>
  <c r="F81" i="4" s="1"/>
  <c r="D81" i="4"/>
  <c r="A81" i="4"/>
  <c r="R80" i="4"/>
  <c r="Q80" i="4"/>
  <c r="N80" i="4"/>
  <c r="D80" i="4"/>
  <c r="A80" i="4"/>
  <c r="E80" i="4" s="1"/>
  <c r="Q79" i="4"/>
  <c r="N79" i="4"/>
  <c r="R79" i="4" s="1"/>
  <c r="S79" i="4" s="1"/>
  <c r="D79" i="4"/>
  <c r="A79" i="4"/>
  <c r="E79" i="4" s="1"/>
  <c r="R78" i="4"/>
  <c r="S78" i="4" s="1"/>
  <c r="Q78" i="4"/>
  <c r="N78" i="4"/>
  <c r="E78" i="4"/>
  <c r="D78" i="4"/>
  <c r="A78" i="4"/>
  <c r="R77" i="4"/>
  <c r="Q77" i="4"/>
  <c r="N77" i="4"/>
  <c r="E77" i="4"/>
  <c r="F77" i="4" s="1"/>
  <c r="D77" i="4"/>
  <c r="A77" i="4"/>
  <c r="Q76" i="4"/>
  <c r="N76" i="4"/>
  <c r="R76" i="4" s="1"/>
  <c r="E76" i="4"/>
  <c r="F76" i="4" s="1"/>
  <c r="D76" i="4"/>
  <c r="A76" i="4"/>
  <c r="Q75" i="4"/>
  <c r="N75" i="4"/>
  <c r="R75" i="4" s="1"/>
  <c r="E75" i="4"/>
  <c r="F75" i="4" s="1"/>
  <c r="D75" i="4"/>
  <c r="A75" i="4"/>
  <c r="Q74" i="4"/>
  <c r="N74" i="4"/>
  <c r="R74" i="4" s="1"/>
  <c r="S74" i="4" s="1"/>
  <c r="D74" i="4"/>
  <c r="A74" i="4"/>
  <c r="E74" i="4" s="1"/>
  <c r="R73" i="4"/>
  <c r="Q73" i="4"/>
  <c r="N73" i="4"/>
  <c r="D73" i="4"/>
  <c r="A73" i="4"/>
  <c r="E73" i="4" s="1"/>
  <c r="R72" i="4"/>
  <c r="Q72" i="4"/>
  <c r="N72" i="4"/>
  <c r="D72" i="4"/>
  <c r="A72" i="4"/>
  <c r="E72" i="4" s="1"/>
  <c r="F72" i="4" s="1"/>
  <c r="R71" i="4"/>
  <c r="Q71" i="4"/>
  <c r="N71" i="4"/>
  <c r="E71" i="4"/>
  <c r="D71" i="4"/>
  <c r="A71" i="4"/>
  <c r="Q70" i="4"/>
  <c r="N70" i="4"/>
  <c r="R70" i="4" s="1"/>
  <c r="E70" i="4"/>
  <c r="F70" i="4" s="1"/>
  <c r="D70" i="4"/>
  <c r="A70" i="4"/>
  <c r="Q69" i="4"/>
  <c r="N69" i="4"/>
  <c r="R69" i="4" s="1"/>
  <c r="E69" i="4"/>
  <c r="F69" i="4" s="1"/>
  <c r="D69" i="4"/>
  <c r="A69" i="4"/>
  <c r="Q68" i="4"/>
  <c r="N68" i="4"/>
  <c r="R68" i="4" s="1"/>
  <c r="D68" i="4"/>
  <c r="A68" i="4"/>
  <c r="E68" i="4" s="1"/>
  <c r="R67" i="4"/>
  <c r="S67" i="4" s="1"/>
  <c r="Q67" i="4"/>
  <c r="N67" i="4"/>
  <c r="D67" i="4"/>
  <c r="A67" i="4"/>
  <c r="E67" i="4" s="1"/>
  <c r="R66" i="4"/>
  <c r="Q66" i="4"/>
  <c r="N66" i="4"/>
  <c r="D66" i="4"/>
  <c r="A66" i="4"/>
  <c r="E66" i="4" s="1"/>
  <c r="R65" i="4"/>
  <c r="Q65" i="4"/>
  <c r="N65" i="4"/>
  <c r="D65" i="4"/>
  <c r="A65" i="4"/>
  <c r="E65" i="4" s="1"/>
  <c r="F65" i="4" s="1"/>
  <c r="Q64" i="4"/>
  <c r="N64" i="4"/>
  <c r="R64" i="4" s="1"/>
  <c r="S64" i="4" s="1"/>
  <c r="D64" i="4"/>
  <c r="A64" i="4"/>
  <c r="E64" i="4" s="1"/>
  <c r="F64" i="4" s="1"/>
  <c r="R63" i="4"/>
  <c r="Q63" i="4"/>
  <c r="N63" i="4"/>
  <c r="D63" i="4"/>
  <c r="A63" i="4"/>
  <c r="E63" i="4" s="1"/>
  <c r="F63" i="4" s="1"/>
  <c r="Q62" i="4"/>
  <c r="N62" i="4"/>
  <c r="R62" i="4" s="1"/>
  <c r="S62" i="4" s="1"/>
  <c r="D62" i="4"/>
  <c r="A62" i="4"/>
  <c r="E62" i="4" s="1"/>
  <c r="R61" i="4"/>
  <c r="S61" i="4" s="1"/>
  <c r="Q61" i="4"/>
  <c r="N61" i="4"/>
  <c r="D61" i="4"/>
  <c r="A61" i="4"/>
  <c r="E61" i="4" s="1"/>
  <c r="F61" i="4" s="1"/>
  <c r="R60" i="4"/>
  <c r="S60" i="4" s="1"/>
  <c r="Q60" i="4"/>
  <c r="N60" i="4"/>
  <c r="D60" i="4"/>
  <c r="A60" i="4"/>
  <c r="E60" i="4" s="1"/>
  <c r="F60" i="4" s="1"/>
  <c r="R59" i="4"/>
  <c r="S59" i="4" s="1"/>
  <c r="Q59" i="4"/>
  <c r="N59" i="4"/>
  <c r="D59" i="4"/>
  <c r="A59" i="4"/>
  <c r="E59" i="4" s="1"/>
  <c r="F59" i="4" s="1"/>
  <c r="Q58" i="4"/>
  <c r="N58" i="4"/>
  <c r="R58" i="4" s="1"/>
  <c r="D58" i="4"/>
  <c r="A58" i="4"/>
  <c r="E58" i="4" s="1"/>
  <c r="Q57" i="4"/>
  <c r="N57" i="4"/>
  <c r="R57" i="4" s="1"/>
  <c r="D57" i="4"/>
  <c r="A57" i="4"/>
  <c r="E57" i="4" s="1"/>
  <c r="Q56" i="4"/>
  <c r="N56" i="4"/>
  <c r="R56" i="4" s="1"/>
  <c r="S56" i="4" s="1"/>
  <c r="D56" i="4"/>
  <c r="A56" i="4"/>
  <c r="E56" i="4" s="1"/>
  <c r="F56" i="4" s="1"/>
  <c r="R55" i="4"/>
  <c r="S55" i="4" s="1"/>
  <c r="Q55" i="4"/>
  <c r="N55" i="4"/>
  <c r="D55" i="4"/>
  <c r="A55" i="4"/>
  <c r="E55" i="4" s="1"/>
  <c r="R54" i="4"/>
  <c r="Q54" i="4"/>
  <c r="N54" i="4"/>
  <c r="D54" i="4"/>
  <c r="A54" i="4"/>
  <c r="E54" i="4" s="1"/>
  <c r="R53" i="4"/>
  <c r="Q53" i="4"/>
  <c r="N53" i="4"/>
  <c r="D53" i="4"/>
  <c r="A53" i="4"/>
  <c r="E53" i="4" s="1"/>
  <c r="Q52" i="4"/>
  <c r="N52" i="4"/>
  <c r="R52" i="4" s="1"/>
  <c r="S52" i="4" s="1"/>
  <c r="D52" i="4"/>
  <c r="A52" i="4"/>
  <c r="E52" i="4" s="1"/>
  <c r="F52" i="4" s="1"/>
  <c r="R51" i="4"/>
  <c r="Q51" i="4"/>
  <c r="N51" i="4"/>
  <c r="D51" i="4"/>
  <c r="A51" i="4"/>
  <c r="E51" i="4" s="1"/>
  <c r="F51" i="4" s="1"/>
  <c r="Q50" i="4"/>
  <c r="N50" i="4"/>
  <c r="R50" i="4" s="1"/>
  <c r="D50" i="4"/>
  <c r="A50" i="4"/>
  <c r="E50" i="4" s="1"/>
  <c r="R49" i="4"/>
  <c r="S49" i="4" s="1"/>
  <c r="Q49" i="4"/>
  <c r="N49" i="4"/>
  <c r="D49" i="4"/>
  <c r="A49" i="4"/>
  <c r="E49" i="4" s="1"/>
  <c r="F49" i="4" s="1"/>
  <c r="R48" i="4"/>
  <c r="Q48" i="4"/>
  <c r="N48" i="4"/>
  <c r="D48" i="4"/>
  <c r="A48" i="4"/>
  <c r="E48" i="4" s="1"/>
  <c r="R47" i="4"/>
  <c r="S47" i="4" s="1"/>
  <c r="Q47" i="4"/>
  <c r="N47" i="4"/>
  <c r="D47" i="4"/>
  <c r="A47" i="4"/>
  <c r="E47" i="4" s="1"/>
  <c r="Q46" i="4"/>
  <c r="N46" i="4"/>
  <c r="R46" i="4" s="1"/>
  <c r="D46" i="4"/>
  <c r="A46" i="4"/>
  <c r="E46" i="4" s="1"/>
  <c r="Q45" i="4"/>
  <c r="N45" i="4"/>
  <c r="R45" i="4" s="1"/>
  <c r="D45" i="4"/>
  <c r="A45" i="4"/>
  <c r="E45" i="4" s="1"/>
  <c r="F45" i="4" s="1"/>
  <c r="R44" i="4"/>
  <c r="Q44" i="4"/>
  <c r="N44" i="4"/>
  <c r="D44" i="4"/>
  <c r="A44" i="4"/>
  <c r="E44" i="4" s="1"/>
  <c r="F44" i="4" s="1"/>
  <c r="Q43" i="4"/>
  <c r="N43" i="4"/>
  <c r="R43" i="4" s="1"/>
  <c r="S43" i="4" s="1"/>
  <c r="D43" i="4"/>
  <c r="A43" i="4"/>
  <c r="E43" i="4" s="1"/>
  <c r="Q42" i="4"/>
  <c r="N42" i="4"/>
  <c r="R42" i="4" s="1"/>
  <c r="D42" i="4"/>
  <c r="A42" i="4"/>
  <c r="E42" i="4" s="1"/>
  <c r="F42" i="4" s="1"/>
  <c r="R41" i="4"/>
  <c r="Q41" i="4"/>
  <c r="N41" i="4"/>
  <c r="D41" i="4"/>
  <c r="A41" i="4"/>
  <c r="E41" i="4" s="1"/>
  <c r="Q40" i="4"/>
  <c r="N40" i="4"/>
  <c r="R40" i="4" s="1"/>
  <c r="D40" i="4"/>
  <c r="A40" i="4"/>
  <c r="E40" i="4" s="1"/>
  <c r="Q39" i="4"/>
  <c r="N39" i="4"/>
  <c r="R39" i="4" s="1"/>
  <c r="S39" i="4" s="1"/>
  <c r="D39" i="4"/>
  <c r="A39" i="4"/>
  <c r="E39" i="4" s="1"/>
  <c r="R38" i="4"/>
  <c r="Q38" i="4"/>
  <c r="N38" i="4"/>
  <c r="D38" i="4"/>
  <c r="A38" i="4"/>
  <c r="E38" i="4" s="1"/>
  <c r="F38" i="4" s="1"/>
  <c r="Q37" i="4"/>
  <c r="N37" i="4"/>
  <c r="R37" i="4" s="1"/>
  <c r="S37" i="4" s="1"/>
  <c r="D37" i="4"/>
  <c r="A37" i="4"/>
  <c r="E37" i="4" s="1"/>
  <c r="Q36" i="4"/>
  <c r="N36" i="4"/>
  <c r="R36" i="4" s="1"/>
  <c r="D36" i="4"/>
  <c r="A36" i="4"/>
  <c r="E36" i="4" s="1"/>
  <c r="R35" i="4"/>
  <c r="Q35" i="4"/>
  <c r="N35" i="4"/>
  <c r="D35" i="4"/>
  <c r="A35" i="4"/>
  <c r="E35" i="4" s="1"/>
  <c r="Q34" i="4"/>
  <c r="N34" i="4"/>
  <c r="R34" i="4" s="1"/>
  <c r="D34" i="4"/>
  <c r="A34" i="4"/>
  <c r="E34" i="4" s="1"/>
  <c r="Q33" i="4"/>
  <c r="N33" i="4"/>
  <c r="R33" i="4" s="1"/>
  <c r="S33" i="4" s="1"/>
  <c r="D33" i="4"/>
  <c r="A33" i="4"/>
  <c r="E33" i="4" s="1"/>
  <c r="F33" i="4" s="1"/>
  <c r="R32" i="4"/>
  <c r="Q32" i="4"/>
  <c r="N32" i="4"/>
  <c r="D32" i="4"/>
  <c r="A32" i="4"/>
  <c r="E32" i="4" s="1"/>
  <c r="Q31" i="4"/>
  <c r="N31" i="4"/>
  <c r="R31" i="4" s="1"/>
  <c r="D31" i="4"/>
  <c r="A31" i="4"/>
  <c r="E31" i="4" s="1"/>
  <c r="Q30" i="4"/>
  <c r="N30" i="4"/>
  <c r="R30" i="4" s="1"/>
  <c r="D30" i="4"/>
  <c r="A30" i="4"/>
  <c r="E30" i="4" s="1"/>
  <c r="R29" i="4"/>
  <c r="Q29" i="4"/>
  <c r="N29" i="4"/>
  <c r="D29" i="4"/>
  <c r="A29" i="4"/>
  <c r="E29" i="4" s="1"/>
  <c r="F29" i="4" s="1"/>
  <c r="Q28" i="4"/>
  <c r="N28" i="4"/>
  <c r="R28" i="4" s="1"/>
  <c r="D28" i="4"/>
  <c r="A28" i="4"/>
  <c r="E28" i="4" s="1"/>
  <c r="Q27" i="4"/>
  <c r="N27" i="4"/>
  <c r="R27" i="4" s="1"/>
  <c r="S27" i="4" s="1"/>
  <c r="D27" i="4"/>
  <c r="A27" i="4"/>
  <c r="E27" i="4" s="1"/>
  <c r="F27" i="4" s="1"/>
  <c r="R26" i="4"/>
  <c r="Q26" i="4"/>
  <c r="N26" i="4"/>
  <c r="D26" i="4"/>
  <c r="A26" i="4"/>
  <c r="E26" i="4" s="1"/>
  <c r="F26" i="4" s="1"/>
  <c r="Q25" i="4"/>
  <c r="N25" i="4"/>
  <c r="R25" i="4" s="1"/>
  <c r="D25" i="4"/>
  <c r="A25" i="4"/>
  <c r="E25" i="4" s="1"/>
  <c r="Q24" i="4"/>
  <c r="N24" i="4"/>
  <c r="R24" i="4" s="1"/>
  <c r="D24" i="4"/>
  <c r="A24" i="4"/>
  <c r="E24" i="4" s="1"/>
  <c r="F24" i="4" s="1"/>
  <c r="R23" i="4"/>
  <c r="Q23" i="4"/>
  <c r="N23" i="4"/>
  <c r="E23" i="4"/>
  <c r="F23" i="4" s="1"/>
  <c r="D23" i="4"/>
  <c r="A23" i="4"/>
  <c r="Q22" i="4"/>
  <c r="N22" i="4"/>
  <c r="R22" i="4" s="1"/>
  <c r="D22" i="4"/>
  <c r="A22" i="4"/>
  <c r="E22" i="4" s="1"/>
  <c r="R21" i="4"/>
  <c r="Q21" i="4"/>
  <c r="N21" i="4"/>
  <c r="E21" i="4"/>
  <c r="F21" i="4" s="1"/>
  <c r="D21" i="4"/>
  <c r="A21" i="4"/>
  <c r="R20" i="4"/>
  <c r="Q20" i="4"/>
  <c r="N20" i="4"/>
  <c r="E20" i="4"/>
  <c r="F20" i="4" s="1"/>
  <c r="D20" i="4"/>
  <c r="A20" i="4"/>
  <c r="R19" i="4"/>
  <c r="S19" i="4" s="1"/>
  <c r="Q19" i="4"/>
  <c r="N19" i="4"/>
  <c r="E19" i="4"/>
  <c r="F19" i="4" s="1"/>
  <c r="D19" i="4"/>
  <c r="A19" i="4"/>
  <c r="R18" i="4"/>
  <c r="Q18" i="4"/>
  <c r="N18" i="4"/>
  <c r="D18" i="4"/>
  <c r="A18" i="4"/>
  <c r="E18" i="4" s="1"/>
  <c r="Q17" i="4"/>
  <c r="N17" i="4"/>
  <c r="R17" i="4" s="1"/>
  <c r="S17" i="4" s="1"/>
  <c r="D17" i="4"/>
  <c r="A17" i="4"/>
  <c r="E17" i="4" s="1"/>
  <c r="Q16" i="4"/>
  <c r="N16" i="4"/>
  <c r="R16" i="4" s="1"/>
  <c r="D16" i="4"/>
  <c r="A16" i="4"/>
  <c r="E16" i="4" s="1"/>
  <c r="Q15" i="4"/>
  <c r="N15" i="4"/>
  <c r="R15" i="4" s="1"/>
  <c r="D15" i="4"/>
  <c r="A15" i="4"/>
  <c r="E15" i="4" s="1"/>
  <c r="Q14" i="4"/>
  <c r="N14" i="4"/>
  <c r="R14" i="4" s="1"/>
  <c r="D14" i="4"/>
  <c r="A14" i="4"/>
  <c r="E14" i="4" s="1"/>
  <c r="F14" i="4" s="1"/>
  <c r="Q13" i="4"/>
  <c r="N13" i="4"/>
  <c r="R13" i="4" s="1"/>
  <c r="D13" i="4"/>
  <c r="A13" i="4"/>
  <c r="E13" i="4" s="1"/>
  <c r="Q12" i="4"/>
  <c r="N12" i="4"/>
  <c r="R12" i="4" s="1"/>
  <c r="D12" i="4"/>
  <c r="A12" i="4"/>
  <c r="E12" i="4" s="1"/>
  <c r="F12" i="4" s="1"/>
  <c r="Q11" i="4"/>
  <c r="N11" i="4"/>
  <c r="R11" i="4" s="1"/>
  <c r="S11" i="4" s="1"/>
  <c r="D11" i="4"/>
  <c r="A11" i="4"/>
  <c r="E11" i="4" s="1"/>
  <c r="Q10" i="4"/>
  <c r="N10" i="4"/>
  <c r="R10" i="4" s="1"/>
  <c r="D10" i="4"/>
  <c r="A10" i="4"/>
  <c r="E10" i="4" s="1"/>
  <c r="Q9" i="4"/>
  <c r="R9" i="4"/>
  <c r="D9" i="4"/>
  <c r="A9" i="4"/>
  <c r="E9" i="4" s="1"/>
  <c r="C6" i="4"/>
  <c r="Y5" i="4"/>
  <c r="L5" i="4"/>
  <c r="V2" i="4"/>
  <c r="X5" i="4"/>
  <c r="I2" i="4"/>
  <c r="K5" i="4"/>
  <c r="E234" i="3"/>
  <c r="D234" i="3"/>
  <c r="A234" i="3"/>
  <c r="D233" i="3"/>
  <c r="A233" i="3"/>
  <c r="D232" i="3"/>
  <c r="A232" i="3"/>
  <c r="A231" i="3"/>
  <c r="D230" i="3"/>
  <c r="A230" i="3"/>
  <c r="D229" i="3"/>
  <c r="A229" i="3"/>
  <c r="E228" i="3"/>
  <c r="A228" i="3"/>
  <c r="D227" i="3"/>
  <c r="A227" i="3"/>
  <c r="D226" i="3"/>
  <c r="A226" i="3"/>
  <c r="D225" i="3"/>
  <c r="A225" i="3"/>
  <c r="E224" i="3"/>
  <c r="D224" i="3"/>
  <c r="A224" i="3"/>
  <c r="D223" i="3"/>
  <c r="A223" i="3"/>
  <c r="D222" i="3"/>
  <c r="A222" i="3"/>
  <c r="D221" i="3"/>
  <c r="A221" i="3"/>
  <c r="E220" i="3"/>
  <c r="D220" i="3"/>
  <c r="A220" i="3"/>
  <c r="A219" i="3"/>
  <c r="D218" i="3"/>
  <c r="A218" i="3"/>
  <c r="E217" i="3"/>
  <c r="D217" i="3"/>
  <c r="A217" i="3"/>
  <c r="A216" i="3"/>
  <c r="E215" i="3"/>
  <c r="F215" i="3" s="1"/>
  <c r="D215" i="3"/>
  <c r="A215" i="3"/>
  <c r="D214" i="3"/>
  <c r="A214" i="3"/>
  <c r="D213" i="3"/>
  <c r="A213" i="3"/>
  <c r="D212" i="3"/>
  <c r="A212" i="3"/>
  <c r="E211" i="3"/>
  <c r="F211" i="3" s="1"/>
  <c r="D211" i="3"/>
  <c r="A211" i="3"/>
  <c r="D210" i="3"/>
  <c r="A210" i="3"/>
  <c r="D209" i="3"/>
  <c r="A209" i="3"/>
  <c r="D208" i="3"/>
  <c r="A208" i="3"/>
  <c r="E207" i="3"/>
  <c r="F207" i="3" s="1"/>
  <c r="D207" i="3"/>
  <c r="A207" i="3"/>
  <c r="D206" i="3"/>
  <c r="A206" i="3"/>
  <c r="D205" i="3"/>
  <c r="A205" i="3"/>
  <c r="A204" i="3"/>
  <c r="E203" i="3"/>
  <c r="F203" i="3" s="1"/>
  <c r="D203" i="3"/>
  <c r="A203" i="3"/>
  <c r="D202" i="3"/>
  <c r="A202" i="3"/>
  <c r="D201" i="3"/>
  <c r="A201" i="3"/>
  <c r="D200" i="3"/>
  <c r="A200" i="3"/>
  <c r="E199" i="3"/>
  <c r="F199" i="3" s="1"/>
  <c r="D199" i="3"/>
  <c r="A199" i="3"/>
  <c r="D198" i="3"/>
  <c r="A198" i="3"/>
  <c r="D197" i="3"/>
  <c r="A197" i="3"/>
  <c r="D196" i="3"/>
  <c r="A196" i="3"/>
  <c r="E195" i="3"/>
  <c r="F195" i="3" s="1"/>
  <c r="D195" i="3"/>
  <c r="A195" i="3"/>
  <c r="D194" i="3"/>
  <c r="A194" i="3"/>
  <c r="D193" i="3"/>
  <c r="A193" i="3"/>
  <c r="A192" i="3"/>
  <c r="D191" i="3"/>
  <c r="A191" i="3"/>
  <c r="D190" i="3"/>
  <c r="A190" i="3"/>
  <c r="D189" i="3"/>
  <c r="A189" i="3"/>
  <c r="E188" i="3"/>
  <c r="D188" i="3"/>
  <c r="A188" i="3"/>
  <c r="D187" i="3"/>
  <c r="A187" i="3"/>
  <c r="D186" i="3"/>
  <c r="A186" i="3"/>
  <c r="D185" i="3"/>
  <c r="A185" i="3"/>
  <c r="E184" i="3"/>
  <c r="D184" i="3"/>
  <c r="A184" i="3"/>
  <c r="D183" i="3"/>
  <c r="A183" i="3"/>
  <c r="D182" i="3"/>
  <c r="A182" i="3"/>
  <c r="D181" i="3"/>
  <c r="A181" i="3"/>
  <c r="E180" i="3"/>
  <c r="A180" i="3"/>
  <c r="D179" i="3"/>
  <c r="A179" i="3"/>
  <c r="E178" i="3"/>
  <c r="F178" i="3" s="1"/>
  <c r="D178" i="3"/>
  <c r="A178" i="3"/>
  <c r="D177" i="3"/>
  <c r="A177" i="3"/>
  <c r="D176" i="3"/>
  <c r="A176" i="3"/>
  <c r="D175" i="3"/>
  <c r="A175" i="3"/>
  <c r="E174" i="3"/>
  <c r="F174" i="3" s="1"/>
  <c r="D174" i="3"/>
  <c r="A174" i="3"/>
  <c r="D173" i="3"/>
  <c r="A173" i="3"/>
  <c r="D172" i="3"/>
  <c r="A172" i="3"/>
  <c r="D171" i="3"/>
  <c r="A171" i="3"/>
  <c r="E170" i="3"/>
  <c r="F170" i="3" s="1"/>
  <c r="D170" i="3"/>
  <c r="A170" i="3"/>
  <c r="D169" i="3"/>
  <c r="A169" i="3"/>
  <c r="D168" i="3"/>
  <c r="A168" i="3"/>
  <c r="D167" i="3"/>
  <c r="A167" i="3"/>
  <c r="E166" i="3"/>
  <c r="F166" i="3" s="1"/>
  <c r="D166" i="3"/>
  <c r="A166" i="3"/>
  <c r="D165" i="3"/>
  <c r="A165" i="3"/>
  <c r="Q164" i="3"/>
  <c r="N164" i="3"/>
  <c r="D164" i="3"/>
  <c r="A164" i="3"/>
  <c r="R163" i="3"/>
  <c r="S163" i="3" s="1"/>
  <c r="Q163" i="3"/>
  <c r="N163" i="3"/>
  <c r="D163" i="3"/>
  <c r="A163" i="3"/>
  <c r="Q162" i="3"/>
  <c r="N162" i="3"/>
  <c r="D162" i="3"/>
  <c r="A162" i="3"/>
  <c r="R161" i="3"/>
  <c r="S161" i="3" s="1"/>
  <c r="Q161" i="3"/>
  <c r="N161" i="3"/>
  <c r="D161" i="3"/>
  <c r="A161" i="3"/>
  <c r="Q160" i="3"/>
  <c r="N160" i="3"/>
  <c r="D160" i="3"/>
  <c r="A160" i="3"/>
  <c r="R159" i="3"/>
  <c r="S159" i="3" s="1"/>
  <c r="Q159" i="3"/>
  <c r="N159" i="3"/>
  <c r="D159" i="3"/>
  <c r="A159" i="3"/>
  <c r="N158" i="3"/>
  <c r="D158" i="3"/>
  <c r="A158" i="3"/>
  <c r="R157" i="3"/>
  <c r="S157" i="3" s="1"/>
  <c r="Q157" i="3"/>
  <c r="N157" i="3"/>
  <c r="D157" i="3"/>
  <c r="A157" i="3"/>
  <c r="Q156" i="3"/>
  <c r="N156" i="3"/>
  <c r="A156" i="3"/>
  <c r="Q155" i="3"/>
  <c r="N155" i="3"/>
  <c r="D155" i="3"/>
  <c r="A155" i="3"/>
  <c r="Q154" i="3"/>
  <c r="N154" i="3"/>
  <c r="E154" i="3"/>
  <c r="D154" i="3"/>
  <c r="A154" i="3"/>
  <c r="Q153" i="3"/>
  <c r="N153" i="3"/>
  <c r="D153" i="3"/>
  <c r="A153" i="3"/>
  <c r="Q152" i="3"/>
  <c r="N152" i="3"/>
  <c r="E152" i="3"/>
  <c r="D152" i="3"/>
  <c r="A152" i="3"/>
  <c r="Q151" i="3"/>
  <c r="N151" i="3"/>
  <c r="D151" i="3"/>
  <c r="A151" i="3"/>
  <c r="Q150" i="3"/>
  <c r="N150" i="3"/>
  <c r="E150" i="3"/>
  <c r="D150" i="3"/>
  <c r="A150" i="3"/>
  <c r="Q149" i="3"/>
  <c r="N149" i="3"/>
  <c r="D149" i="3"/>
  <c r="A149" i="3"/>
  <c r="Q148" i="3"/>
  <c r="N148" i="3"/>
  <c r="E148" i="3"/>
  <c r="D148" i="3"/>
  <c r="A148" i="3"/>
  <c r="Q147" i="3"/>
  <c r="N147" i="3"/>
  <c r="D147" i="3"/>
  <c r="A147" i="3"/>
  <c r="Q146" i="3"/>
  <c r="N146" i="3"/>
  <c r="E146" i="3"/>
  <c r="D146" i="3"/>
  <c r="A146" i="3"/>
  <c r="Q145" i="3"/>
  <c r="N145" i="3"/>
  <c r="D145" i="3"/>
  <c r="A145" i="3"/>
  <c r="Q144" i="3"/>
  <c r="N144" i="3"/>
  <c r="E144" i="3"/>
  <c r="A144" i="3"/>
  <c r="Q143" i="3"/>
  <c r="N143" i="3"/>
  <c r="E143" i="3"/>
  <c r="D143" i="3"/>
  <c r="A143" i="3"/>
  <c r="Q142" i="3"/>
  <c r="N142" i="3"/>
  <c r="D142" i="3"/>
  <c r="A142" i="3"/>
  <c r="Q141" i="3"/>
  <c r="N141" i="3"/>
  <c r="E141" i="3"/>
  <c r="D141" i="3"/>
  <c r="A141" i="3"/>
  <c r="Q140" i="3"/>
  <c r="N140" i="3"/>
  <c r="D140" i="3"/>
  <c r="A140" i="3"/>
  <c r="Q139" i="3"/>
  <c r="N139" i="3"/>
  <c r="E139" i="3"/>
  <c r="D139" i="3"/>
  <c r="A139" i="3"/>
  <c r="Q138" i="3"/>
  <c r="N138" i="3"/>
  <c r="D138" i="3"/>
  <c r="A138" i="3"/>
  <c r="Q137" i="3"/>
  <c r="N137" i="3"/>
  <c r="E137" i="3"/>
  <c r="D137" i="3"/>
  <c r="A137" i="3"/>
  <c r="Q136" i="3"/>
  <c r="N136" i="3"/>
  <c r="D136" i="3"/>
  <c r="A136" i="3"/>
  <c r="Q135" i="3"/>
  <c r="N135" i="3"/>
  <c r="E135" i="3"/>
  <c r="D135" i="3"/>
  <c r="A135" i="3"/>
  <c r="Q134" i="3"/>
  <c r="N134" i="3"/>
  <c r="D134" i="3"/>
  <c r="A134" i="3"/>
  <c r="Q133" i="3"/>
  <c r="N133" i="3"/>
  <c r="E133" i="3"/>
  <c r="D133" i="3"/>
  <c r="A133" i="3"/>
  <c r="Q132" i="3"/>
  <c r="N132" i="3"/>
  <c r="A132" i="3"/>
  <c r="Q131" i="3"/>
  <c r="N131" i="3"/>
  <c r="E131" i="3"/>
  <c r="D131" i="3"/>
  <c r="A131" i="3"/>
  <c r="Q130" i="3"/>
  <c r="N130" i="3"/>
  <c r="D130" i="3"/>
  <c r="A130" i="3"/>
  <c r="Q129" i="3"/>
  <c r="N129" i="3"/>
  <c r="E129" i="3"/>
  <c r="D129" i="3"/>
  <c r="A129" i="3"/>
  <c r="Q128" i="3"/>
  <c r="N128" i="3"/>
  <c r="D128" i="3"/>
  <c r="A128" i="3"/>
  <c r="Q127" i="3"/>
  <c r="N127" i="3"/>
  <c r="E127" i="3"/>
  <c r="D127" i="3"/>
  <c r="A127" i="3"/>
  <c r="Q126" i="3"/>
  <c r="N126" i="3"/>
  <c r="D126" i="3"/>
  <c r="A126" i="3"/>
  <c r="Q125" i="3"/>
  <c r="N125" i="3"/>
  <c r="E125" i="3"/>
  <c r="D125" i="3"/>
  <c r="A125" i="3"/>
  <c r="Q124" i="3"/>
  <c r="N124" i="3"/>
  <c r="D124" i="3"/>
  <c r="A124" i="3"/>
  <c r="Q123" i="3"/>
  <c r="N123" i="3"/>
  <c r="E123" i="3"/>
  <c r="D123" i="3"/>
  <c r="A123" i="3"/>
  <c r="Q122" i="3"/>
  <c r="N122" i="3"/>
  <c r="D122" i="3"/>
  <c r="A122" i="3"/>
  <c r="Q121" i="3"/>
  <c r="N121" i="3"/>
  <c r="E121" i="3"/>
  <c r="D121" i="3"/>
  <c r="A121" i="3"/>
  <c r="Q120" i="3"/>
  <c r="N120" i="3"/>
  <c r="A120" i="3"/>
  <c r="R119" i="3"/>
  <c r="Q119" i="3"/>
  <c r="N119" i="3"/>
  <c r="D119" i="3"/>
  <c r="A119" i="3"/>
  <c r="E119" i="3" s="1"/>
  <c r="Q118" i="3"/>
  <c r="N118" i="3"/>
  <c r="R118" i="3" s="1"/>
  <c r="D118" i="3"/>
  <c r="A118" i="3"/>
  <c r="Q117" i="3"/>
  <c r="N117" i="3"/>
  <c r="D117" i="3"/>
  <c r="A117" i="3"/>
  <c r="Q116" i="3"/>
  <c r="N116" i="3"/>
  <c r="D116" i="3"/>
  <c r="A116" i="3"/>
  <c r="Q115" i="3"/>
  <c r="N115" i="3"/>
  <c r="D115" i="3"/>
  <c r="A115" i="3"/>
  <c r="E115" i="3" s="1"/>
  <c r="Q114" i="3"/>
  <c r="N114" i="3"/>
  <c r="D114" i="3"/>
  <c r="A114" i="3"/>
  <c r="E114" i="3" s="1"/>
  <c r="R113" i="3"/>
  <c r="Q113" i="3"/>
  <c r="N113" i="3"/>
  <c r="D113" i="3"/>
  <c r="A113" i="3"/>
  <c r="Q112" i="3"/>
  <c r="N112" i="3"/>
  <c r="D112" i="3"/>
  <c r="A112" i="3"/>
  <c r="R111" i="3"/>
  <c r="Q111" i="3"/>
  <c r="N111" i="3"/>
  <c r="D111" i="3"/>
  <c r="A111" i="3"/>
  <c r="Q110" i="3"/>
  <c r="N110" i="3"/>
  <c r="D110" i="3"/>
  <c r="A110" i="3"/>
  <c r="Q109" i="3"/>
  <c r="N109" i="3"/>
  <c r="D109" i="3"/>
  <c r="A109" i="3"/>
  <c r="E109" i="3" s="1"/>
  <c r="F109" i="3" s="1"/>
  <c r="Q108" i="3"/>
  <c r="N108" i="3"/>
  <c r="A108" i="3"/>
  <c r="Q107" i="3"/>
  <c r="N107" i="3"/>
  <c r="D107" i="3"/>
  <c r="A107" i="3"/>
  <c r="R106" i="3"/>
  <c r="Q106" i="3"/>
  <c r="N106" i="3"/>
  <c r="D106" i="3"/>
  <c r="A106" i="3"/>
  <c r="Q105" i="3"/>
  <c r="N105" i="3"/>
  <c r="D105" i="3"/>
  <c r="A105" i="3"/>
  <c r="Q104" i="3"/>
  <c r="N104" i="3"/>
  <c r="D104" i="3"/>
  <c r="A104" i="3"/>
  <c r="E104" i="3" s="1"/>
  <c r="F104" i="3" s="1"/>
  <c r="Q103" i="3"/>
  <c r="N103" i="3"/>
  <c r="D103" i="3"/>
  <c r="A103" i="3"/>
  <c r="R102" i="3"/>
  <c r="Q102" i="3"/>
  <c r="N102" i="3"/>
  <c r="D102" i="3"/>
  <c r="A102" i="3"/>
  <c r="E102" i="3" s="1"/>
  <c r="R101" i="3"/>
  <c r="Q101" i="3"/>
  <c r="N101" i="3"/>
  <c r="D101" i="3"/>
  <c r="A101" i="3"/>
  <c r="Q100" i="3"/>
  <c r="N100" i="3"/>
  <c r="D100" i="3"/>
  <c r="A100" i="3"/>
  <c r="Q99" i="3"/>
  <c r="N99" i="3"/>
  <c r="D99" i="3"/>
  <c r="A99" i="3"/>
  <c r="Q98" i="3"/>
  <c r="N98" i="3"/>
  <c r="D98" i="3"/>
  <c r="A98" i="3"/>
  <c r="E98" i="3" s="1"/>
  <c r="Q97" i="3"/>
  <c r="N97" i="3"/>
  <c r="D97" i="3"/>
  <c r="A97" i="3"/>
  <c r="E97" i="3" s="1"/>
  <c r="F97" i="3" s="1"/>
  <c r="R96" i="3"/>
  <c r="Q96" i="3"/>
  <c r="N96" i="3"/>
  <c r="D96" i="3"/>
  <c r="A96" i="3"/>
  <c r="Q95" i="3"/>
  <c r="N95" i="3"/>
  <c r="D95" i="3"/>
  <c r="A95" i="3"/>
  <c r="R94" i="3"/>
  <c r="Q94" i="3"/>
  <c r="N94" i="3"/>
  <c r="D94" i="3"/>
  <c r="A94" i="3"/>
  <c r="Q93" i="3"/>
  <c r="N93" i="3"/>
  <c r="D93" i="3"/>
  <c r="A93" i="3"/>
  <c r="Q92" i="3"/>
  <c r="N92" i="3"/>
  <c r="D92" i="3"/>
  <c r="A92" i="3"/>
  <c r="E92" i="3" s="1"/>
  <c r="Q91" i="3"/>
  <c r="N91" i="3"/>
  <c r="D91" i="3"/>
  <c r="A91" i="3"/>
  <c r="R90" i="3"/>
  <c r="S90" i="3" s="1"/>
  <c r="Q90" i="3"/>
  <c r="N90" i="3"/>
  <c r="D90" i="3"/>
  <c r="A90" i="3"/>
  <c r="E90" i="3" s="1"/>
  <c r="R89" i="3"/>
  <c r="S89" i="3" s="1"/>
  <c r="Q89" i="3"/>
  <c r="N89" i="3"/>
  <c r="D89" i="3"/>
  <c r="A89" i="3"/>
  <c r="Q88" i="3"/>
  <c r="N88" i="3"/>
  <c r="D88" i="3"/>
  <c r="A88" i="3"/>
  <c r="Q87" i="3"/>
  <c r="N87" i="3"/>
  <c r="D87" i="3"/>
  <c r="A87" i="3"/>
  <c r="Q86" i="3"/>
  <c r="N86" i="3"/>
  <c r="D86" i="3"/>
  <c r="A86" i="3"/>
  <c r="E86" i="3" s="1"/>
  <c r="Q85" i="3"/>
  <c r="N85" i="3"/>
  <c r="D85" i="3"/>
  <c r="A85" i="3"/>
  <c r="E85" i="3" s="1"/>
  <c r="F85" i="3" s="1"/>
  <c r="R84" i="3"/>
  <c r="S84" i="3" s="1"/>
  <c r="Q84" i="3"/>
  <c r="N84" i="3"/>
  <c r="D84" i="3"/>
  <c r="A84" i="3"/>
  <c r="Q83" i="3"/>
  <c r="N83" i="3"/>
  <c r="D83" i="3"/>
  <c r="A83" i="3"/>
  <c r="R82" i="3"/>
  <c r="S82" i="3" s="1"/>
  <c r="Q82" i="3"/>
  <c r="N82" i="3"/>
  <c r="D82" i="3"/>
  <c r="A82" i="3"/>
  <c r="Q81" i="3"/>
  <c r="N81" i="3"/>
  <c r="D81" i="3"/>
  <c r="A81" i="3"/>
  <c r="Q80" i="3"/>
  <c r="N80" i="3"/>
  <c r="D80" i="3"/>
  <c r="A80" i="3"/>
  <c r="E80" i="3" s="1"/>
  <c r="Q79" i="3"/>
  <c r="N79" i="3"/>
  <c r="D79" i="3"/>
  <c r="A79" i="3"/>
  <c r="R78" i="3"/>
  <c r="S78" i="3" s="1"/>
  <c r="Q78" i="3"/>
  <c r="N78" i="3"/>
  <c r="D78" i="3"/>
  <c r="A78" i="3"/>
  <c r="E78" i="3" s="1"/>
  <c r="R77" i="3"/>
  <c r="Q77" i="3"/>
  <c r="N77" i="3"/>
  <c r="D77" i="3"/>
  <c r="A77" i="3"/>
  <c r="Q76" i="3"/>
  <c r="N76" i="3"/>
  <c r="D76" i="3"/>
  <c r="A76" i="3"/>
  <c r="Q75" i="3"/>
  <c r="N75" i="3"/>
  <c r="D75" i="3"/>
  <c r="A75" i="3"/>
  <c r="Q74" i="3"/>
  <c r="N74" i="3"/>
  <c r="D74" i="3"/>
  <c r="A74" i="3"/>
  <c r="E74" i="3" s="1"/>
  <c r="F74" i="3" s="1"/>
  <c r="Q73" i="3"/>
  <c r="N73" i="3"/>
  <c r="D73" i="3"/>
  <c r="A73" i="3"/>
  <c r="E73" i="3" s="1"/>
  <c r="R72" i="3"/>
  <c r="Q72" i="3"/>
  <c r="N72" i="3"/>
  <c r="D72" i="3"/>
  <c r="A72" i="3"/>
  <c r="Q71" i="3"/>
  <c r="N71" i="3"/>
  <c r="D71" i="3"/>
  <c r="A71" i="3"/>
  <c r="R70" i="3"/>
  <c r="S70" i="3" s="1"/>
  <c r="Q70" i="3"/>
  <c r="N70" i="3"/>
  <c r="D70" i="3"/>
  <c r="A70" i="3"/>
  <c r="Q69" i="3"/>
  <c r="N69" i="3"/>
  <c r="D69" i="3"/>
  <c r="A69" i="3"/>
  <c r="Q68" i="3"/>
  <c r="N68" i="3"/>
  <c r="D68" i="3"/>
  <c r="A68" i="3"/>
  <c r="E68" i="3" s="1"/>
  <c r="Q67" i="3"/>
  <c r="N67" i="3"/>
  <c r="D67" i="3"/>
  <c r="A67" i="3"/>
  <c r="R66" i="3"/>
  <c r="S66" i="3" s="1"/>
  <c r="Q66" i="3"/>
  <c r="N66" i="3"/>
  <c r="D66" i="3"/>
  <c r="A66" i="3"/>
  <c r="E66" i="3" s="1"/>
  <c r="F66" i="3" s="1"/>
  <c r="R65" i="3"/>
  <c r="Q65" i="3"/>
  <c r="N65" i="3"/>
  <c r="D65" i="3"/>
  <c r="A65" i="3"/>
  <c r="Q64" i="3"/>
  <c r="N64" i="3"/>
  <c r="D64" i="3"/>
  <c r="A64" i="3"/>
  <c r="Q63" i="3"/>
  <c r="N63" i="3"/>
  <c r="D63" i="3"/>
  <c r="A63" i="3"/>
  <c r="Q62" i="3"/>
  <c r="N62" i="3"/>
  <c r="D62" i="3"/>
  <c r="A62" i="3"/>
  <c r="E62" i="3" s="1"/>
  <c r="F62" i="3" s="1"/>
  <c r="Q61" i="3"/>
  <c r="N61" i="3"/>
  <c r="D61" i="3"/>
  <c r="A61" i="3"/>
  <c r="E61" i="3" s="1"/>
  <c r="R60" i="3"/>
  <c r="S60" i="3" s="1"/>
  <c r="Q60" i="3"/>
  <c r="N60" i="3"/>
  <c r="D60" i="3"/>
  <c r="A60" i="3"/>
  <c r="Q59" i="3"/>
  <c r="N59" i="3"/>
  <c r="D59" i="3"/>
  <c r="A59" i="3"/>
  <c r="R58" i="3"/>
  <c r="Q58" i="3"/>
  <c r="N58" i="3"/>
  <c r="D58" i="3"/>
  <c r="A58" i="3"/>
  <c r="Q57" i="3"/>
  <c r="N57" i="3"/>
  <c r="D57" i="3"/>
  <c r="A57" i="3"/>
  <c r="Q56" i="3"/>
  <c r="N56" i="3"/>
  <c r="E56" i="3"/>
  <c r="D56" i="3"/>
  <c r="A56" i="3"/>
  <c r="Q55" i="3"/>
  <c r="N55" i="3"/>
  <c r="D55" i="3"/>
  <c r="A55" i="3"/>
  <c r="Q54" i="3"/>
  <c r="N54" i="3"/>
  <c r="E54" i="3"/>
  <c r="D54" i="3"/>
  <c r="A54" i="3"/>
  <c r="Q53" i="3"/>
  <c r="N53" i="3"/>
  <c r="D53" i="3"/>
  <c r="A53" i="3"/>
  <c r="Q52" i="3"/>
  <c r="N52" i="3"/>
  <c r="E52" i="3"/>
  <c r="D52" i="3"/>
  <c r="A52" i="3"/>
  <c r="Q51" i="3"/>
  <c r="N51" i="3"/>
  <c r="D51" i="3"/>
  <c r="A51" i="3"/>
  <c r="Q50" i="3"/>
  <c r="N50" i="3"/>
  <c r="E50" i="3"/>
  <c r="D50" i="3"/>
  <c r="A50" i="3"/>
  <c r="Q49" i="3"/>
  <c r="N49" i="3"/>
  <c r="D49" i="3"/>
  <c r="A49" i="3"/>
  <c r="Q48" i="3"/>
  <c r="N48" i="3"/>
  <c r="E48" i="3"/>
  <c r="D48" i="3"/>
  <c r="A48" i="3"/>
  <c r="Q47" i="3"/>
  <c r="N47" i="3"/>
  <c r="D47" i="3"/>
  <c r="A47" i="3"/>
  <c r="Q46" i="3"/>
  <c r="N46" i="3"/>
  <c r="D46" i="3"/>
  <c r="A46" i="3"/>
  <c r="Q45" i="3"/>
  <c r="N45" i="3"/>
  <c r="D45" i="3"/>
  <c r="A45" i="3"/>
  <c r="Q44" i="3"/>
  <c r="N44" i="3"/>
  <c r="R44" i="3" s="1"/>
  <c r="S44" i="3" s="1"/>
  <c r="D44" i="3"/>
  <c r="A44" i="3"/>
  <c r="Q43" i="3"/>
  <c r="N43" i="3"/>
  <c r="R43" i="3" s="1"/>
  <c r="S43" i="3" s="1"/>
  <c r="E43" i="3"/>
  <c r="D43" i="3"/>
  <c r="A43" i="3"/>
  <c r="Q42" i="3"/>
  <c r="N42" i="3"/>
  <c r="D42" i="3"/>
  <c r="A42" i="3"/>
  <c r="Q41" i="3"/>
  <c r="N41" i="3"/>
  <c r="E41" i="3"/>
  <c r="D41" i="3"/>
  <c r="A41" i="3"/>
  <c r="Q40" i="3"/>
  <c r="N40" i="3"/>
  <c r="D40" i="3"/>
  <c r="A40" i="3"/>
  <c r="Q39" i="3"/>
  <c r="N39" i="3"/>
  <c r="D39" i="3"/>
  <c r="A39" i="3"/>
  <c r="Q38" i="3"/>
  <c r="N38" i="3"/>
  <c r="R38" i="3" s="1"/>
  <c r="S38" i="3" s="1"/>
  <c r="D38" i="3"/>
  <c r="A38" i="3"/>
  <c r="Q37" i="3"/>
  <c r="N37" i="3"/>
  <c r="E37" i="3"/>
  <c r="D37" i="3"/>
  <c r="A37" i="3"/>
  <c r="Q36" i="3"/>
  <c r="N36" i="3"/>
  <c r="R36" i="3" s="1"/>
  <c r="S36" i="3" s="1"/>
  <c r="E36" i="3"/>
  <c r="F36" i="3" s="1"/>
  <c r="D36" i="3"/>
  <c r="A36" i="3"/>
  <c r="Q35" i="3"/>
  <c r="N35" i="3"/>
  <c r="D35" i="3"/>
  <c r="A35" i="3"/>
  <c r="Q34" i="3"/>
  <c r="N34" i="3"/>
  <c r="D34" i="3"/>
  <c r="A34" i="3"/>
  <c r="Q33" i="3"/>
  <c r="N33" i="3"/>
  <c r="D33" i="3"/>
  <c r="A33" i="3"/>
  <c r="Q32" i="3"/>
  <c r="N32" i="3"/>
  <c r="R32" i="3" s="1"/>
  <c r="S32" i="3" s="1"/>
  <c r="D32" i="3"/>
  <c r="A32" i="3"/>
  <c r="Q31" i="3"/>
  <c r="N31" i="3"/>
  <c r="R31" i="3" s="1"/>
  <c r="S31" i="3" s="1"/>
  <c r="E31" i="3"/>
  <c r="D31" i="3"/>
  <c r="A31" i="3"/>
  <c r="Q30" i="3"/>
  <c r="N30" i="3"/>
  <c r="D30" i="3"/>
  <c r="A30" i="3"/>
  <c r="Q29" i="3"/>
  <c r="N29" i="3"/>
  <c r="E29" i="3"/>
  <c r="D29" i="3"/>
  <c r="A29" i="3"/>
  <c r="Q28" i="3"/>
  <c r="N28" i="3"/>
  <c r="D28" i="3"/>
  <c r="A28" i="3"/>
  <c r="Q27" i="3"/>
  <c r="N27" i="3"/>
  <c r="D27" i="3"/>
  <c r="A27" i="3"/>
  <c r="Q26" i="3"/>
  <c r="N26" i="3"/>
  <c r="R26" i="3" s="1"/>
  <c r="S26" i="3" s="1"/>
  <c r="D26" i="3"/>
  <c r="A26" i="3"/>
  <c r="Q25" i="3"/>
  <c r="N25" i="3"/>
  <c r="E25" i="3"/>
  <c r="D25" i="3"/>
  <c r="A25" i="3"/>
  <c r="Q24" i="3"/>
  <c r="N24" i="3"/>
  <c r="R24" i="3" s="1"/>
  <c r="E24" i="3"/>
  <c r="D24" i="3"/>
  <c r="A24" i="3"/>
  <c r="Q23" i="3"/>
  <c r="N23" i="3"/>
  <c r="D23" i="3"/>
  <c r="A23" i="3"/>
  <c r="Q22" i="3"/>
  <c r="N22" i="3"/>
  <c r="D22" i="3"/>
  <c r="A22" i="3"/>
  <c r="Q21" i="3"/>
  <c r="N21" i="3"/>
  <c r="D21" i="3"/>
  <c r="A21" i="3"/>
  <c r="Q20" i="3"/>
  <c r="N20" i="3"/>
  <c r="R20" i="3" s="1"/>
  <c r="D20" i="3"/>
  <c r="A20" i="3"/>
  <c r="Q19" i="3"/>
  <c r="N19" i="3"/>
  <c r="R19" i="3" s="1"/>
  <c r="S19" i="3" s="1"/>
  <c r="E19" i="3"/>
  <c r="D19" i="3"/>
  <c r="A19" i="3"/>
  <c r="Q18" i="3"/>
  <c r="N18" i="3"/>
  <c r="D18" i="3"/>
  <c r="A18" i="3"/>
  <c r="Q17" i="3"/>
  <c r="N17" i="3"/>
  <c r="E17" i="3"/>
  <c r="F17" i="3" s="1"/>
  <c r="D17" i="3"/>
  <c r="A17" i="3"/>
  <c r="Q16" i="3"/>
  <c r="N16" i="3"/>
  <c r="D16" i="3"/>
  <c r="A16" i="3"/>
  <c r="Q15" i="3"/>
  <c r="N15" i="3"/>
  <c r="D15" i="3"/>
  <c r="A15" i="3"/>
  <c r="R14" i="3"/>
  <c r="S14" i="3" s="1"/>
  <c r="Q14" i="3"/>
  <c r="N14" i="3"/>
  <c r="D14" i="3"/>
  <c r="A14" i="3"/>
  <c r="Q13" i="3"/>
  <c r="N13" i="3"/>
  <c r="D13" i="3"/>
  <c r="A13" i="3"/>
  <c r="R12" i="3"/>
  <c r="S12" i="3" s="1"/>
  <c r="Q12" i="3"/>
  <c r="N12" i="3"/>
  <c r="D12" i="3"/>
  <c r="A12" i="3"/>
  <c r="Q11" i="3"/>
  <c r="N11" i="3"/>
  <c r="D11" i="3"/>
  <c r="A11" i="3"/>
  <c r="R10" i="3"/>
  <c r="Q10" i="3"/>
  <c r="N10" i="3"/>
  <c r="D10" i="3"/>
  <c r="A10" i="3"/>
  <c r="Q9" i="3"/>
  <c r="N9" i="3"/>
  <c r="D9" i="3"/>
  <c r="A9" i="3"/>
  <c r="C6" i="3"/>
  <c r="Y5" i="3"/>
  <c r="L5" i="3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U2" i="2"/>
  <c r="T2" i="2"/>
  <c r="R5" i="2" s="1"/>
  <c r="S2" i="2"/>
  <c r="R2" i="2"/>
  <c r="A232" i="2"/>
  <c r="A233" i="2"/>
  <c r="A234" i="2"/>
  <c r="B232" i="2"/>
  <c r="B233" i="2"/>
  <c r="B234" i="2"/>
  <c r="C232" i="2"/>
  <c r="C233" i="2"/>
  <c r="D233" i="2" s="1"/>
  <c r="C234" i="2"/>
  <c r="D234" i="2" s="1"/>
  <c r="D232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C215" i="2"/>
  <c r="D215" i="2" s="1"/>
  <c r="C216" i="2"/>
  <c r="C217" i="2"/>
  <c r="C218" i="2"/>
  <c r="C219" i="2"/>
  <c r="C220" i="2"/>
  <c r="C221" i="2"/>
  <c r="C222" i="2"/>
  <c r="D222" i="2" s="1"/>
  <c r="C223" i="2"/>
  <c r="C224" i="2"/>
  <c r="C225" i="2"/>
  <c r="C226" i="2"/>
  <c r="C227" i="2"/>
  <c r="D227" i="2" s="1"/>
  <c r="C228" i="2"/>
  <c r="C229" i="2"/>
  <c r="C230" i="2"/>
  <c r="C231" i="2"/>
  <c r="D216" i="2"/>
  <c r="D217" i="2"/>
  <c r="D218" i="2"/>
  <c r="D219" i="2"/>
  <c r="D220" i="2"/>
  <c r="D221" i="2"/>
  <c r="D223" i="2"/>
  <c r="D224" i="2"/>
  <c r="D225" i="2"/>
  <c r="D226" i="2"/>
  <c r="D228" i="2"/>
  <c r="D229" i="2"/>
  <c r="D230" i="2"/>
  <c r="D231" i="2"/>
  <c r="R17" i="3" l="1"/>
  <c r="S17" i="3" s="1"/>
  <c r="E22" i="3"/>
  <c r="R29" i="3"/>
  <c r="E34" i="3"/>
  <c r="F34" i="3" s="1"/>
  <c r="R41" i="3"/>
  <c r="E46" i="3"/>
  <c r="E59" i="3"/>
  <c r="R63" i="3"/>
  <c r="E71" i="3"/>
  <c r="R75" i="3"/>
  <c r="E83" i="3"/>
  <c r="F83" i="3" s="1"/>
  <c r="R87" i="3"/>
  <c r="S87" i="3" s="1"/>
  <c r="E95" i="3"/>
  <c r="F95" i="3" s="1"/>
  <c r="R99" i="3"/>
  <c r="E107" i="3"/>
  <c r="E112" i="3"/>
  <c r="F112" i="3" s="1"/>
  <c r="R116" i="3"/>
  <c r="R145" i="3"/>
  <c r="S145" i="3" s="1"/>
  <c r="R147" i="3"/>
  <c r="R149" i="3"/>
  <c r="R151" i="3"/>
  <c r="R153" i="3"/>
  <c r="S153" i="3" s="1"/>
  <c r="R155" i="3"/>
  <c r="S155" i="3" s="1"/>
  <c r="E183" i="3"/>
  <c r="F183" i="3" s="1"/>
  <c r="E187" i="3"/>
  <c r="F187" i="3" s="1"/>
  <c r="E191" i="3"/>
  <c r="F191" i="3" s="1"/>
  <c r="E216" i="3"/>
  <c r="E233" i="3"/>
  <c r="E9" i="3"/>
  <c r="F9" i="3" s="1"/>
  <c r="E11" i="3"/>
  <c r="E13" i="3"/>
  <c r="E15" i="3"/>
  <c r="F15" i="3" s="1"/>
  <c r="R22" i="3"/>
  <c r="S22" i="3" s="1"/>
  <c r="E27" i="3"/>
  <c r="F27" i="3" s="1"/>
  <c r="R34" i="3"/>
  <c r="E39" i="3"/>
  <c r="R46" i="3"/>
  <c r="S46" i="3" s="1"/>
  <c r="R48" i="3"/>
  <c r="S48" i="3" s="1"/>
  <c r="R50" i="3"/>
  <c r="R52" i="3"/>
  <c r="R54" i="3"/>
  <c r="S54" i="3" s="1"/>
  <c r="R56" i="3"/>
  <c r="E64" i="3"/>
  <c r="R68" i="3"/>
  <c r="E76" i="3"/>
  <c r="F76" i="3" s="1"/>
  <c r="R80" i="3"/>
  <c r="S80" i="3" s="1"/>
  <c r="E88" i="3"/>
  <c r="R92" i="3"/>
  <c r="E100" i="3"/>
  <c r="F100" i="3" s="1"/>
  <c r="R104" i="3"/>
  <c r="R109" i="3"/>
  <c r="E117" i="3"/>
  <c r="F117" i="3" s="1"/>
  <c r="R133" i="3"/>
  <c r="S133" i="3" s="1"/>
  <c r="R135" i="3"/>
  <c r="R137" i="3"/>
  <c r="R139" i="3"/>
  <c r="R141" i="3"/>
  <c r="S141" i="3" s="1"/>
  <c r="R143" i="3"/>
  <c r="S143" i="3" s="1"/>
  <c r="E160" i="3"/>
  <c r="F160" i="3" s="1"/>
  <c r="E162" i="3"/>
  <c r="F162" i="3" s="1"/>
  <c r="E164" i="3"/>
  <c r="F164" i="3" s="1"/>
  <c r="E167" i="3"/>
  <c r="F167" i="3" s="1"/>
  <c r="E171" i="3"/>
  <c r="F171" i="3" s="1"/>
  <c r="E175" i="3"/>
  <c r="F175" i="3" s="1"/>
  <c r="E179" i="3"/>
  <c r="F179" i="3" s="1"/>
  <c r="E204" i="3"/>
  <c r="E208" i="3"/>
  <c r="E212" i="3"/>
  <c r="E229" i="3"/>
  <c r="E233" i="2"/>
  <c r="F233" i="2" s="1"/>
  <c r="R15" i="3"/>
  <c r="S15" i="3" s="1"/>
  <c r="E20" i="3"/>
  <c r="R27" i="3"/>
  <c r="S27" i="3" s="1"/>
  <c r="E32" i="3"/>
  <c r="F32" i="3" s="1"/>
  <c r="R39" i="3"/>
  <c r="E44" i="3"/>
  <c r="E57" i="3"/>
  <c r="R61" i="3"/>
  <c r="S61" i="3" s="1"/>
  <c r="E69" i="3"/>
  <c r="R73" i="3"/>
  <c r="E81" i="3"/>
  <c r="F81" i="3" s="1"/>
  <c r="R85" i="3"/>
  <c r="S85" i="3" s="1"/>
  <c r="E93" i="3"/>
  <c r="F93" i="3" s="1"/>
  <c r="R97" i="3"/>
  <c r="E105" i="3"/>
  <c r="F105" i="3" s="1"/>
  <c r="E110" i="3"/>
  <c r="R114" i="3"/>
  <c r="R121" i="3"/>
  <c r="S121" i="3" s="1"/>
  <c r="R123" i="3"/>
  <c r="S123" i="3" s="1"/>
  <c r="R125" i="3"/>
  <c r="S125" i="3" s="1"/>
  <c r="R127" i="3"/>
  <c r="S127" i="3" s="1"/>
  <c r="R129" i="3"/>
  <c r="S129" i="3" s="1"/>
  <c r="R131" i="3"/>
  <c r="S131" i="3" s="1"/>
  <c r="E156" i="3"/>
  <c r="F156" i="3" s="1"/>
  <c r="E158" i="3"/>
  <c r="F158" i="3" s="1"/>
  <c r="E192" i="3"/>
  <c r="E196" i="3"/>
  <c r="E200" i="3"/>
  <c r="E221" i="3"/>
  <c r="E225" i="3"/>
  <c r="R9" i="3"/>
  <c r="S9" i="3" s="1"/>
  <c r="R11" i="3"/>
  <c r="R13" i="3"/>
  <c r="S13" i="3" s="1"/>
  <c r="E18" i="3"/>
  <c r="R25" i="3"/>
  <c r="S25" i="3" s="1"/>
  <c r="E30" i="3"/>
  <c r="F30" i="3" s="1"/>
  <c r="R37" i="3"/>
  <c r="E42" i="3"/>
  <c r="E49" i="3"/>
  <c r="E51" i="3"/>
  <c r="E53" i="3"/>
  <c r="E55" i="3"/>
  <c r="R59" i="3"/>
  <c r="S59" i="3" s="1"/>
  <c r="E67" i="3"/>
  <c r="R71" i="3"/>
  <c r="E79" i="3"/>
  <c r="F79" i="3" s="1"/>
  <c r="R83" i="3"/>
  <c r="S83" i="3" s="1"/>
  <c r="E91" i="3"/>
  <c r="F91" i="3" s="1"/>
  <c r="R95" i="3"/>
  <c r="E103" i="3"/>
  <c r="F103" i="3" s="1"/>
  <c r="R107" i="3"/>
  <c r="R112" i="3"/>
  <c r="S112" i="3" s="1"/>
  <c r="E132" i="3"/>
  <c r="E134" i="3"/>
  <c r="E136" i="3"/>
  <c r="E138" i="3"/>
  <c r="F138" i="3" s="1"/>
  <c r="E140" i="3"/>
  <c r="E142" i="3"/>
  <c r="R158" i="3"/>
  <c r="R160" i="3"/>
  <c r="S160" i="3" s="1"/>
  <c r="R162" i="3"/>
  <c r="S162" i="3" s="1"/>
  <c r="R164" i="3"/>
  <c r="S164" i="3" s="1"/>
  <c r="E168" i="3"/>
  <c r="E172" i="3"/>
  <c r="E176" i="3"/>
  <c r="E205" i="3"/>
  <c r="E209" i="3"/>
  <c r="F209" i="3" s="1"/>
  <c r="E213" i="3"/>
  <c r="E230" i="3"/>
  <c r="F230" i="3" s="1"/>
  <c r="R18" i="3"/>
  <c r="S18" i="3" s="1"/>
  <c r="E23" i="3"/>
  <c r="F23" i="3" s="1"/>
  <c r="R30" i="3"/>
  <c r="S30" i="3" s="1"/>
  <c r="E35" i="3"/>
  <c r="R42" i="3"/>
  <c r="S42" i="3" s="1"/>
  <c r="E47" i="3"/>
  <c r="F47" i="3" s="1"/>
  <c r="E60" i="3"/>
  <c r="F60" i="3" s="1"/>
  <c r="R64" i="3"/>
  <c r="S64" i="3" s="1"/>
  <c r="E72" i="3"/>
  <c r="R76" i="3"/>
  <c r="E84" i="3"/>
  <c r="R88" i="3"/>
  <c r="S88" i="3" s="1"/>
  <c r="E96" i="3"/>
  <c r="F96" i="3" s="1"/>
  <c r="R100" i="3"/>
  <c r="S100" i="3" s="1"/>
  <c r="E108" i="3"/>
  <c r="F108" i="3" s="1"/>
  <c r="E113" i="3"/>
  <c r="R117" i="3"/>
  <c r="E120" i="3"/>
  <c r="E122" i="3"/>
  <c r="E124" i="3"/>
  <c r="E126" i="3"/>
  <c r="E128" i="3"/>
  <c r="F128" i="3" s="1"/>
  <c r="E130" i="3"/>
  <c r="R156" i="3"/>
  <c r="E193" i="3"/>
  <c r="E197" i="3"/>
  <c r="E201" i="3"/>
  <c r="E222" i="3"/>
  <c r="F222" i="3" s="1"/>
  <c r="E226" i="3"/>
  <c r="F226" i="3" s="1"/>
  <c r="E16" i="3"/>
  <c r="R23" i="3"/>
  <c r="E28" i="3"/>
  <c r="F28" i="3" s="1"/>
  <c r="R35" i="3"/>
  <c r="E40" i="3"/>
  <c r="F40" i="3" s="1"/>
  <c r="R47" i="3"/>
  <c r="R57" i="3"/>
  <c r="E65" i="3"/>
  <c r="F65" i="3" s="1"/>
  <c r="R69" i="3"/>
  <c r="S69" i="3" s="1"/>
  <c r="E77" i="3"/>
  <c r="F77" i="3" s="1"/>
  <c r="R81" i="3"/>
  <c r="S81" i="3" s="1"/>
  <c r="E89" i="3"/>
  <c r="F89" i="3" s="1"/>
  <c r="R93" i="3"/>
  <c r="E101" i="3"/>
  <c r="R105" i="3"/>
  <c r="R110" i="3"/>
  <c r="S110" i="3" s="1"/>
  <c r="R144" i="3"/>
  <c r="S144" i="3" s="1"/>
  <c r="R146" i="3"/>
  <c r="R148" i="3"/>
  <c r="R150" i="3"/>
  <c r="R152" i="3"/>
  <c r="S152" i="3" s="1"/>
  <c r="R154" i="3"/>
  <c r="S154" i="3" s="1"/>
  <c r="E181" i="3"/>
  <c r="E185" i="3"/>
  <c r="E189" i="3"/>
  <c r="E218" i="3"/>
  <c r="F218" i="3" s="1"/>
  <c r="E231" i="3"/>
  <c r="E10" i="3"/>
  <c r="E12" i="3"/>
  <c r="F12" i="3" s="1"/>
  <c r="E14" i="3"/>
  <c r="R16" i="3"/>
  <c r="E21" i="3"/>
  <c r="R28" i="3"/>
  <c r="S28" i="3" s="1"/>
  <c r="E33" i="3"/>
  <c r="F33" i="3" s="1"/>
  <c r="R40" i="3"/>
  <c r="E45" i="3"/>
  <c r="R49" i="3"/>
  <c r="R51" i="3"/>
  <c r="R53" i="3"/>
  <c r="S53" i="3" s="1"/>
  <c r="R55" i="3"/>
  <c r="E58" i="3"/>
  <c r="F58" i="3" s="1"/>
  <c r="R62" i="3"/>
  <c r="E70" i="3"/>
  <c r="R74" i="3"/>
  <c r="E82" i="3"/>
  <c r="F82" i="3" s="1"/>
  <c r="R86" i="3"/>
  <c r="S86" i="3" s="1"/>
  <c r="E94" i="3"/>
  <c r="F94" i="3" s="1"/>
  <c r="R98" i="3"/>
  <c r="E106" i="3"/>
  <c r="F106" i="3" s="1"/>
  <c r="E111" i="3"/>
  <c r="R115" i="3"/>
  <c r="R132" i="3"/>
  <c r="R134" i="3"/>
  <c r="R136" i="3"/>
  <c r="R138" i="3"/>
  <c r="R140" i="3"/>
  <c r="R142" i="3"/>
  <c r="S142" i="3" s="1"/>
  <c r="E159" i="3"/>
  <c r="E161" i="3"/>
  <c r="E163" i="3"/>
  <c r="E165" i="3"/>
  <c r="E169" i="3"/>
  <c r="E173" i="3"/>
  <c r="E177" i="3"/>
  <c r="E206" i="3"/>
  <c r="F206" i="3" s="1"/>
  <c r="E210" i="3"/>
  <c r="F210" i="3" s="1"/>
  <c r="E214" i="3"/>
  <c r="F214" i="3" s="1"/>
  <c r="R21" i="3"/>
  <c r="S21" i="3" s="1"/>
  <c r="E26" i="3"/>
  <c r="R33" i="3"/>
  <c r="E38" i="3"/>
  <c r="R45" i="3"/>
  <c r="E63" i="3"/>
  <c r="R67" i="3"/>
  <c r="S67" i="3" s="1"/>
  <c r="E75" i="3"/>
  <c r="R79" i="3"/>
  <c r="S79" i="3" s="1"/>
  <c r="E87" i="3"/>
  <c r="F87" i="3" s="1"/>
  <c r="R91" i="3"/>
  <c r="S91" i="3" s="1"/>
  <c r="E99" i="3"/>
  <c r="F99" i="3" s="1"/>
  <c r="R103" i="3"/>
  <c r="S103" i="3" s="1"/>
  <c r="R108" i="3"/>
  <c r="E116" i="3"/>
  <c r="E118" i="3"/>
  <c r="R120" i="3"/>
  <c r="R122" i="3"/>
  <c r="R124" i="3"/>
  <c r="R126" i="3"/>
  <c r="R128" i="3"/>
  <c r="E157" i="3"/>
  <c r="E194" i="3"/>
  <c r="F194" i="3" s="1"/>
  <c r="E198" i="3"/>
  <c r="F198" i="3" s="1"/>
  <c r="E202" i="3"/>
  <c r="F202" i="3" s="1"/>
  <c r="E219" i="3"/>
  <c r="E223" i="3"/>
  <c r="E227" i="3"/>
  <c r="E145" i="3"/>
  <c r="E147" i="3"/>
  <c r="E149" i="3"/>
  <c r="F149" i="3" s="1"/>
  <c r="E151" i="3"/>
  <c r="F151" i="3" s="1"/>
  <c r="E153" i="3"/>
  <c r="E155" i="3"/>
  <c r="E182" i="3"/>
  <c r="F182" i="3" s="1"/>
  <c r="E186" i="3"/>
  <c r="F186" i="3" s="1"/>
  <c r="E190" i="3"/>
  <c r="F190" i="3" s="1"/>
  <c r="S20" i="4"/>
  <c r="S135" i="4"/>
  <c r="S73" i="4"/>
  <c r="S143" i="4"/>
  <c r="S145" i="4"/>
  <c r="S147" i="4"/>
  <c r="S117" i="4"/>
  <c r="S129" i="4"/>
  <c r="S9" i="4"/>
  <c r="S12" i="4"/>
  <c r="S15" i="4"/>
  <c r="S22" i="4"/>
  <c r="S30" i="4"/>
  <c r="S57" i="4"/>
  <c r="S90" i="4"/>
  <c r="S102" i="4"/>
  <c r="S115" i="4"/>
  <c r="S161" i="4"/>
  <c r="S18" i="4"/>
  <c r="S25" i="4"/>
  <c r="S36" i="4"/>
  <c r="S65" i="4"/>
  <c r="S70" i="4"/>
  <c r="S72" i="4"/>
  <c r="S110" i="4"/>
  <c r="S28" i="4"/>
  <c r="S10" i="4"/>
  <c r="S13" i="4"/>
  <c r="S31" i="4"/>
  <c r="S42" i="4"/>
  <c r="S50" i="4"/>
  <c r="S58" i="4"/>
  <c r="S68" i="4"/>
  <c r="S75" i="4"/>
  <c r="S77" i="4"/>
  <c r="S34" i="4"/>
  <c r="S45" i="4"/>
  <c r="S101" i="4"/>
  <c r="S111" i="4"/>
  <c r="S116" i="4"/>
  <c r="S40" i="4"/>
  <c r="S53" i="4"/>
  <c r="S66" i="4"/>
  <c r="S82" i="4"/>
  <c r="S99" i="4"/>
  <c r="S106" i="4"/>
  <c r="S130" i="4"/>
  <c r="S132" i="4"/>
  <c r="S46" i="4"/>
  <c r="S69" i="4"/>
  <c r="S71" i="4"/>
  <c r="S76" i="4"/>
  <c r="S97" i="4"/>
  <c r="S114" i="4"/>
  <c r="S24" i="4"/>
  <c r="S83" i="4"/>
  <c r="S107" i="4"/>
  <c r="F108" i="4"/>
  <c r="F40" i="4"/>
  <c r="F46" i="4"/>
  <c r="F43" i="4"/>
  <c r="F18" i="4"/>
  <c r="F36" i="4"/>
  <c r="F54" i="4"/>
  <c r="F139" i="4"/>
  <c r="F168" i="4"/>
  <c r="F192" i="4"/>
  <c r="F216" i="4"/>
  <c r="F16" i="4"/>
  <c r="F39" i="4"/>
  <c r="F57" i="4"/>
  <c r="F62" i="4"/>
  <c r="F95" i="4"/>
  <c r="F102" i="4"/>
  <c r="F132" i="4"/>
  <c r="F151" i="4"/>
  <c r="F155" i="4"/>
  <c r="F157" i="4"/>
  <c r="F161" i="4"/>
  <c r="F163" i="4"/>
  <c r="F169" i="4"/>
  <c r="F173" i="4"/>
  <c r="F181" i="4"/>
  <c r="F185" i="4"/>
  <c r="F193" i="4"/>
  <c r="F205" i="4"/>
  <c r="F209" i="4"/>
  <c r="F217" i="4"/>
  <c r="F229" i="4"/>
  <c r="F233" i="4"/>
  <c r="F22" i="4"/>
  <c r="F32" i="4"/>
  <c r="F55" i="4"/>
  <c r="F84" i="4"/>
  <c r="F93" i="4"/>
  <c r="F105" i="4"/>
  <c r="F50" i="4"/>
  <c r="F35" i="4"/>
  <c r="F53" i="4"/>
  <c r="F58" i="4"/>
  <c r="F123" i="4"/>
  <c r="F166" i="4"/>
  <c r="F182" i="4"/>
  <c r="F206" i="4"/>
  <c r="F214" i="4"/>
  <c r="F230" i="4"/>
  <c r="F10" i="4"/>
  <c r="F30" i="4"/>
  <c r="F66" i="4"/>
  <c r="F148" i="4"/>
  <c r="F41" i="4"/>
  <c r="F71" i="4"/>
  <c r="F116" i="4"/>
  <c r="F25" i="4"/>
  <c r="F100" i="4"/>
  <c r="F34" i="4"/>
  <c r="F28" i="4"/>
  <c r="F92" i="4"/>
  <c r="F37" i="4"/>
  <c r="F31" i="4"/>
  <c r="F80" i="4"/>
  <c r="S156" i="3"/>
  <c r="S113" i="3"/>
  <c r="S50" i="3"/>
  <c r="S52" i="3"/>
  <c r="S68" i="3"/>
  <c r="S98" i="3"/>
  <c r="S94" i="3"/>
  <c r="S55" i="3"/>
  <c r="S62" i="3"/>
  <c r="S96" i="3"/>
  <c r="S106" i="3"/>
  <c r="S97" i="3"/>
  <c r="S58" i="3"/>
  <c r="S77" i="3"/>
  <c r="S56" i="3"/>
  <c r="S101" i="3"/>
  <c r="S99" i="3"/>
  <c r="S111" i="3"/>
  <c r="S11" i="3"/>
  <c r="S49" i="3"/>
  <c r="S51" i="3"/>
  <c r="S73" i="3"/>
  <c r="S92" i="3"/>
  <c r="S104" i="3"/>
  <c r="S109" i="3"/>
  <c r="S116" i="3"/>
  <c r="S147" i="3"/>
  <c r="S102" i="3"/>
  <c r="S76" i="3"/>
  <c r="S95" i="3"/>
  <c r="S107" i="3"/>
  <c r="S114" i="3"/>
  <c r="S20" i="3"/>
  <c r="S74" i="3"/>
  <c r="S93" i="3"/>
  <c r="S105" i="3"/>
  <c r="S10" i="3"/>
  <c r="S72" i="3"/>
  <c r="S108" i="3"/>
  <c r="S23" i="3"/>
  <c r="S40" i="3"/>
  <c r="S47" i="3"/>
  <c r="S24" i="3"/>
  <c r="S33" i="3"/>
  <c r="S45" i="3"/>
  <c r="S158" i="3"/>
  <c r="S146" i="3"/>
  <c r="S148" i="3"/>
  <c r="S138" i="3"/>
  <c r="S140" i="3"/>
  <c r="S29" i="3"/>
  <c r="S41" i="3"/>
  <c r="S118" i="3"/>
  <c r="S16" i="3"/>
  <c r="S34" i="3"/>
  <c r="S39" i="3"/>
  <c r="S151" i="3"/>
  <c r="S37" i="3"/>
  <c r="S57" i="3"/>
  <c r="S75" i="3"/>
  <c r="S139" i="3"/>
  <c r="S35" i="3"/>
  <c r="S119" i="3"/>
  <c r="F59" i="3"/>
  <c r="F144" i="3"/>
  <c r="F50" i="3"/>
  <c r="F53" i="3"/>
  <c r="F56" i="3"/>
  <c r="F150" i="3"/>
  <c r="F16" i="3"/>
  <c r="F20" i="3"/>
  <c r="F111" i="3"/>
  <c r="F10" i="3"/>
  <c r="F13" i="3"/>
  <c r="F219" i="3"/>
  <c r="F223" i="3"/>
  <c r="F227" i="3"/>
  <c r="F231" i="3"/>
  <c r="F67" i="3"/>
  <c r="F71" i="3"/>
  <c r="F101" i="3"/>
  <c r="F113" i="3"/>
  <c r="F119" i="3"/>
  <c r="F26" i="3"/>
  <c r="F115" i="3"/>
  <c r="F168" i="3"/>
  <c r="F172" i="3"/>
  <c r="F176" i="3"/>
  <c r="F180" i="3"/>
  <c r="F184" i="3"/>
  <c r="F188" i="3"/>
  <c r="F192" i="3"/>
  <c r="F196" i="3"/>
  <c r="F200" i="3"/>
  <c r="F204" i="3"/>
  <c r="F208" i="3"/>
  <c r="F212" i="3"/>
  <c r="F216" i="3"/>
  <c r="F220" i="3"/>
  <c r="F224" i="3"/>
  <c r="F232" i="3"/>
  <c r="F57" i="3"/>
  <c r="F61" i="3"/>
  <c r="F86" i="3"/>
  <c r="F88" i="3"/>
  <c r="F90" i="3"/>
  <c r="F92" i="3"/>
  <c r="F98" i="3"/>
  <c r="F110" i="3"/>
  <c r="F48" i="3"/>
  <c r="F51" i="3"/>
  <c r="F54" i="3"/>
  <c r="F159" i="3"/>
  <c r="F161" i="3"/>
  <c r="F163" i="3"/>
  <c r="F165" i="3"/>
  <c r="F169" i="3"/>
  <c r="F173" i="3"/>
  <c r="F177" i="3"/>
  <c r="F181" i="3"/>
  <c r="F185" i="3"/>
  <c r="F189" i="3"/>
  <c r="F193" i="3"/>
  <c r="F197" i="3"/>
  <c r="F201" i="3"/>
  <c r="F205" i="3"/>
  <c r="F213" i="3"/>
  <c r="F217" i="3"/>
  <c r="F221" i="3"/>
  <c r="F225" i="3"/>
  <c r="F229" i="3"/>
  <c r="F233" i="3"/>
  <c r="F107" i="3"/>
  <c r="F25" i="3"/>
  <c r="F68" i="3"/>
  <c r="F102" i="3"/>
  <c r="F114" i="3"/>
  <c r="F9" i="4"/>
  <c r="F11" i="4"/>
  <c r="F13" i="4"/>
  <c r="F15" i="4"/>
  <c r="F17" i="4"/>
  <c r="S21" i="4"/>
  <c r="S14" i="4"/>
  <c r="S16" i="4"/>
  <c r="F87" i="4"/>
  <c r="F94" i="4"/>
  <c r="F47" i="4"/>
  <c r="S48" i="4"/>
  <c r="F68" i="4"/>
  <c r="F74" i="4"/>
  <c r="F91" i="4"/>
  <c r="F106" i="4"/>
  <c r="F110" i="4"/>
  <c r="F114" i="4"/>
  <c r="F78" i="4"/>
  <c r="S98" i="4"/>
  <c r="F129" i="4"/>
  <c r="F99" i="4"/>
  <c r="S23" i="4"/>
  <c r="S26" i="4"/>
  <c r="S29" i="4"/>
  <c r="S32" i="4"/>
  <c r="S35" i="4"/>
  <c r="S38" i="4"/>
  <c r="S41" i="4"/>
  <c r="S44" i="4"/>
  <c r="F48" i="4"/>
  <c r="S54" i="4"/>
  <c r="F67" i="4"/>
  <c r="F73" i="4"/>
  <c r="F79" i="4"/>
  <c r="F86" i="4"/>
  <c r="F83" i="4"/>
  <c r="F90" i="4"/>
  <c r="S51" i="4"/>
  <c r="S63" i="4"/>
  <c r="F147" i="4"/>
  <c r="F150" i="4"/>
  <c r="F180" i="4"/>
  <c r="F118" i="4"/>
  <c r="S122" i="4"/>
  <c r="S127" i="4"/>
  <c r="F134" i="4"/>
  <c r="S140" i="4"/>
  <c r="F231" i="4"/>
  <c r="S124" i="4"/>
  <c r="F126" i="4"/>
  <c r="S142" i="4"/>
  <c r="F144" i="4"/>
  <c r="S150" i="4"/>
  <c r="F115" i="4"/>
  <c r="S80" i="4"/>
  <c r="S84" i="4"/>
  <c r="S88" i="4"/>
  <c r="S92" i="4"/>
  <c r="S96" i="4"/>
  <c r="S100" i="4"/>
  <c r="S104" i="4"/>
  <c r="S108" i="4"/>
  <c r="S112" i="4"/>
  <c r="F117" i="4"/>
  <c r="S121" i="4"/>
  <c r="F128" i="4"/>
  <c r="S134" i="4"/>
  <c r="S139" i="4"/>
  <c r="F146" i="4"/>
  <c r="F197" i="4"/>
  <c r="S126" i="4"/>
  <c r="F133" i="4"/>
  <c r="S144" i="4"/>
  <c r="F120" i="4"/>
  <c r="F130" i="4"/>
  <c r="S136" i="4"/>
  <c r="F138" i="4"/>
  <c r="F190" i="4"/>
  <c r="F135" i="4"/>
  <c r="F153" i="4"/>
  <c r="F122" i="4"/>
  <c r="S128" i="4"/>
  <c r="F140" i="4"/>
  <c r="F204" i="4"/>
  <c r="F221" i="4"/>
  <c r="F228" i="4"/>
  <c r="F149" i="4"/>
  <c r="F152" i="4"/>
  <c r="S155" i="4"/>
  <c r="F164" i="4"/>
  <c r="F170" i="4"/>
  <c r="F187" i="4"/>
  <c r="F194" i="4"/>
  <c r="F211" i="4"/>
  <c r="F218" i="4"/>
  <c r="F119" i="4"/>
  <c r="F125" i="4"/>
  <c r="F131" i="4"/>
  <c r="F137" i="4"/>
  <c r="F143" i="4"/>
  <c r="F159" i="4"/>
  <c r="S162" i="4"/>
  <c r="F177" i="4"/>
  <c r="F184" i="4"/>
  <c r="F201" i="4"/>
  <c r="F208" i="4"/>
  <c r="F225" i="4"/>
  <c r="F232" i="4"/>
  <c r="F154" i="4"/>
  <c r="S157" i="4"/>
  <c r="F174" i="4"/>
  <c r="F198" i="4"/>
  <c r="F215" i="4"/>
  <c r="F222" i="4"/>
  <c r="F136" i="4"/>
  <c r="F142" i="4"/>
  <c r="F156" i="4"/>
  <c r="S159" i="4"/>
  <c r="F171" i="4"/>
  <c r="F178" i="4"/>
  <c r="F195" i="4"/>
  <c r="F202" i="4"/>
  <c r="F219" i="4"/>
  <c r="F226" i="4"/>
  <c r="F165" i="4"/>
  <c r="F172" i="4"/>
  <c r="F189" i="4"/>
  <c r="F196" i="4"/>
  <c r="F213" i="4"/>
  <c r="F220" i="4"/>
  <c r="S151" i="4"/>
  <c r="F160" i="4"/>
  <c r="S163" i="4"/>
  <c r="F179" i="4"/>
  <c r="F186" i="4"/>
  <c r="F203" i="4"/>
  <c r="F210" i="4"/>
  <c r="F227" i="4"/>
  <c r="F234" i="4"/>
  <c r="F22" i="3"/>
  <c r="F29" i="3"/>
  <c r="F31" i="3"/>
  <c r="F35" i="3"/>
  <c r="F37" i="3"/>
  <c r="F39" i="3"/>
  <c r="F41" i="3"/>
  <c r="F43" i="3"/>
  <c r="F45" i="3"/>
  <c r="F11" i="3"/>
  <c r="F14" i="3"/>
  <c r="F19" i="3"/>
  <c r="F49" i="3"/>
  <c r="F52" i="3"/>
  <c r="F55" i="3"/>
  <c r="F21" i="3"/>
  <c r="S63" i="3"/>
  <c r="S65" i="3"/>
  <c r="F38" i="3"/>
  <c r="F42" i="3"/>
  <c r="F44" i="3"/>
  <c r="F46" i="3"/>
  <c r="F24" i="3"/>
  <c r="X5" i="3"/>
  <c r="F18" i="3"/>
  <c r="S71" i="3"/>
  <c r="S120" i="3"/>
  <c r="S122" i="3"/>
  <c r="S124" i="3"/>
  <c r="S126" i="3"/>
  <c r="S128" i="3"/>
  <c r="S130" i="3"/>
  <c r="S132" i="3"/>
  <c r="S134" i="3"/>
  <c r="S136" i="3"/>
  <c r="F70" i="3"/>
  <c r="F80" i="3"/>
  <c r="F64" i="3"/>
  <c r="F125" i="3"/>
  <c r="F131" i="3"/>
  <c r="F137" i="3"/>
  <c r="F63" i="3"/>
  <c r="F69" i="3"/>
  <c r="F73" i="3"/>
  <c r="S115" i="3"/>
  <c r="S117" i="3"/>
  <c r="F143" i="3"/>
  <c r="S150" i="3"/>
  <c r="F116" i="3"/>
  <c r="S135" i="3"/>
  <c r="S137" i="3"/>
  <c r="F72" i="3"/>
  <c r="F118" i="3"/>
  <c r="F75" i="3"/>
  <c r="F78" i="3"/>
  <c r="F84" i="3"/>
  <c r="S149" i="3"/>
  <c r="F155" i="3"/>
  <c r="F124" i="3"/>
  <c r="F130" i="3"/>
  <c r="F136" i="3"/>
  <c r="F142" i="3"/>
  <c r="F148" i="3"/>
  <c r="F154" i="3"/>
  <c r="F123" i="3"/>
  <c r="F129" i="3"/>
  <c r="F135" i="3"/>
  <c r="F141" i="3"/>
  <c r="F147" i="3"/>
  <c r="F153" i="3"/>
  <c r="F122" i="3"/>
  <c r="F134" i="3"/>
  <c r="F140" i="3"/>
  <c r="F146" i="3"/>
  <c r="F152" i="3"/>
  <c r="F157" i="3"/>
  <c r="F121" i="3"/>
  <c r="F127" i="3"/>
  <c r="F133" i="3"/>
  <c r="F139" i="3"/>
  <c r="F145" i="3"/>
  <c r="F120" i="3"/>
  <c r="F126" i="3"/>
  <c r="F132" i="3"/>
  <c r="F228" i="3"/>
  <c r="F234" i="3"/>
  <c r="C10" i="2"/>
  <c r="C9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D137" i="2" s="1"/>
  <c r="C138" i="2"/>
  <c r="C139" i="2"/>
  <c r="C140" i="2"/>
  <c r="C141" i="2"/>
  <c r="C142" i="2"/>
  <c r="C143" i="2"/>
  <c r="D143" i="2" s="1"/>
  <c r="C144" i="2"/>
  <c r="C145" i="2"/>
  <c r="C146" i="2"/>
  <c r="C147" i="2"/>
  <c r="C148" i="2"/>
  <c r="C149" i="2"/>
  <c r="C150" i="2"/>
  <c r="C151" i="2"/>
  <c r="C152" i="2"/>
  <c r="C153" i="2"/>
  <c r="C154" i="2"/>
  <c r="D154" i="2" s="1"/>
  <c r="C155" i="2"/>
  <c r="D155" i="2" s="1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D175" i="2" s="1"/>
  <c r="C176" i="2"/>
  <c r="C177" i="2"/>
  <c r="C178" i="2"/>
  <c r="C179" i="2"/>
  <c r="C180" i="2"/>
  <c r="D180" i="2" s="1"/>
  <c r="C181" i="2"/>
  <c r="C182" i="2"/>
  <c r="C183" i="2"/>
  <c r="C184" i="2"/>
  <c r="C185" i="2"/>
  <c r="C186" i="2"/>
  <c r="C187" i="2"/>
  <c r="C188" i="2"/>
  <c r="C189" i="2"/>
  <c r="C190" i="2"/>
  <c r="D190" i="2" s="1"/>
  <c r="C191" i="2"/>
  <c r="D191" i="2" s="1"/>
  <c r="C192" i="2"/>
  <c r="D192" i="2" s="1"/>
  <c r="C193" i="2"/>
  <c r="C194" i="2"/>
  <c r="C195" i="2"/>
  <c r="C196" i="2"/>
  <c r="C197" i="2"/>
  <c r="C198" i="2"/>
  <c r="C199" i="2"/>
  <c r="D199" i="2" s="1"/>
  <c r="C200" i="2"/>
  <c r="C201" i="2"/>
  <c r="D201" i="2" s="1"/>
  <c r="C202" i="2"/>
  <c r="C203" i="2"/>
  <c r="C204" i="2"/>
  <c r="C205" i="2"/>
  <c r="C206" i="2"/>
  <c r="C207" i="2"/>
  <c r="C208" i="2"/>
  <c r="D208" i="2" s="1"/>
  <c r="C209" i="2"/>
  <c r="D209" i="2" s="1"/>
  <c r="C210" i="2"/>
  <c r="D210" i="2" s="1"/>
  <c r="C211" i="2"/>
  <c r="C212" i="2"/>
  <c r="C213" i="2"/>
  <c r="C214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H2" i="2"/>
  <c r="G2" i="2"/>
  <c r="E5" i="2" s="1"/>
  <c r="E212" i="2" s="1"/>
  <c r="F212" i="2" s="1"/>
  <c r="F2" i="2"/>
  <c r="E2" i="2"/>
  <c r="C6" i="2"/>
  <c r="D214" i="2"/>
  <c r="D213" i="2"/>
  <c r="D212" i="2"/>
  <c r="D211" i="2"/>
  <c r="D207" i="2"/>
  <c r="D206" i="2"/>
  <c r="D205" i="2"/>
  <c r="D204" i="2"/>
  <c r="D203" i="2"/>
  <c r="D202" i="2"/>
  <c r="D200" i="2"/>
  <c r="D198" i="2"/>
  <c r="D197" i="2"/>
  <c r="D196" i="2"/>
  <c r="D195" i="2"/>
  <c r="D194" i="2"/>
  <c r="D193" i="2"/>
  <c r="D189" i="2"/>
  <c r="E188" i="2"/>
  <c r="D188" i="2"/>
  <c r="D187" i="2"/>
  <c r="D186" i="2"/>
  <c r="D185" i="2"/>
  <c r="D184" i="2"/>
  <c r="D183" i="2"/>
  <c r="D182" i="2"/>
  <c r="D181" i="2"/>
  <c r="D179" i="2"/>
  <c r="D178" i="2"/>
  <c r="D177" i="2"/>
  <c r="D176" i="2"/>
  <c r="D174" i="2"/>
  <c r="E173" i="2"/>
  <c r="F173" i="2" s="1"/>
  <c r="D173" i="2"/>
  <c r="D172" i="2"/>
  <c r="D171" i="2"/>
  <c r="D170" i="2"/>
  <c r="D169" i="2"/>
  <c r="D168" i="2"/>
  <c r="D167" i="2"/>
  <c r="D166" i="2"/>
  <c r="D165" i="2"/>
  <c r="R164" i="2"/>
  <c r="Q164" i="2"/>
  <c r="D164" i="2"/>
  <c r="R163" i="2"/>
  <c r="Q163" i="2"/>
  <c r="D163" i="2"/>
  <c r="R162" i="2"/>
  <c r="Q162" i="2"/>
  <c r="D162" i="2"/>
  <c r="Q161" i="2"/>
  <c r="R161" i="2"/>
  <c r="D161" i="2"/>
  <c r="Q160" i="2"/>
  <c r="R160" i="2"/>
  <c r="D160" i="2"/>
  <c r="R159" i="2"/>
  <c r="Q159" i="2"/>
  <c r="D159" i="2"/>
  <c r="Q158" i="2"/>
  <c r="R158" i="2"/>
  <c r="D158" i="2"/>
  <c r="R157" i="2"/>
  <c r="Q157" i="2"/>
  <c r="D157" i="2"/>
  <c r="Q156" i="2"/>
  <c r="R156" i="2"/>
  <c r="S156" i="2" s="1"/>
  <c r="D156" i="2"/>
  <c r="Q155" i="2"/>
  <c r="R155" i="2"/>
  <c r="R154" i="2"/>
  <c r="Q154" i="2"/>
  <c r="R153" i="2"/>
  <c r="Q153" i="2"/>
  <c r="E153" i="2"/>
  <c r="D153" i="2"/>
  <c r="R152" i="2"/>
  <c r="Q152" i="2"/>
  <c r="D152" i="2"/>
  <c r="Q151" i="2"/>
  <c r="R151" i="2"/>
  <c r="D151" i="2"/>
  <c r="Q150" i="2"/>
  <c r="R150" i="2"/>
  <c r="E150" i="2"/>
  <c r="D150" i="2"/>
  <c r="R149" i="2"/>
  <c r="Q149" i="2"/>
  <c r="D149" i="2"/>
  <c r="R148" i="2"/>
  <c r="Q148" i="2"/>
  <c r="D148" i="2"/>
  <c r="R147" i="2"/>
  <c r="Q147" i="2"/>
  <c r="E147" i="2"/>
  <c r="D147" i="2"/>
  <c r="Q146" i="2"/>
  <c r="R146" i="2"/>
  <c r="D146" i="2"/>
  <c r="R145" i="2"/>
  <c r="S145" i="2" s="1"/>
  <c r="Q145" i="2"/>
  <c r="D145" i="2"/>
  <c r="R144" i="2"/>
  <c r="Q144" i="2"/>
  <c r="D144" i="2"/>
  <c r="R143" i="2"/>
  <c r="Q143" i="2"/>
  <c r="R142" i="2"/>
  <c r="Q142" i="2"/>
  <c r="D142" i="2"/>
  <c r="Q141" i="2"/>
  <c r="R141" i="2"/>
  <c r="S141" i="2" s="1"/>
  <c r="D141" i="2"/>
  <c r="R140" i="2"/>
  <c r="Q140" i="2"/>
  <c r="D140" i="2"/>
  <c r="R139" i="2"/>
  <c r="Q139" i="2"/>
  <c r="D139" i="2"/>
  <c r="R138" i="2"/>
  <c r="Q138" i="2"/>
  <c r="D138" i="2"/>
  <c r="R137" i="2"/>
  <c r="Q137" i="2"/>
  <c r="Q136" i="2"/>
  <c r="R136" i="2"/>
  <c r="D136" i="2"/>
  <c r="R135" i="2"/>
  <c r="Q135" i="2"/>
  <c r="D135" i="2"/>
  <c r="Q134" i="2"/>
  <c r="R134" i="2"/>
  <c r="D134" i="2"/>
  <c r="Q133" i="2"/>
  <c r="R133" i="2"/>
  <c r="D133" i="2"/>
  <c r="Q132" i="2"/>
  <c r="R132" i="2"/>
  <c r="D132" i="2"/>
  <c r="Q131" i="2"/>
  <c r="R131" i="2"/>
  <c r="E131" i="2"/>
  <c r="D131" i="2"/>
  <c r="Q130" i="2"/>
  <c r="R130" i="2"/>
  <c r="S130" i="2" s="1"/>
  <c r="D130" i="2"/>
  <c r="Q129" i="2"/>
  <c r="R129" i="2"/>
  <c r="D129" i="2"/>
  <c r="Q128" i="2"/>
  <c r="R128" i="2"/>
  <c r="E128" i="2"/>
  <c r="D128" i="2"/>
  <c r="Q127" i="2"/>
  <c r="R127" i="2"/>
  <c r="D127" i="2"/>
  <c r="Q126" i="2"/>
  <c r="R126" i="2"/>
  <c r="D126" i="2"/>
  <c r="Q125" i="2"/>
  <c r="R125" i="2"/>
  <c r="D125" i="2"/>
  <c r="Q124" i="2"/>
  <c r="R124" i="2"/>
  <c r="D124" i="2"/>
  <c r="Q123" i="2"/>
  <c r="R123" i="2"/>
  <c r="D123" i="2"/>
  <c r="Q122" i="2"/>
  <c r="R122" i="2"/>
  <c r="D122" i="2"/>
  <c r="Q121" i="2"/>
  <c r="R121" i="2"/>
  <c r="D121" i="2"/>
  <c r="Q120" i="2"/>
  <c r="R120" i="2"/>
  <c r="D120" i="2"/>
  <c r="Q119" i="2"/>
  <c r="R119" i="2"/>
  <c r="D119" i="2"/>
  <c r="Q118" i="2"/>
  <c r="R118" i="2"/>
  <c r="D118" i="2"/>
  <c r="Q117" i="2"/>
  <c r="R117" i="2"/>
  <c r="D117" i="2"/>
  <c r="Q116" i="2"/>
  <c r="R116" i="2"/>
  <c r="D116" i="2"/>
  <c r="Q115" i="2"/>
  <c r="R115" i="2"/>
  <c r="D115" i="2"/>
  <c r="Q114" i="2"/>
  <c r="R114" i="2"/>
  <c r="D114" i="2"/>
  <c r="Q113" i="2"/>
  <c r="R113" i="2"/>
  <c r="D113" i="2"/>
  <c r="Q112" i="2"/>
  <c r="R112" i="2"/>
  <c r="D112" i="2"/>
  <c r="Q111" i="2"/>
  <c r="R111" i="2"/>
  <c r="D111" i="2"/>
  <c r="Q110" i="2"/>
  <c r="R110" i="2"/>
  <c r="D110" i="2"/>
  <c r="Q109" i="2"/>
  <c r="R109" i="2"/>
  <c r="D109" i="2"/>
  <c r="Q108" i="2"/>
  <c r="R108" i="2"/>
  <c r="D108" i="2"/>
  <c r="Q107" i="2"/>
  <c r="R107" i="2"/>
  <c r="D107" i="2"/>
  <c r="Q106" i="2"/>
  <c r="R106" i="2"/>
  <c r="E106" i="2"/>
  <c r="D106" i="2"/>
  <c r="Q105" i="2"/>
  <c r="R105" i="2"/>
  <c r="S105" i="2" s="1"/>
  <c r="D105" i="2"/>
  <c r="Q104" i="2"/>
  <c r="R104" i="2"/>
  <c r="D104" i="2"/>
  <c r="Q103" i="2"/>
  <c r="R103" i="2"/>
  <c r="E103" i="2"/>
  <c r="D103" i="2"/>
  <c r="Q102" i="2"/>
  <c r="R102" i="2"/>
  <c r="D102" i="2"/>
  <c r="Q101" i="2"/>
  <c r="R101" i="2"/>
  <c r="D101" i="2"/>
  <c r="Q100" i="2"/>
  <c r="R100" i="2"/>
  <c r="D100" i="2"/>
  <c r="Q99" i="2"/>
  <c r="R99" i="2"/>
  <c r="D99" i="2"/>
  <c r="Q98" i="2"/>
  <c r="R98" i="2"/>
  <c r="D98" i="2"/>
  <c r="Q97" i="2"/>
  <c r="R97" i="2"/>
  <c r="D97" i="2"/>
  <c r="Q96" i="2"/>
  <c r="R96" i="2"/>
  <c r="D96" i="2"/>
  <c r="Q95" i="2"/>
  <c r="R95" i="2"/>
  <c r="D95" i="2"/>
  <c r="Q94" i="2"/>
  <c r="R94" i="2"/>
  <c r="D94" i="2"/>
  <c r="Q93" i="2"/>
  <c r="R93" i="2"/>
  <c r="D93" i="2"/>
  <c r="Q92" i="2"/>
  <c r="R92" i="2"/>
  <c r="D92" i="2"/>
  <c r="Q91" i="2"/>
  <c r="R91" i="2"/>
  <c r="D91" i="2"/>
  <c r="Q90" i="2"/>
  <c r="R90" i="2"/>
  <c r="D90" i="2"/>
  <c r="Q89" i="2"/>
  <c r="R89" i="2"/>
  <c r="D89" i="2"/>
  <c r="Q88" i="2"/>
  <c r="R88" i="2"/>
  <c r="D88" i="2"/>
  <c r="Q87" i="2"/>
  <c r="R87" i="2"/>
  <c r="D87" i="2"/>
  <c r="Q86" i="2"/>
  <c r="R86" i="2"/>
  <c r="D86" i="2"/>
  <c r="Q85" i="2"/>
  <c r="R85" i="2"/>
  <c r="D85" i="2"/>
  <c r="Q84" i="2"/>
  <c r="R84" i="2"/>
  <c r="D84" i="2"/>
  <c r="Q83" i="2"/>
  <c r="R83" i="2"/>
  <c r="D83" i="2"/>
  <c r="Q82" i="2"/>
  <c r="R82" i="2"/>
  <c r="D82" i="2"/>
  <c r="Q81" i="2"/>
  <c r="R81" i="2"/>
  <c r="D81" i="2"/>
  <c r="Q80" i="2"/>
  <c r="R80" i="2"/>
  <c r="D80" i="2"/>
  <c r="Q79" i="2"/>
  <c r="R79" i="2"/>
  <c r="D79" i="2"/>
  <c r="Q78" i="2"/>
  <c r="R78" i="2"/>
  <c r="D78" i="2"/>
  <c r="Q77" i="2"/>
  <c r="R77" i="2"/>
  <c r="D77" i="2"/>
  <c r="Q76" i="2"/>
  <c r="R76" i="2"/>
  <c r="D76" i="2"/>
  <c r="Q75" i="2"/>
  <c r="R75" i="2"/>
  <c r="D75" i="2"/>
  <c r="Q74" i="2"/>
  <c r="R74" i="2"/>
  <c r="D74" i="2"/>
  <c r="Q73" i="2"/>
  <c r="R73" i="2"/>
  <c r="D73" i="2"/>
  <c r="E73" i="2"/>
  <c r="Q72" i="2"/>
  <c r="R72" i="2"/>
  <c r="D72" i="2"/>
  <c r="Q71" i="2"/>
  <c r="R71" i="2"/>
  <c r="D71" i="2"/>
  <c r="Q70" i="2"/>
  <c r="R70" i="2"/>
  <c r="D70" i="2"/>
  <c r="Q69" i="2"/>
  <c r="R69" i="2"/>
  <c r="S69" i="2" s="1"/>
  <c r="D69" i="2"/>
  <c r="Q68" i="2"/>
  <c r="R68" i="2"/>
  <c r="D68" i="2"/>
  <c r="R67" i="2"/>
  <c r="Q67" i="2"/>
  <c r="D67" i="2"/>
  <c r="E67" i="2"/>
  <c r="F67" i="2" s="1"/>
  <c r="R66" i="2"/>
  <c r="Q66" i="2"/>
  <c r="D66" i="2"/>
  <c r="Q65" i="2"/>
  <c r="R65" i="2"/>
  <c r="D65" i="2"/>
  <c r="R64" i="2"/>
  <c r="Q64" i="2"/>
  <c r="D64" i="2"/>
  <c r="E64" i="2"/>
  <c r="Q63" i="2"/>
  <c r="R63" i="2"/>
  <c r="D63" i="2"/>
  <c r="R62" i="2"/>
  <c r="Q62" i="2"/>
  <c r="D62" i="2"/>
  <c r="R61" i="2"/>
  <c r="Q61" i="2"/>
  <c r="D61" i="2"/>
  <c r="E61" i="2"/>
  <c r="Q60" i="2"/>
  <c r="R60" i="2"/>
  <c r="D60" i="2"/>
  <c r="R59" i="2"/>
  <c r="Q59" i="2"/>
  <c r="D59" i="2"/>
  <c r="R58" i="2"/>
  <c r="Q58" i="2"/>
  <c r="D58" i="2"/>
  <c r="E58" i="2"/>
  <c r="Q57" i="2"/>
  <c r="R57" i="2"/>
  <c r="D57" i="2"/>
  <c r="Q56" i="2"/>
  <c r="R56" i="2"/>
  <c r="D56" i="2"/>
  <c r="R55" i="2"/>
  <c r="Q55" i="2"/>
  <c r="D55" i="2"/>
  <c r="E55" i="2"/>
  <c r="F55" i="2" s="1"/>
  <c r="R54" i="2"/>
  <c r="Q54" i="2"/>
  <c r="D54" i="2"/>
  <c r="Q53" i="2"/>
  <c r="R53" i="2"/>
  <c r="D53" i="2"/>
  <c r="Q52" i="2"/>
  <c r="R52" i="2"/>
  <c r="D52" i="2"/>
  <c r="E52" i="2"/>
  <c r="Q51" i="2"/>
  <c r="R51" i="2"/>
  <c r="S51" i="2" s="1"/>
  <c r="D51" i="2"/>
  <c r="R50" i="2"/>
  <c r="Q50" i="2"/>
  <c r="D50" i="2"/>
  <c r="R49" i="2"/>
  <c r="Q49" i="2"/>
  <c r="D49" i="2"/>
  <c r="E49" i="2"/>
  <c r="Q48" i="2"/>
  <c r="R48" i="2"/>
  <c r="D48" i="2"/>
  <c r="R47" i="2"/>
  <c r="Q47" i="2"/>
  <c r="D47" i="2"/>
  <c r="R46" i="2"/>
  <c r="Q46" i="2"/>
  <c r="D46" i="2"/>
  <c r="E46" i="2"/>
  <c r="F46" i="2" s="1"/>
  <c r="Q45" i="2"/>
  <c r="R45" i="2"/>
  <c r="D45" i="2"/>
  <c r="Q44" i="2"/>
  <c r="R44" i="2"/>
  <c r="D44" i="2"/>
  <c r="R43" i="2"/>
  <c r="Q43" i="2"/>
  <c r="D43" i="2"/>
  <c r="E43" i="2"/>
  <c r="R42" i="2"/>
  <c r="Q42" i="2"/>
  <c r="D42" i="2"/>
  <c r="Q41" i="2"/>
  <c r="R41" i="2"/>
  <c r="D41" i="2"/>
  <c r="Q40" i="2"/>
  <c r="R40" i="2"/>
  <c r="D40" i="2"/>
  <c r="E40" i="2"/>
  <c r="F40" i="2" s="1"/>
  <c r="Q39" i="2"/>
  <c r="R39" i="2"/>
  <c r="S39" i="2" s="1"/>
  <c r="D39" i="2"/>
  <c r="R38" i="2"/>
  <c r="Q38" i="2"/>
  <c r="D38" i="2"/>
  <c r="R37" i="2"/>
  <c r="Q37" i="2"/>
  <c r="D37" i="2"/>
  <c r="E37" i="2"/>
  <c r="Q36" i="2"/>
  <c r="R36" i="2"/>
  <c r="D36" i="2"/>
  <c r="R35" i="2"/>
  <c r="Q35" i="2"/>
  <c r="D35" i="2"/>
  <c r="R34" i="2"/>
  <c r="Q34" i="2"/>
  <c r="D34" i="2"/>
  <c r="E34" i="2"/>
  <c r="F34" i="2" s="1"/>
  <c r="Q33" i="2"/>
  <c r="R33" i="2"/>
  <c r="D33" i="2"/>
  <c r="Q32" i="2"/>
  <c r="R32" i="2"/>
  <c r="D32" i="2"/>
  <c r="Q31" i="2"/>
  <c r="R31" i="2"/>
  <c r="D31" i="2"/>
  <c r="E31" i="2"/>
  <c r="F31" i="2" s="1"/>
  <c r="Q30" i="2"/>
  <c r="R30" i="2"/>
  <c r="D30" i="2"/>
  <c r="Q29" i="2"/>
  <c r="R29" i="2"/>
  <c r="D29" i="2"/>
  <c r="Q28" i="2"/>
  <c r="R28" i="2"/>
  <c r="S28" i="2" s="1"/>
  <c r="D28" i="2"/>
  <c r="E28" i="2"/>
  <c r="Q27" i="2"/>
  <c r="R27" i="2"/>
  <c r="S27" i="2" s="1"/>
  <c r="D27" i="2"/>
  <c r="Q26" i="2"/>
  <c r="R26" i="2"/>
  <c r="D26" i="2"/>
  <c r="Q25" i="2"/>
  <c r="R25" i="2"/>
  <c r="S25" i="2" s="1"/>
  <c r="D25" i="2"/>
  <c r="E25" i="2"/>
  <c r="R24" i="2"/>
  <c r="Q24" i="2"/>
  <c r="D24" i="2"/>
  <c r="Q23" i="2"/>
  <c r="R23" i="2"/>
  <c r="D23" i="2"/>
  <c r="Q22" i="2"/>
  <c r="R22" i="2"/>
  <c r="D22" i="2"/>
  <c r="E22" i="2"/>
  <c r="F22" i="2" s="1"/>
  <c r="Q21" i="2"/>
  <c r="R21" i="2"/>
  <c r="D21" i="2"/>
  <c r="Q20" i="2"/>
  <c r="R20" i="2"/>
  <c r="D20" i="2"/>
  <c r="Q19" i="2"/>
  <c r="R19" i="2"/>
  <c r="D19" i="2"/>
  <c r="E19" i="2"/>
  <c r="F19" i="2" s="1"/>
  <c r="Q18" i="2"/>
  <c r="R18" i="2"/>
  <c r="D18" i="2"/>
  <c r="Q17" i="2"/>
  <c r="R17" i="2"/>
  <c r="D17" i="2"/>
  <c r="Q16" i="2"/>
  <c r="R16" i="2"/>
  <c r="D16" i="2"/>
  <c r="E16" i="2"/>
  <c r="F16" i="2" s="1"/>
  <c r="Q15" i="2"/>
  <c r="R15" i="2"/>
  <c r="D15" i="2"/>
  <c r="Q14" i="2"/>
  <c r="R14" i="2"/>
  <c r="D14" i="2"/>
  <c r="Q13" i="2"/>
  <c r="R13" i="2"/>
  <c r="D13" i="2"/>
  <c r="E13" i="2"/>
  <c r="F13" i="2" s="1"/>
  <c r="Q12" i="2"/>
  <c r="R12" i="2"/>
  <c r="D12" i="2"/>
  <c r="Q11" i="2"/>
  <c r="R11" i="2"/>
  <c r="D11" i="2"/>
  <c r="Q10" i="2"/>
  <c r="R10" i="2"/>
  <c r="D10" i="2"/>
  <c r="E10" i="2"/>
  <c r="Q9" i="2"/>
  <c r="R9" i="2"/>
  <c r="D9" i="2"/>
  <c r="Y5" i="2"/>
  <c r="L5" i="2"/>
  <c r="E70" i="2" l="1"/>
  <c r="F70" i="2" s="1"/>
  <c r="E76" i="2"/>
  <c r="F76" i="2" s="1"/>
  <c r="E85" i="2"/>
  <c r="F85" i="2" s="1"/>
  <c r="E94" i="2"/>
  <c r="F94" i="2" s="1"/>
  <c r="E97" i="2"/>
  <c r="F97" i="2" s="1"/>
  <c r="E181" i="2"/>
  <c r="F181" i="2" s="1"/>
  <c r="E225" i="2"/>
  <c r="F225" i="2" s="1"/>
  <c r="E79" i="2"/>
  <c r="E91" i="2"/>
  <c r="E125" i="2"/>
  <c r="F125" i="2" s="1"/>
  <c r="E160" i="2"/>
  <c r="F160" i="2" s="1"/>
  <c r="E197" i="2"/>
  <c r="F197" i="2" s="1"/>
  <c r="E184" i="2"/>
  <c r="E116" i="2"/>
  <c r="E119" i="2"/>
  <c r="E138" i="2"/>
  <c r="E141" i="2"/>
  <c r="E157" i="2"/>
  <c r="F157" i="2" s="1"/>
  <c r="E174" i="2"/>
  <c r="F174" i="2" s="1"/>
  <c r="E189" i="2"/>
  <c r="E206" i="2"/>
  <c r="E232" i="2"/>
  <c r="F232" i="2" s="1"/>
  <c r="E88" i="2"/>
  <c r="F88" i="2" s="1"/>
  <c r="E144" i="2"/>
  <c r="F144" i="2" s="1"/>
  <c r="E163" i="2"/>
  <c r="E214" i="2"/>
  <c r="E110" i="2"/>
  <c r="E113" i="2"/>
  <c r="E135" i="2"/>
  <c r="E154" i="2"/>
  <c r="F154" i="2" s="1"/>
  <c r="E168" i="2"/>
  <c r="F168" i="2" s="1"/>
  <c r="E175" i="2"/>
  <c r="E190" i="2"/>
  <c r="E198" i="2"/>
  <c r="E182" i="2"/>
  <c r="F182" i="2" s="1"/>
  <c r="E170" i="2"/>
  <c r="F170" i="2" s="1"/>
  <c r="E158" i="2"/>
  <c r="E146" i="2"/>
  <c r="E82" i="2"/>
  <c r="F82" i="2" s="1"/>
  <c r="E100" i="2"/>
  <c r="F100" i="2" s="1"/>
  <c r="E122" i="2"/>
  <c r="F122" i="2" s="1"/>
  <c r="E167" i="2"/>
  <c r="F167" i="2" s="1"/>
  <c r="E11" i="2"/>
  <c r="F11" i="2" s="1"/>
  <c r="E14" i="2"/>
  <c r="E17" i="2"/>
  <c r="E20" i="2"/>
  <c r="E23" i="2"/>
  <c r="F23" i="2" s="1"/>
  <c r="E26" i="2"/>
  <c r="F26" i="2" s="1"/>
  <c r="E29" i="2"/>
  <c r="E32" i="2"/>
  <c r="E35" i="2"/>
  <c r="E38" i="2"/>
  <c r="E41" i="2"/>
  <c r="E44" i="2"/>
  <c r="E47" i="2"/>
  <c r="F47" i="2" s="1"/>
  <c r="E50" i="2"/>
  <c r="E53" i="2"/>
  <c r="E56" i="2"/>
  <c r="E59" i="2"/>
  <c r="E62" i="2"/>
  <c r="E65" i="2"/>
  <c r="E68" i="2"/>
  <c r="F68" i="2" s="1"/>
  <c r="E104" i="2"/>
  <c r="E107" i="2"/>
  <c r="E129" i="2"/>
  <c r="E148" i="2"/>
  <c r="F148" i="2" s="1"/>
  <c r="E151" i="2"/>
  <c r="E183" i="2"/>
  <c r="E191" i="2"/>
  <c r="E207" i="2"/>
  <c r="E205" i="2"/>
  <c r="F205" i="2" s="1"/>
  <c r="E193" i="2"/>
  <c r="F193" i="2" s="1"/>
  <c r="E208" i="2"/>
  <c r="E108" i="2"/>
  <c r="E117" i="2"/>
  <c r="E139" i="2"/>
  <c r="E142" i="2"/>
  <c r="E155" i="2"/>
  <c r="F155" i="2" s="1"/>
  <c r="E201" i="2"/>
  <c r="F201" i="2" s="1"/>
  <c r="E209" i="2"/>
  <c r="E234" i="2"/>
  <c r="F234" i="2" s="1"/>
  <c r="E111" i="2"/>
  <c r="E133" i="2"/>
  <c r="F133" i="2" s="1"/>
  <c r="E136" i="2"/>
  <c r="F136" i="2" s="1"/>
  <c r="E177" i="2"/>
  <c r="E185" i="2"/>
  <c r="E194" i="2"/>
  <c r="E178" i="2"/>
  <c r="E77" i="2"/>
  <c r="E83" i="2"/>
  <c r="F83" i="2" s="1"/>
  <c r="E95" i="2"/>
  <c r="F95" i="2" s="1"/>
  <c r="E123" i="2"/>
  <c r="E161" i="2"/>
  <c r="E176" i="2"/>
  <c r="E192" i="2"/>
  <c r="F192" i="2" s="1"/>
  <c r="E120" i="2"/>
  <c r="F120" i="2" s="1"/>
  <c r="E12" i="2"/>
  <c r="E18" i="2"/>
  <c r="E21" i="2"/>
  <c r="E24" i="2"/>
  <c r="E27" i="2"/>
  <c r="E30" i="2"/>
  <c r="F30" i="2" s="1"/>
  <c r="E33" i="2"/>
  <c r="F33" i="2" s="1"/>
  <c r="E36" i="2"/>
  <c r="E39" i="2"/>
  <c r="E42" i="2"/>
  <c r="E45" i="2"/>
  <c r="F45" i="2" s="1"/>
  <c r="E48" i="2"/>
  <c r="F48" i="2" s="1"/>
  <c r="E51" i="2"/>
  <c r="E54" i="2"/>
  <c r="E57" i="2"/>
  <c r="E60" i="2"/>
  <c r="E63" i="2"/>
  <c r="E66" i="2"/>
  <c r="F66" i="2" s="1"/>
  <c r="E69" i="2"/>
  <c r="F69" i="2" s="1"/>
  <c r="E72" i="2"/>
  <c r="F72" i="2" s="1"/>
  <c r="E105" i="2"/>
  <c r="E127" i="2"/>
  <c r="E130" i="2"/>
  <c r="F130" i="2" s="1"/>
  <c r="E149" i="2"/>
  <c r="F149" i="2" s="1"/>
  <c r="E152" i="2"/>
  <c r="E171" i="2"/>
  <c r="E202" i="2"/>
  <c r="E74" i="2"/>
  <c r="E80" i="2"/>
  <c r="E86" i="2"/>
  <c r="F86" i="2" s="1"/>
  <c r="E92" i="2"/>
  <c r="F92" i="2" s="1"/>
  <c r="E98" i="2"/>
  <c r="E145" i="2"/>
  <c r="E169" i="2"/>
  <c r="E204" i="2"/>
  <c r="E9" i="2"/>
  <c r="F9" i="2" s="1"/>
  <c r="E15" i="2"/>
  <c r="E75" i="2"/>
  <c r="E78" i="2"/>
  <c r="E81" i="2"/>
  <c r="E84" i="2"/>
  <c r="E87" i="2"/>
  <c r="F87" i="2" s="1"/>
  <c r="E90" i="2"/>
  <c r="F90" i="2" s="1"/>
  <c r="E93" i="2"/>
  <c r="E96" i="2"/>
  <c r="E99" i="2"/>
  <c r="E121" i="2"/>
  <c r="E124" i="2"/>
  <c r="F124" i="2" s="1"/>
  <c r="E143" i="2"/>
  <c r="E159" i="2"/>
  <c r="E162" i="2"/>
  <c r="E165" i="2"/>
  <c r="E195" i="2"/>
  <c r="E218" i="2"/>
  <c r="F218" i="2" s="1"/>
  <c r="E219" i="2"/>
  <c r="F219" i="2" s="1"/>
  <c r="E221" i="2"/>
  <c r="F221" i="2" s="1"/>
  <c r="E222" i="2"/>
  <c r="F222" i="2" s="1"/>
  <c r="E223" i="2"/>
  <c r="F223" i="2" s="1"/>
  <c r="E226" i="2"/>
  <c r="F226" i="2" s="1"/>
  <c r="E224" i="2"/>
  <c r="F224" i="2" s="1"/>
  <c r="E227" i="2"/>
  <c r="F227" i="2" s="1"/>
  <c r="E216" i="2"/>
  <c r="F216" i="2" s="1"/>
  <c r="E217" i="2"/>
  <c r="F217" i="2" s="1"/>
  <c r="E228" i="2"/>
  <c r="F228" i="2" s="1"/>
  <c r="E231" i="2"/>
  <c r="F231" i="2" s="1"/>
  <c r="E215" i="2"/>
  <c r="F215" i="2" s="1"/>
  <c r="E229" i="2"/>
  <c r="F229" i="2" s="1"/>
  <c r="E230" i="2"/>
  <c r="F230" i="2" s="1"/>
  <c r="E132" i="2"/>
  <c r="E115" i="2"/>
  <c r="E118" i="2"/>
  <c r="E137" i="2"/>
  <c r="F137" i="2" s="1"/>
  <c r="E140" i="2"/>
  <c r="E156" i="2"/>
  <c r="E172" i="2"/>
  <c r="E179" i="2"/>
  <c r="E187" i="2"/>
  <c r="E203" i="2"/>
  <c r="F203" i="2" s="1"/>
  <c r="E211" i="2"/>
  <c r="F211" i="2" s="1"/>
  <c r="E199" i="2"/>
  <c r="E71" i="2"/>
  <c r="E89" i="2"/>
  <c r="E101" i="2"/>
  <c r="E164" i="2"/>
  <c r="F164" i="2" s="1"/>
  <c r="E200" i="2"/>
  <c r="E109" i="2"/>
  <c r="E112" i="2"/>
  <c r="E134" i="2"/>
  <c r="E166" i="2"/>
  <c r="E180" i="2"/>
  <c r="F180" i="2" s="1"/>
  <c r="E196" i="2"/>
  <c r="F196" i="2" s="1"/>
  <c r="E213" i="2"/>
  <c r="E210" i="2"/>
  <c r="E186" i="2"/>
  <c r="E126" i="2"/>
  <c r="F126" i="2" s="1"/>
  <c r="E114" i="2"/>
  <c r="F114" i="2" s="1"/>
  <c r="E102" i="2"/>
  <c r="E220" i="2"/>
  <c r="F220" i="2" s="1"/>
  <c r="V5" i="4"/>
  <c r="V5" i="3"/>
  <c r="I5" i="3"/>
  <c r="I5" i="4"/>
  <c r="V2" i="3"/>
  <c r="K5" i="3"/>
  <c r="I2" i="3"/>
  <c r="S66" i="2"/>
  <c r="S106" i="2"/>
  <c r="S150" i="2"/>
  <c r="S129" i="2"/>
  <c r="S151" i="2"/>
  <c r="S47" i="2"/>
  <c r="S38" i="2"/>
  <c r="S50" i="2"/>
  <c r="S35" i="2"/>
  <c r="S163" i="2"/>
  <c r="S138" i="2"/>
  <c r="S157" i="2"/>
  <c r="S147" i="2"/>
  <c r="S135" i="2"/>
  <c r="S41" i="2"/>
  <c r="S44" i="2"/>
  <c r="S53" i="2"/>
  <c r="S56" i="2"/>
  <c r="S77" i="2"/>
  <c r="S89" i="2"/>
  <c r="S101" i="2"/>
  <c r="S111" i="2"/>
  <c r="S133" i="2"/>
  <c r="S159" i="2"/>
  <c r="S162" i="2"/>
  <c r="S64" i="2"/>
  <c r="F179" i="2"/>
  <c r="F187" i="2"/>
  <c r="F110" i="2"/>
  <c r="F113" i="2"/>
  <c r="F58" i="2"/>
  <c r="F118" i="2"/>
  <c r="F169" i="2"/>
  <c r="F105" i="2"/>
  <c r="F43" i="2"/>
  <c r="F12" i="2"/>
  <c r="F36" i="2"/>
  <c r="F185" i="2"/>
  <c r="F151" i="2"/>
  <c r="F213" i="2"/>
  <c r="S60" i="2"/>
  <c r="S58" i="2"/>
  <c r="S70" i="2"/>
  <c r="S82" i="2"/>
  <c r="S94" i="2"/>
  <c r="S125" i="2"/>
  <c r="S68" i="2"/>
  <c r="S113" i="2"/>
  <c r="S29" i="2"/>
  <c r="S32" i="2"/>
  <c r="S61" i="2"/>
  <c r="S9" i="2"/>
  <c r="S12" i="2"/>
  <c r="S15" i="2"/>
  <c r="S18" i="2"/>
  <c r="S21" i="2"/>
  <c r="S42" i="2"/>
  <c r="S54" i="2"/>
  <c r="S59" i="2"/>
  <c r="S117" i="2"/>
  <c r="S63" i="2"/>
  <c r="S30" i="2"/>
  <c r="S33" i="2"/>
  <c r="S153" i="2"/>
  <c r="S62" i="2"/>
  <c r="S81" i="2"/>
  <c r="S93" i="2"/>
  <c r="S10" i="2"/>
  <c r="S13" i="2"/>
  <c r="S16" i="2"/>
  <c r="S19" i="2"/>
  <c r="S22" i="2"/>
  <c r="S67" i="2"/>
  <c r="S118" i="2"/>
  <c r="S65" i="2"/>
  <c r="S139" i="2"/>
  <c r="S144" i="2"/>
  <c r="S154" i="2"/>
  <c r="F10" i="2"/>
  <c r="F39" i="2"/>
  <c r="F51" i="2"/>
  <c r="F63" i="2"/>
  <c r="F73" i="2"/>
  <c r="F106" i="2"/>
  <c r="F166" i="2"/>
  <c r="F189" i="2"/>
  <c r="F191" i="2"/>
  <c r="F200" i="2"/>
  <c r="F209" i="2"/>
  <c r="F37" i="2"/>
  <c r="F49" i="2"/>
  <c r="F119" i="2"/>
  <c r="F142" i="2"/>
  <c r="F195" i="2"/>
  <c r="F158" i="2"/>
  <c r="F107" i="2"/>
  <c r="F129" i="2"/>
  <c r="F204" i="2"/>
  <c r="F132" i="2"/>
  <c r="F108" i="2"/>
  <c r="F15" i="2"/>
  <c r="F18" i="2"/>
  <c r="F21" i="2"/>
  <c r="F24" i="2"/>
  <c r="F52" i="2"/>
  <c r="F64" i="2"/>
  <c r="F71" i="2"/>
  <c r="F74" i="2"/>
  <c r="F77" i="2"/>
  <c r="F89" i="2"/>
  <c r="F98" i="2"/>
  <c r="F101" i="2"/>
  <c r="F145" i="2"/>
  <c r="F172" i="2"/>
  <c r="F188" i="2"/>
  <c r="F117" i="2"/>
  <c r="F208" i="2"/>
  <c r="F178" i="2"/>
  <c r="F62" i="2"/>
  <c r="F143" i="2"/>
  <c r="F175" i="2"/>
  <c r="F60" i="2"/>
  <c r="F78" i="2"/>
  <c r="F81" i="2"/>
  <c r="F84" i="2"/>
  <c r="F93" i="2"/>
  <c r="F96" i="2"/>
  <c r="F121" i="2"/>
  <c r="F163" i="2"/>
  <c r="F199" i="2"/>
  <c r="F186" i="2"/>
  <c r="F102" i="2"/>
  <c r="F112" i="2"/>
  <c r="F134" i="2"/>
  <c r="F139" i="2"/>
  <c r="F161" i="2"/>
  <c r="F183" i="2"/>
  <c r="F207" i="2"/>
  <c r="K5" i="2"/>
  <c r="X5" i="2"/>
  <c r="V2" i="2"/>
  <c r="I2" i="2"/>
  <c r="S43" i="2"/>
  <c r="S55" i="2"/>
  <c r="F14" i="2"/>
  <c r="F17" i="2"/>
  <c r="F20" i="2"/>
  <c r="S31" i="2"/>
  <c r="S36" i="2"/>
  <c r="F44" i="2"/>
  <c r="S48" i="2"/>
  <c r="F56" i="2"/>
  <c r="F65" i="2"/>
  <c r="S11" i="2"/>
  <c r="S14" i="2"/>
  <c r="S17" i="2"/>
  <c r="S20" i="2"/>
  <c r="S23" i="2"/>
  <c r="F29" i="2"/>
  <c r="F32" i="2"/>
  <c r="S34" i="2"/>
  <c r="F42" i="2"/>
  <c r="S46" i="2"/>
  <c r="F54" i="2"/>
  <c r="F61" i="2"/>
  <c r="S26" i="2"/>
  <c r="F35" i="2"/>
  <c r="F59" i="2"/>
  <c r="F27" i="2"/>
  <c r="S37" i="2"/>
  <c r="S49" i="2"/>
  <c r="F57" i="2"/>
  <c r="F38" i="2"/>
  <c r="F50" i="2"/>
  <c r="S24" i="2"/>
  <c r="S40" i="2"/>
  <c r="S52" i="2"/>
  <c r="F25" i="2"/>
  <c r="F28" i="2"/>
  <c r="F41" i="2"/>
  <c r="S45" i="2"/>
  <c r="F53" i="2"/>
  <c r="S57" i="2"/>
  <c r="F75" i="2"/>
  <c r="F99" i="2"/>
  <c r="F111" i="2"/>
  <c r="F123" i="2"/>
  <c r="S75" i="2"/>
  <c r="F80" i="2"/>
  <c r="S87" i="2"/>
  <c r="S99" i="2"/>
  <c r="F104" i="2"/>
  <c r="F116" i="2"/>
  <c r="S123" i="2"/>
  <c r="F128" i="2"/>
  <c r="S80" i="2"/>
  <c r="S92" i="2"/>
  <c r="S104" i="2"/>
  <c r="F109" i="2"/>
  <c r="S116" i="2"/>
  <c r="S128" i="2"/>
  <c r="S73" i="2"/>
  <c r="S85" i="2"/>
  <c r="S97" i="2"/>
  <c r="S109" i="2"/>
  <c r="S121" i="2"/>
  <c r="S78" i="2"/>
  <c r="S90" i="2"/>
  <c r="S102" i="2"/>
  <c r="S114" i="2"/>
  <c r="S126" i="2"/>
  <c r="F131" i="2"/>
  <c r="S71" i="2"/>
  <c r="S83" i="2"/>
  <c r="S95" i="2"/>
  <c r="S107" i="2"/>
  <c r="S119" i="2"/>
  <c r="S131" i="2"/>
  <c r="S76" i="2"/>
  <c r="S88" i="2"/>
  <c r="S100" i="2"/>
  <c r="S112" i="2"/>
  <c r="S124" i="2"/>
  <c r="S74" i="2"/>
  <c r="F79" i="2"/>
  <c r="S86" i="2"/>
  <c r="F91" i="2"/>
  <c r="S98" i="2"/>
  <c r="F103" i="2"/>
  <c r="S110" i="2"/>
  <c r="F115" i="2"/>
  <c r="S122" i="2"/>
  <c r="F127" i="2"/>
  <c r="S134" i="2"/>
  <c r="S79" i="2"/>
  <c r="S91" i="2"/>
  <c r="S103" i="2"/>
  <c r="S115" i="2"/>
  <c r="S127" i="2"/>
  <c r="S72" i="2"/>
  <c r="S84" i="2"/>
  <c r="S96" i="2"/>
  <c r="S108" i="2"/>
  <c r="S120" i="2"/>
  <c r="S132" i="2"/>
  <c r="F138" i="2"/>
  <c r="S146" i="2"/>
  <c r="F150" i="2"/>
  <c r="S158" i="2"/>
  <c r="F162" i="2"/>
  <c r="F184" i="2"/>
  <c r="S136" i="2"/>
  <c r="F140" i="2"/>
  <c r="S148" i="2"/>
  <c r="F152" i="2"/>
  <c r="S160" i="2"/>
  <c r="F176" i="2"/>
  <c r="F190" i="2"/>
  <c r="F194" i="2"/>
  <c r="F198" i="2"/>
  <c r="F202" i="2"/>
  <c r="F206" i="2"/>
  <c r="F210" i="2"/>
  <c r="F214" i="2"/>
  <c r="F135" i="2"/>
  <c r="S143" i="2"/>
  <c r="F147" i="2"/>
  <c r="S155" i="2"/>
  <c r="F159" i="2"/>
  <c r="F171" i="2"/>
  <c r="S140" i="2"/>
  <c r="S152" i="2"/>
  <c r="F156" i="2"/>
  <c r="S164" i="2"/>
  <c r="S142" i="2"/>
  <c r="F146" i="2"/>
  <c r="S137" i="2"/>
  <c r="F141" i="2"/>
  <c r="S149" i="2"/>
  <c r="F153" i="2"/>
  <c r="S161" i="2"/>
  <c r="F165" i="2"/>
  <c r="F177" i="2"/>
  <c r="V5" i="2" l="1"/>
  <c r="I5" i="2"/>
</calcChain>
</file>

<file path=xl/sharedStrings.xml><?xml version="1.0" encoding="utf-8"?>
<sst xmlns="http://schemas.openxmlformats.org/spreadsheetml/2006/main" count="151" uniqueCount="53">
  <si>
    <t>t (s)</t>
  </si>
  <si>
    <t>vbatt (V)</t>
  </si>
  <si>
    <t>pwm1 (max: 1023)</t>
  </si>
  <si>
    <t>pwm2 (max: 1023)</t>
  </si>
  <si>
    <t>pwm3 (max: 1023)</t>
  </si>
  <si>
    <t>filtO1 (tk/cyc)</t>
  </si>
  <si>
    <t>filtO2 (tk/cyc)</t>
  </si>
  <si>
    <t>filtO3 (tk/cyc)</t>
  </si>
  <si>
    <t>o1 (tk/cyc)</t>
  </si>
  <si>
    <t>o2 (tk/cyc)</t>
  </si>
  <si>
    <t>o3 (tk/cyc)</t>
  </si>
  <si>
    <t>filtWWh1 (rad/s)</t>
  </si>
  <si>
    <t>filtWWh2 (rad/s)</t>
  </si>
  <si>
    <t>filtWWh3 (rad/s)</t>
  </si>
  <si>
    <t>wWh1 (rad/s)</t>
  </si>
  <si>
    <t>wWh2 (rad/s)</t>
  </si>
  <si>
    <t>wWh3 (rad/s)</t>
  </si>
  <si>
    <t>filtVWh1 (m/s)</t>
  </si>
  <si>
    <t>filtVWh2 (m/s)</t>
  </si>
  <si>
    <t>filtVWh3 (m/s)</t>
  </si>
  <si>
    <t>vWh1 (m/s)</t>
  </si>
  <si>
    <t>vWh2 (m/s)</t>
  </si>
  <si>
    <t>vWh3 (m/s)</t>
  </si>
  <si>
    <t>filtV (m/s)</t>
  </si>
  <si>
    <t>filtVn (m/s)</t>
  </si>
  <si>
    <t>filtW (rad/s)</t>
  </si>
  <si>
    <t>v (m/s)</t>
  </si>
  <si>
    <t>vn (m/s)</t>
  </si>
  <si>
    <t>w (rad/s)</t>
  </si>
  <si>
    <t>Index: 1 - 550</t>
  </si>
  <si>
    <t>Index: 2520 - 3050</t>
  </si>
  <si>
    <t>MOTOR OF THE WHEEL 1</t>
  </si>
  <si>
    <t>Vini</t>
  </si>
  <si>
    <t>Vfin</t>
  </si>
  <si>
    <t>Wmot,ini</t>
  </si>
  <si>
    <t>Wmot,fin</t>
  </si>
  <si>
    <t>K0</t>
  </si>
  <si>
    <t>Sampling period:</t>
  </si>
  <si>
    <t>Gear reduction ratio:</t>
  </si>
  <si>
    <t>Resolution of the enc.:</t>
  </si>
  <si>
    <t>tau</t>
  </si>
  <si>
    <t>Sum Abs(error)</t>
  </si>
  <si>
    <t>K</t>
  </si>
  <si>
    <t>PWM maximum value:</t>
  </si>
  <si>
    <t>Vbatt (V):</t>
  </si>
  <si>
    <t>t</t>
  </si>
  <si>
    <t>V</t>
  </si>
  <si>
    <t>W</t>
  </si>
  <si>
    <t>Wmot</t>
  </si>
  <si>
    <t>Wmot,sim</t>
  </si>
  <si>
    <t>Abs(error)</t>
  </si>
  <si>
    <t>MOTOR OF THE WHEEL 2</t>
  </si>
  <si>
    <t>MOTOR OF THE WHEEL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</si>
</sst>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6" fillId="0" borderId="0" xfId="0" applyFont="1"/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Robot Velocity: Vn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data_lastRecoveryFile!$Y$2:$Y$551</c:f>
              <c:numCache>
                <c:formatCode>General</c:formatCode>
                <c:ptCount val="550"/>
                <c:pt idx="0">
                  <c:v>0</c:v>
                </c:pt>
                <c:pt idx="1">
                  <c:v>0</c:v>
                </c:pt>
                <c:pt idx="2">
                  <c:v>7.8829599999999996E-4</c:v>
                </c:pt>
                <c:pt idx="3">
                  <c:v>7.1524900000000001E-3</c:v>
                </c:pt>
                <c:pt idx="4">
                  <c:v>1.4463924E-2</c:v>
                </c:pt>
                <c:pt idx="5">
                  <c:v>1.8864865000000001E-2</c:v>
                </c:pt>
                <c:pt idx="6">
                  <c:v>2.2952350999999999E-2</c:v>
                </c:pt>
                <c:pt idx="7">
                  <c:v>2.7852568000000001E-2</c:v>
                </c:pt>
                <c:pt idx="8">
                  <c:v>3.3260832999999997E-2</c:v>
                </c:pt>
                <c:pt idx="9">
                  <c:v>3.9013261E-2</c:v>
                </c:pt>
                <c:pt idx="10">
                  <c:v>4.4913187E-2</c:v>
                </c:pt>
                <c:pt idx="11">
                  <c:v>5.0305063999999997E-2</c:v>
                </c:pt>
                <c:pt idx="12">
                  <c:v>5.5238058E-2</c:v>
                </c:pt>
                <c:pt idx="13">
                  <c:v>5.9654807999999997E-2</c:v>
                </c:pt>
                <c:pt idx="14">
                  <c:v>6.3981420999999997E-2</c:v>
                </c:pt>
                <c:pt idx="15">
                  <c:v>6.8373587999999999E-2</c:v>
                </c:pt>
                <c:pt idx="16">
                  <c:v>7.4134210000000006E-2</c:v>
                </c:pt>
                <c:pt idx="17">
                  <c:v>8.0624129000000003E-2</c:v>
                </c:pt>
                <c:pt idx="18">
                  <c:v>8.7433627E-2</c:v>
                </c:pt>
                <c:pt idx="19">
                  <c:v>9.3972712E-2</c:v>
                </c:pt>
                <c:pt idx="20">
                  <c:v>9.8700846999999994E-2</c:v>
                </c:pt>
                <c:pt idx="21">
                  <c:v>0.103191346</c:v>
                </c:pt>
                <c:pt idx="22">
                  <c:v>0.10755073599999999</c:v>
                </c:pt>
                <c:pt idx="23">
                  <c:v>0.112221511</c:v>
                </c:pt>
                <c:pt idx="24">
                  <c:v>0.117449501</c:v>
                </c:pt>
                <c:pt idx="25">
                  <c:v>0.12245624400000001</c:v>
                </c:pt>
                <c:pt idx="26">
                  <c:v>0.12729090600000001</c:v>
                </c:pt>
                <c:pt idx="27">
                  <c:v>0.13164210100000001</c:v>
                </c:pt>
                <c:pt idx="28">
                  <c:v>0.13599329700000001</c:v>
                </c:pt>
                <c:pt idx="29">
                  <c:v>0.139877415</c:v>
                </c:pt>
                <c:pt idx="30">
                  <c:v>0.14323709500000001</c:v>
                </c:pt>
                <c:pt idx="31">
                  <c:v>0.146277196</c:v>
                </c:pt>
                <c:pt idx="32">
                  <c:v>0.14925174199999999</c:v>
                </c:pt>
                <c:pt idx="33">
                  <c:v>0.15406181999999999</c:v>
                </c:pt>
                <c:pt idx="34">
                  <c:v>0.159396337</c:v>
                </c:pt>
                <c:pt idx="35">
                  <c:v>0.16464891000000001</c:v>
                </c:pt>
                <c:pt idx="36">
                  <c:v>0.169458989</c:v>
                </c:pt>
                <c:pt idx="37">
                  <c:v>0.17287602899999999</c:v>
                </c:pt>
                <c:pt idx="38">
                  <c:v>0.17629307</c:v>
                </c:pt>
                <c:pt idx="39">
                  <c:v>0.179775665</c:v>
                </c:pt>
                <c:pt idx="40">
                  <c:v>0.183553257</c:v>
                </c:pt>
                <c:pt idx="41">
                  <c:v>0.18708501799999999</c:v>
                </c:pt>
                <c:pt idx="42">
                  <c:v>0.19110843999999999</c:v>
                </c:pt>
                <c:pt idx="43">
                  <c:v>0.19532033200000001</c:v>
                </c:pt>
                <c:pt idx="44">
                  <c:v>0.19926181000000001</c:v>
                </c:pt>
                <c:pt idx="45">
                  <c:v>0.20282634899999999</c:v>
                </c:pt>
                <c:pt idx="46">
                  <c:v>0.20381786399999999</c:v>
                </c:pt>
                <c:pt idx="47">
                  <c:v>0.20400633400000001</c:v>
                </c:pt>
                <c:pt idx="48">
                  <c:v>0.204424245</c:v>
                </c:pt>
                <c:pt idx="49">
                  <c:v>0.20538298299999999</c:v>
                </c:pt>
                <c:pt idx="50">
                  <c:v>0.20742337399999999</c:v>
                </c:pt>
                <c:pt idx="51">
                  <c:v>0.20909501999999999</c:v>
                </c:pt>
                <c:pt idx="52">
                  <c:v>0.21045528099999999</c:v>
                </c:pt>
                <c:pt idx="53">
                  <c:v>0.211356658</c:v>
                </c:pt>
                <c:pt idx="54">
                  <c:v>0.21229081299999999</c:v>
                </c:pt>
                <c:pt idx="55">
                  <c:v>0.21220886999999999</c:v>
                </c:pt>
                <c:pt idx="56">
                  <c:v>0.21183193</c:v>
                </c:pt>
                <c:pt idx="57">
                  <c:v>0.211602489</c:v>
                </c:pt>
                <c:pt idx="58">
                  <c:v>0.211790959</c:v>
                </c:pt>
                <c:pt idx="59">
                  <c:v>0.213855933</c:v>
                </c:pt>
                <c:pt idx="60">
                  <c:v>0.216371596</c:v>
                </c:pt>
                <c:pt idx="61">
                  <c:v>0.21838740400000001</c:v>
                </c:pt>
                <c:pt idx="62">
                  <c:v>0.21990335699999999</c:v>
                </c:pt>
                <c:pt idx="63">
                  <c:v>0.22345150699999999</c:v>
                </c:pt>
                <c:pt idx="64">
                  <c:v>0.227466734</c:v>
                </c:pt>
                <c:pt idx="65">
                  <c:v>0.22940059900000001</c:v>
                </c:pt>
                <c:pt idx="66">
                  <c:v>0.2311378</c:v>
                </c:pt>
                <c:pt idx="67">
                  <c:v>0.232604587</c:v>
                </c:pt>
                <c:pt idx="68">
                  <c:v>0.23508747199999999</c:v>
                </c:pt>
                <c:pt idx="69">
                  <c:v>0.24003685499999999</c:v>
                </c:pt>
                <c:pt idx="70">
                  <c:v>0.24490429399999999</c:v>
                </c:pt>
                <c:pt idx="71">
                  <c:v>0.24728065299999999</c:v>
                </c:pt>
                <c:pt idx="72">
                  <c:v>0.247583844</c:v>
                </c:pt>
                <c:pt idx="73">
                  <c:v>0.247272459</c:v>
                </c:pt>
                <c:pt idx="74">
                  <c:v>0.24728065299999999</c:v>
                </c:pt>
                <c:pt idx="75">
                  <c:v>0.247583844</c:v>
                </c:pt>
                <c:pt idx="76">
                  <c:v>0.24567456200000001</c:v>
                </c:pt>
                <c:pt idx="77">
                  <c:v>0.24321625899999999</c:v>
                </c:pt>
                <c:pt idx="78">
                  <c:v>0.242814737</c:v>
                </c:pt>
                <c:pt idx="79">
                  <c:v>0.242757376</c:v>
                </c:pt>
                <c:pt idx="80">
                  <c:v>0.24310153900000001</c:v>
                </c:pt>
                <c:pt idx="81">
                  <c:v>0.24235585400000001</c:v>
                </c:pt>
                <c:pt idx="82">
                  <c:v>0.23895520200000001</c:v>
                </c:pt>
                <c:pt idx="83">
                  <c:v>0.23536608000000001</c:v>
                </c:pt>
                <c:pt idx="84">
                  <c:v>0.23401401399999999</c:v>
                </c:pt>
                <c:pt idx="85">
                  <c:v>0.234563034</c:v>
                </c:pt>
                <c:pt idx="86">
                  <c:v>0.23585774000000001</c:v>
                </c:pt>
                <c:pt idx="87">
                  <c:v>0.23684106099999999</c:v>
                </c:pt>
                <c:pt idx="88">
                  <c:v>0.23710328</c:v>
                </c:pt>
                <c:pt idx="89">
                  <c:v>0.23735730499999999</c:v>
                </c:pt>
                <c:pt idx="90">
                  <c:v>0.237930909</c:v>
                </c:pt>
                <c:pt idx="91">
                  <c:v>0.23879950899999999</c:v>
                </c:pt>
                <c:pt idx="92">
                  <c:v>0.24035643400000001</c:v>
                </c:pt>
                <c:pt idx="93">
                  <c:v>0.241618363</c:v>
                </c:pt>
                <c:pt idx="94">
                  <c:v>0.24274918200000001</c:v>
                </c:pt>
                <c:pt idx="95">
                  <c:v>0.24673163200000001</c:v>
                </c:pt>
                <c:pt idx="96">
                  <c:v>0.25191865000000002</c:v>
                </c:pt>
                <c:pt idx="97">
                  <c:v>0.25707289100000003</c:v>
                </c:pt>
                <c:pt idx="98">
                  <c:v>0.26178463800000001</c:v>
                </c:pt>
                <c:pt idx="99">
                  <c:v>0.263325174</c:v>
                </c:pt>
                <c:pt idx="100">
                  <c:v>0.26367753100000002</c:v>
                </c:pt>
                <c:pt idx="101">
                  <c:v>0.264767378</c:v>
                </c:pt>
                <c:pt idx="102">
                  <c:v>0.26566875600000001</c:v>
                </c:pt>
                <c:pt idx="103">
                  <c:v>0.26598833500000002</c:v>
                </c:pt>
                <c:pt idx="104">
                  <c:v>0.26566875600000001</c:v>
                </c:pt>
                <c:pt idx="105">
                  <c:v>0.26439863299999999</c:v>
                </c:pt>
                <c:pt idx="106">
                  <c:v>0.26336614600000002</c:v>
                </c:pt>
                <c:pt idx="107">
                  <c:v>0.26255490599999998</c:v>
                </c:pt>
                <c:pt idx="108">
                  <c:v>0.25908050500000002</c:v>
                </c:pt>
                <c:pt idx="109">
                  <c:v>0.25459000599999998</c:v>
                </c:pt>
                <c:pt idx="110">
                  <c:v>0.25029617100000001</c:v>
                </c:pt>
                <c:pt idx="111">
                  <c:v>0.24654316200000001</c:v>
                </c:pt>
                <c:pt idx="112">
                  <c:v>0.245584424</c:v>
                </c:pt>
                <c:pt idx="113">
                  <c:v>0.245830254</c:v>
                </c:pt>
                <c:pt idx="114">
                  <c:v>0.24597775299999999</c:v>
                </c:pt>
                <c:pt idx="115">
                  <c:v>0.24625636000000001</c:v>
                </c:pt>
                <c:pt idx="116">
                  <c:v>0.247165932</c:v>
                </c:pt>
                <c:pt idx="117">
                  <c:v>0.25068130500000002</c:v>
                </c:pt>
                <c:pt idx="118">
                  <c:v>0.25417209400000002</c:v>
                </c:pt>
                <c:pt idx="119">
                  <c:v>0.25718761200000001</c:v>
                </c:pt>
                <c:pt idx="120">
                  <c:v>0.259817996</c:v>
                </c:pt>
                <c:pt idx="121">
                  <c:v>0.2603916</c:v>
                </c:pt>
                <c:pt idx="122">
                  <c:v>0.26205505099999998</c:v>
                </c:pt>
                <c:pt idx="123">
                  <c:v>0.263530033</c:v>
                </c:pt>
                <c:pt idx="124">
                  <c:v>0.264865711</c:v>
                </c:pt>
                <c:pt idx="125">
                  <c:v>0.26613583299999999</c:v>
                </c:pt>
                <c:pt idx="126">
                  <c:v>0.26630791500000001</c:v>
                </c:pt>
                <c:pt idx="127">
                  <c:v>0.26676679800000003</c:v>
                </c:pt>
                <c:pt idx="128">
                  <c:v>0.26722568099999999</c:v>
                </c:pt>
                <c:pt idx="129">
                  <c:v>0.267094571</c:v>
                </c:pt>
                <c:pt idx="130">
                  <c:v>0.264603492</c:v>
                </c:pt>
                <c:pt idx="131">
                  <c:v>0.26225990999999998</c:v>
                </c:pt>
                <c:pt idx="132">
                  <c:v>0.26248935099999998</c:v>
                </c:pt>
                <c:pt idx="133">
                  <c:v>0.26335795200000001</c:v>
                </c:pt>
                <c:pt idx="134">
                  <c:v>0.266275137</c:v>
                </c:pt>
                <c:pt idx="135">
                  <c:v>0.26817622499999999</c:v>
                </c:pt>
                <c:pt idx="136">
                  <c:v>0.26788942300000002</c:v>
                </c:pt>
                <c:pt idx="137">
                  <c:v>0.26863510800000001</c:v>
                </c:pt>
                <c:pt idx="138">
                  <c:v>0.26929884900000001</c:v>
                </c:pt>
                <c:pt idx="139">
                  <c:v>0.27113438200000001</c:v>
                </c:pt>
                <c:pt idx="140">
                  <c:v>0.27265853000000001</c:v>
                </c:pt>
                <c:pt idx="141">
                  <c:v>0.2732813</c:v>
                </c:pt>
                <c:pt idx="142">
                  <c:v>0.27447767299999998</c:v>
                </c:pt>
                <c:pt idx="143">
                  <c:v>0.27519877599999998</c:v>
                </c:pt>
                <c:pt idx="144">
                  <c:v>0.27546099400000001</c:v>
                </c:pt>
                <c:pt idx="145">
                  <c:v>0.27296991500000001</c:v>
                </c:pt>
                <c:pt idx="146">
                  <c:v>0.270126478</c:v>
                </c:pt>
                <c:pt idx="147">
                  <c:v>0.27010189499999998</c:v>
                </c:pt>
                <c:pt idx="148">
                  <c:v>0.26996259099999997</c:v>
                </c:pt>
                <c:pt idx="149">
                  <c:v>0.271880067</c:v>
                </c:pt>
                <c:pt idx="150">
                  <c:v>0.27237172799999998</c:v>
                </c:pt>
                <c:pt idx="151">
                  <c:v>0.27029855899999999</c:v>
                </c:pt>
                <c:pt idx="152">
                  <c:v>0.26847122099999998</c:v>
                </c:pt>
                <c:pt idx="153">
                  <c:v>0.26640624699999998</c:v>
                </c:pt>
                <c:pt idx="154">
                  <c:v>0.26549667500000002</c:v>
                </c:pt>
                <c:pt idx="155">
                  <c:v>0.264415022</c:v>
                </c:pt>
                <c:pt idx="156">
                  <c:v>0.26566056199999999</c:v>
                </c:pt>
                <c:pt idx="157">
                  <c:v>0.26775011900000001</c:v>
                </c:pt>
                <c:pt idx="158">
                  <c:v>0.269692178</c:v>
                </c:pt>
                <c:pt idx="159">
                  <c:v>0.27117535399999998</c:v>
                </c:pt>
                <c:pt idx="160">
                  <c:v>0.26801233800000002</c:v>
                </c:pt>
                <c:pt idx="161">
                  <c:v>0.264644463</c:v>
                </c:pt>
                <c:pt idx="162">
                  <c:v>0.26189116400000001</c:v>
                </c:pt>
                <c:pt idx="163">
                  <c:v>0.25937550100000001</c:v>
                </c:pt>
                <c:pt idx="164">
                  <c:v>0.25905592199999999</c:v>
                </c:pt>
                <c:pt idx="165">
                  <c:v>0.25849870699999999</c:v>
                </c:pt>
                <c:pt idx="166">
                  <c:v>0.25785954799999999</c:v>
                </c:pt>
                <c:pt idx="167">
                  <c:v>0.25786774299999998</c:v>
                </c:pt>
                <c:pt idx="168">
                  <c:v>0.25804801799999999</c:v>
                </c:pt>
                <c:pt idx="169">
                  <c:v>0.25625345700000002</c:v>
                </c:pt>
                <c:pt idx="170">
                  <c:v>0.25422945499999999</c:v>
                </c:pt>
                <c:pt idx="171">
                  <c:v>0.25282822199999999</c:v>
                </c:pt>
                <c:pt idx="172">
                  <c:v>0.25213989799999997</c:v>
                </c:pt>
                <c:pt idx="173">
                  <c:v>0.252861</c:v>
                </c:pt>
                <c:pt idx="174">
                  <c:v>0.25349196400000001</c:v>
                </c:pt>
                <c:pt idx="175">
                  <c:v>0.25542582899999999</c:v>
                </c:pt>
                <c:pt idx="176">
                  <c:v>0.25753177500000002</c:v>
                </c:pt>
                <c:pt idx="177">
                  <c:v>0.25828565399999998</c:v>
                </c:pt>
                <c:pt idx="178">
                  <c:v>0.25942466800000002</c:v>
                </c:pt>
                <c:pt idx="179">
                  <c:v>0.26075215099999999</c:v>
                </c:pt>
                <c:pt idx="180">
                  <c:v>0.26117825700000002</c:v>
                </c:pt>
                <c:pt idx="181">
                  <c:v>0.26384961200000001</c:v>
                </c:pt>
                <c:pt idx="182">
                  <c:v>0.26819261300000002</c:v>
                </c:pt>
                <c:pt idx="183">
                  <c:v>0.26988884200000002</c:v>
                </c:pt>
                <c:pt idx="184">
                  <c:v>0.27103604999999997</c:v>
                </c:pt>
                <c:pt idx="185">
                  <c:v>0.27176534600000002</c:v>
                </c:pt>
                <c:pt idx="186">
                  <c:v>0.27120813100000002</c:v>
                </c:pt>
                <c:pt idx="187">
                  <c:v>0.27114257600000002</c:v>
                </c:pt>
                <c:pt idx="188">
                  <c:v>0.269675789</c:v>
                </c:pt>
                <c:pt idx="189">
                  <c:v>0.26766817500000001</c:v>
                </c:pt>
                <c:pt idx="190">
                  <c:v>0.267037211</c:v>
                </c:pt>
                <c:pt idx="191">
                  <c:v>0.26594736400000002</c:v>
                </c:pt>
                <c:pt idx="192">
                  <c:v>0.26477557299999999</c:v>
                </c:pt>
                <c:pt idx="193">
                  <c:v>0.26466904600000002</c:v>
                </c:pt>
                <c:pt idx="194">
                  <c:v>0.26235824200000002</c:v>
                </c:pt>
                <c:pt idx="195">
                  <c:v>0.25841676299999999</c:v>
                </c:pt>
                <c:pt idx="196">
                  <c:v>0.25706469700000001</c:v>
                </c:pt>
                <c:pt idx="197">
                  <c:v>0.25607318200000001</c:v>
                </c:pt>
                <c:pt idx="198">
                  <c:v>0.25531930200000003</c:v>
                </c:pt>
                <c:pt idx="199">
                  <c:v>0.25632720599999997</c:v>
                </c:pt>
                <c:pt idx="200">
                  <c:v>0.25681067299999999</c:v>
                </c:pt>
                <c:pt idx="201">
                  <c:v>0.25822829400000002</c:v>
                </c:pt>
                <c:pt idx="202">
                  <c:v>0.260309656</c:v>
                </c:pt>
                <c:pt idx="203">
                  <c:v>0.26298920599999998</c:v>
                </c:pt>
                <c:pt idx="204">
                  <c:v>0.26600472400000003</c:v>
                </c:pt>
                <c:pt idx="205">
                  <c:v>0.26702082199999999</c:v>
                </c:pt>
                <c:pt idx="206">
                  <c:v>0.26696346199999998</c:v>
                </c:pt>
                <c:pt idx="207">
                  <c:v>0.26683235300000002</c:v>
                </c:pt>
                <c:pt idx="208">
                  <c:v>0.26713554299999998</c:v>
                </c:pt>
                <c:pt idx="209">
                  <c:v>0.26761900900000002</c:v>
                </c:pt>
                <c:pt idx="210">
                  <c:v>0.26937259899999999</c:v>
                </c:pt>
                <c:pt idx="211">
                  <c:v>0.27071647100000001</c:v>
                </c:pt>
                <c:pt idx="212">
                  <c:v>0.27165882000000002</c:v>
                </c:pt>
                <c:pt idx="213">
                  <c:v>0.27284699899999998</c:v>
                </c:pt>
                <c:pt idx="214">
                  <c:v>0.27147035000000003</c:v>
                </c:pt>
                <c:pt idx="215">
                  <c:v>0.26946273599999998</c:v>
                </c:pt>
                <c:pt idx="216">
                  <c:v>0.26681596400000002</c:v>
                </c:pt>
                <c:pt idx="217">
                  <c:v>0.26386600100000002</c:v>
                </c:pt>
                <c:pt idx="218">
                  <c:v>0.26287448499999999</c:v>
                </c:pt>
                <c:pt idx="219">
                  <c:v>0.26246476800000001</c:v>
                </c:pt>
                <c:pt idx="220">
                  <c:v>0.26203046800000002</c:v>
                </c:pt>
                <c:pt idx="221">
                  <c:v>0.26105534200000002</c:v>
                </c:pt>
                <c:pt idx="222">
                  <c:v>0.25980160699999999</c:v>
                </c:pt>
                <c:pt idx="223">
                  <c:v>0.25717941799999999</c:v>
                </c:pt>
                <c:pt idx="224">
                  <c:v>0.25495875099999998</c:v>
                </c:pt>
                <c:pt idx="225">
                  <c:v>0.25315599599999999</c:v>
                </c:pt>
                <c:pt idx="226">
                  <c:v>0.25103366199999999</c:v>
                </c:pt>
                <c:pt idx="227">
                  <c:v>0.25018145000000003</c:v>
                </c:pt>
                <c:pt idx="228">
                  <c:v>0.24946854199999999</c:v>
                </c:pt>
                <c:pt idx="229">
                  <c:v>0.24936201599999999</c:v>
                </c:pt>
                <c:pt idx="230">
                  <c:v>0.25000117399999999</c:v>
                </c:pt>
                <c:pt idx="231">
                  <c:v>0.25040269700000001</c:v>
                </c:pt>
                <c:pt idx="232">
                  <c:v>0.250656722</c:v>
                </c:pt>
                <c:pt idx="233">
                  <c:v>0.250714082</c:v>
                </c:pt>
                <c:pt idx="234">
                  <c:v>0.251148382</c:v>
                </c:pt>
                <c:pt idx="235">
                  <c:v>0.25322974500000001</c:v>
                </c:pt>
                <c:pt idx="236">
                  <c:v>0.25823648799999999</c:v>
                </c:pt>
                <c:pt idx="237">
                  <c:v>0.26670124299999998</c:v>
                </c:pt>
                <c:pt idx="238">
                  <c:v>0.27573960199999997</c:v>
                </c:pt>
                <c:pt idx="239">
                  <c:v>0.28516309499999998</c:v>
                </c:pt>
                <c:pt idx="240">
                  <c:v>0.29318535600000001</c:v>
                </c:pt>
                <c:pt idx="241">
                  <c:v>0.29959333100000002</c:v>
                </c:pt>
                <c:pt idx="242">
                  <c:v>0.30704198799999999</c:v>
                </c:pt>
                <c:pt idx="243">
                  <c:v>0.31472828000000003</c:v>
                </c:pt>
                <c:pt idx="244">
                  <c:v>0.32359455799999998</c:v>
                </c:pt>
                <c:pt idx="245">
                  <c:v>0.33305902300000001</c:v>
                </c:pt>
                <c:pt idx="246">
                  <c:v>0.34233501799999999</c:v>
                </c:pt>
                <c:pt idx="247">
                  <c:v>0.351324211</c:v>
                </c:pt>
                <c:pt idx="248">
                  <c:v>0.35901869800000002</c:v>
                </c:pt>
                <c:pt idx="249">
                  <c:v>0.36416474500000001</c:v>
                </c:pt>
                <c:pt idx="250">
                  <c:v>0.36679512800000003</c:v>
                </c:pt>
                <c:pt idx="251">
                  <c:v>0.36976147999999998</c:v>
                </c:pt>
                <c:pt idx="252">
                  <c:v>0.373129355</c:v>
                </c:pt>
                <c:pt idx="253">
                  <c:v>0.38320839499999998</c:v>
                </c:pt>
                <c:pt idx="254">
                  <c:v>0.395614629</c:v>
                </c:pt>
                <c:pt idx="255">
                  <c:v>0.40720962199999999</c:v>
                </c:pt>
                <c:pt idx="256">
                  <c:v>0.41909141799999999</c:v>
                </c:pt>
                <c:pt idx="257">
                  <c:v>0.425794389</c:v>
                </c:pt>
                <c:pt idx="258">
                  <c:v>0.431522234</c:v>
                </c:pt>
                <c:pt idx="259">
                  <c:v>0.43839728700000002</c:v>
                </c:pt>
                <c:pt idx="260">
                  <c:v>0.44661621200000001</c:v>
                </c:pt>
                <c:pt idx="261">
                  <c:v>0.45499902399999997</c:v>
                </c:pt>
                <c:pt idx="262">
                  <c:v>0.46683165300000001</c:v>
                </c:pt>
                <c:pt idx="263">
                  <c:v>0.47779568300000003</c:v>
                </c:pt>
                <c:pt idx="264">
                  <c:v>0.48701431699999997</c:v>
                </c:pt>
                <c:pt idx="265">
                  <c:v>0.49619197999999998</c:v>
                </c:pt>
                <c:pt idx="266">
                  <c:v>0.49701141399999998</c:v>
                </c:pt>
                <c:pt idx="267">
                  <c:v>0.49698683100000002</c:v>
                </c:pt>
                <c:pt idx="268">
                  <c:v>0.49718349499999998</c:v>
                </c:pt>
                <c:pt idx="269">
                  <c:v>0.49694585899999999</c:v>
                </c:pt>
                <c:pt idx="270">
                  <c:v>0.50212468300000002</c:v>
                </c:pt>
                <c:pt idx="271">
                  <c:v>0.50790169399999996</c:v>
                </c:pt>
                <c:pt idx="272">
                  <c:v>0.51214636300000005</c:v>
                </c:pt>
                <c:pt idx="273">
                  <c:v>0.51477674699999998</c:v>
                </c:pt>
                <c:pt idx="274">
                  <c:v>0.51646478200000001</c:v>
                </c:pt>
                <c:pt idx="275">
                  <c:v>0.515940344</c:v>
                </c:pt>
                <c:pt idx="276">
                  <c:v>0.52111097299999998</c:v>
                </c:pt>
                <c:pt idx="277">
                  <c:v>0.52808435799999998</c:v>
                </c:pt>
                <c:pt idx="278">
                  <c:v>0.53503316000000001</c:v>
                </c:pt>
                <c:pt idx="279">
                  <c:v>0.54774258399999998</c:v>
                </c:pt>
                <c:pt idx="280">
                  <c:v>0.55577303899999997</c:v>
                </c:pt>
                <c:pt idx="281">
                  <c:v>0.56231212399999997</c:v>
                </c:pt>
                <c:pt idx="282">
                  <c:v>0.56794983099999996</c:v>
                </c:pt>
                <c:pt idx="283">
                  <c:v>0.56939203500000002</c:v>
                </c:pt>
                <c:pt idx="284">
                  <c:v>0.57057202100000004</c:v>
                </c:pt>
                <c:pt idx="285">
                  <c:v>0.57302212900000005</c:v>
                </c:pt>
                <c:pt idx="286">
                  <c:v>0.576234311</c:v>
                </c:pt>
                <c:pt idx="287">
                  <c:v>0.57989718199999996</c:v>
                </c:pt>
                <c:pt idx="288">
                  <c:v>0.58224895799999998</c:v>
                </c:pt>
                <c:pt idx="289">
                  <c:v>0.57829928500000005</c:v>
                </c:pt>
                <c:pt idx="290">
                  <c:v>0.57360392699999996</c:v>
                </c:pt>
                <c:pt idx="291">
                  <c:v>0.56853982400000003</c:v>
                </c:pt>
                <c:pt idx="292">
                  <c:v>0.55996034800000005</c:v>
                </c:pt>
                <c:pt idx="293">
                  <c:v>0.55587956599999999</c:v>
                </c:pt>
                <c:pt idx="294">
                  <c:v>0.55256085700000002</c:v>
                </c:pt>
                <c:pt idx="295">
                  <c:v>0.54934048099999999</c:v>
                </c:pt>
                <c:pt idx="296">
                  <c:v>0.54988130800000001</c:v>
                </c:pt>
                <c:pt idx="297">
                  <c:v>0.55043852299999996</c:v>
                </c:pt>
                <c:pt idx="298">
                  <c:v>0.54977478099999999</c:v>
                </c:pt>
                <c:pt idx="299">
                  <c:v>0.54966825500000005</c:v>
                </c:pt>
                <c:pt idx="300">
                  <c:v>0.55008616600000004</c:v>
                </c:pt>
                <c:pt idx="301">
                  <c:v>0.55174961700000003</c:v>
                </c:pt>
                <c:pt idx="302">
                  <c:v>0.55415875400000003</c:v>
                </c:pt>
                <c:pt idx="303">
                  <c:v>0.55537151699999998</c:v>
                </c:pt>
                <c:pt idx="304">
                  <c:v>0.56092728000000003</c:v>
                </c:pt>
                <c:pt idx="305">
                  <c:v>0.56638471199999996</c:v>
                </c:pt>
                <c:pt idx="306">
                  <c:v>0.57300574000000004</c:v>
                </c:pt>
                <c:pt idx="307">
                  <c:v>0.58316672400000003</c:v>
                </c:pt>
                <c:pt idx="308">
                  <c:v>0.587788333</c:v>
                </c:pt>
                <c:pt idx="309">
                  <c:v>0.59153314700000004</c:v>
                </c:pt>
                <c:pt idx="310">
                  <c:v>0.59441755500000004</c:v>
                </c:pt>
                <c:pt idx="311">
                  <c:v>0.59452408199999995</c:v>
                </c:pt>
                <c:pt idx="312">
                  <c:v>0.59420450199999997</c:v>
                </c:pt>
                <c:pt idx="313">
                  <c:v>0.59369645299999996</c:v>
                </c:pt>
                <c:pt idx="314">
                  <c:v>0.59271313199999998</c:v>
                </c:pt>
                <c:pt idx="315">
                  <c:v>0.59166425600000006</c:v>
                </c:pt>
                <c:pt idx="316">
                  <c:v>0.59181175500000005</c:v>
                </c:pt>
                <c:pt idx="317">
                  <c:v>0.58732945000000003</c:v>
                </c:pt>
                <c:pt idx="318">
                  <c:v>0.582380067</c:v>
                </c:pt>
                <c:pt idx="319">
                  <c:v>0.57571806699999994</c:v>
                </c:pt>
                <c:pt idx="320">
                  <c:v>0.56580291400000005</c:v>
                </c:pt>
                <c:pt idx="321">
                  <c:v>0.56232031800000004</c:v>
                </c:pt>
                <c:pt idx="322">
                  <c:v>0.56037825900000005</c:v>
                </c:pt>
                <c:pt idx="323">
                  <c:v>0.55916549699999996</c:v>
                </c:pt>
                <c:pt idx="324">
                  <c:v>0.56005048599999996</c:v>
                </c:pt>
                <c:pt idx="325">
                  <c:v>0.55973910100000002</c:v>
                </c:pt>
                <c:pt idx="326">
                  <c:v>0.55864105900000005</c:v>
                </c:pt>
                <c:pt idx="327">
                  <c:v>0.55841161699999997</c:v>
                </c:pt>
                <c:pt idx="328">
                  <c:v>0.56498347999999998</c:v>
                </c:pt>
                <c:pt idx="329">
                  <c:v>0.57181756100000003</c:v>
                </c:pt>
                <c:pt idx="330">
                  <c:v>0.57888108299999996</c:v>
                </c:pt>
                <c:pt idx="331">
                  <c:v>0.58723931200000001</c:v>
                </c:pt>
                <c:pt idx="332">
                  <c:v>0.59061538099999999</c:v>
                </c:pt>
                <c:pt idx="333">
                  <c:v>0.59639239200000005</c:v>
                </c:pt>
                <c:pt idx="334">
                  <c:v>0.60056331200000002</c:v>
                </c:pt>
                <c:pt idx="335">
                  <c:v>0.60252995399999998</c:v>
                </c:pt>
                <c:pt idx="336">
                  <c:v>0.60474242600000006</c:v>
                </c:pt>
                <c:pt idx="337">
                  <c:v>0.60575852399999996</c:v>
                </c:pt>
                <c:pt idx="338">
                  <c:v>0.60815946700000001</c:v>
                </c:pt>
                <c:pt idx="339">
                  <c:v>0.61069971199999995</c:v>
                </c:pt>
                <c:pt idx="340">
                  <c:v>0.61124873300000004</c:v>
                </c:pt>
                <c:pt idx="341">
                  <c:v>0.60420159900000003</c:v>
                </c:pt>
                <c:pt idx="342">
                  <c:v>0.59699877300000004</c:v>
                </c:pt>
                <c:pt idx="343">
                  <c:v>0.59045968800000004</c:v>
                </c:pt>
                <c:pt idx="344">
                  <c:v>0.58387963200000004</c:v>
                </c:pt>
                <c:pt idx="345">
                  <c:v>0.58310116899999997</c:v>
                </c:pt>
                <c:pt idx="346">
                  <c:v>0.57964315700000002</c:v>
                </c:pt>
                <c:pt idx="347">
                  <c:v>0.57666041700000004</c:v>
                </c:pt>
                <c:pt idx="348">
                  <c:v>0.57489043900000003</c:v>
                </c:pt>
                <c:pt idx="349">
                  <c:v>0.57285004799999995</c:v>
                </c:pt>
                <c:pt idx="350">
                  <c:v>0.572727133</c:v>
                </c:pt>
                <c:pt idx="351">
                  <c:v>0.57216991699999997</c:v>
                </c:pt>
                <c:pt idx="352">
                  <c:v>0.572104363</c:v>
                </c:pt>
                <c:pt idx="353">
                  <c:v>0.57370225900000005</c:v>
                </c:pt>
                <c:pt idx="354">
                  <c:v>0.57580820499999996</c:v>
                </c:pt>
                <c:pt idx="355">
                  <c:v>0.57590653700000005</c:v>
                </c:pt>
                <c:pt idx="356">
                  <c:v>0.57519362900000004</c:v>
                </c:pt>
                <c:pt idx="357">
                  <c:v>0.57571806699999994</c:v>
                </c:pt>
                <c:pt idx="358">
                  <c:v>0.57697180199999998</c:v>
                </c:pt>
                <c:pt idx="359">
                  <c:v>0.57991356999999999</c:v>
                </c:pt>
                <c:pt idx="360">
                  <c:v>0.58276520099999995</c:v>
                </c:pt>
                <c:pt idx="361">
                  <c:v>0.58614127000000005</c:v>
                </c:pt>
                <c:pt idx="362">
                  <c:v>0.59520421199999995</c:v>
                </c:pt>
                <c:pt idx="363">
                  <c:v>0.60490631299999997</c:v>
                </c:pt>
                <c:pt idx="364">
                  <c:v>0.61409217000000005</c:v>
                </c:pt>
                <c:pt idx="365">
                  <c:v>0.61935293700000005</c:v>
                </c:pt>
                <c:pt idx="366">
                  <c:v>0.61764032000000002</c:v>
                </c:pt>
                <c:pt idx="367">
                  <c:v>0.61605881200000001</c:v>
                </c:pt>
                <c:pt idx="368">
                  <c:v>0.61698477299999999</c:v>
                </c:pt>
                <c:pt idx="369">
                  <c:v>0.61839419900000003</c:v>
                </c:pt>
                <c:pt idx="370">
                  <c:v>0.61795989900000003</c:v>
                </c:pt>
                <c:pt idx="371">
                  <c:v>0.61628005900000005</c:v>
                </c:pt>
                <c:pt idx="372">
                  <c:v>0.61322357000000005</c:v>
                </c:pt>
                <c:pt idx="373">
                  <c:v>0.61125692799999998</c:v>
                </c:pt>
                <c:pt idx="374">
                  <c:v>0.60860196099999997</c:v>
                </c:pt>
                <c:pt idx="375">
                  <c:v>0.600268315</c:v>
                </c:pt>
                <c:pt idx="376">
                  <c:v>0.59248369099999998</c:v>
                </c:pt>
                <c:pt idx="377">
                  <c:v>0.58454337300000003</c:v>
                </c:pt>
                <c:pt idx="378">
                  <c:v>0.58421559999999995</c:v>
                </c:pt>
                <c:pt idx="379">
                  <c:v>0.59024663499999996</c:v>
                </c:pt>
                <c:pt idx="380">
                  <c:v>0.59411436500000003</c:v>
                </c:pt>
                <c:pt idx="381">
                  <c:v>0.60142371800000005</c:v>
                </c:pt>
                <c:pt idx="382">
                  <c:v>0.60514394900000001</c:v>
                </c:pt>
                <c:pt idx="383">
                  <c:v>0.60906903800000001</c:v>
                </c:pt>
                <c:pt idx="384">
                  <c:v>0.61396925499999999</c:v>
                </c:pt>
                <c:pt idx="385">
                  <c:v>0.61408397599999998</c:v>
                </c:pt>
                <c:pt idx="386">
                  <c:v>0.61333009599999999</c:v>
                </c:pt>
                <c:pt idx="387">
                  <c:v>0.61201080699999999</c:v>
                </c:pt>
                <c:pt idx="388">
                  <c:v>0.61103568100000005</c:v>
                </c:pt>
                <c:pt idx="389">
                  <c:v>0.60984750099999996</c:v>
                </c:pt>
                <c:pt idx="390">
                  <c:v>0.60839710199999997</c:v>
                </c:pt>
                <c:pt idx="391">
                  <c:v>0.60268564599999996</c:v>
                </c:pt>
                <c:pt idx="392">
                  <c:v>0.59626128199999995</c:v>
                </c:pt>
                <c:pt idx="393">
                  <c:v>0.59172981099999999</c:v>
                </c:pt>
                <c:pt idx="394">
                  <c:v>0.58330602799999998</c:v>
                </c:pt>
                <c:pt idx="395">
                  <c:v>0.57806984299999997</c:v>
                </c:pt>
                <c:pt idx="396">
                  <c:v>0.57280907599999997</c:v>
                </c:pt>
                <c:pt idx="397">
                  <c:v>0.56768761199999995</c:v>
                </c:pt>
                <c:pt idx="398">
                  <c:v>0.56758927999999997</c:v>
                </c:pt>
                <c:pt idx="399">
                  <c:v>0.56848246300000005</c:v>
                </c:pt>
                <c:pt idx="400">
                  <c:v>0.57229283200000003</c:v>
                </c:pt>
                <c:pt idx="401">
                  <c:v>0.57463641399999998</c:v>
                </c:pt>
                <c:pt idx="402">
                  <c:v>0.57511168599999996</c:v>
                </c:pt>
                <c:pt idx="403">
                  <c:v>0.57606223000000001</c:v>
                </c:pt>
                <c:pt idx="404">
                  <c:v>0.574087393</c:v>
                </c:pt>
                <c:pt idx="405">
                  <c:v>0.57298115699999996</c:v>
                </c:pt>
                <c:pt idx="406">
                  <c:v>0.57751262800000003</c:v>
                </c:pt>
                <c:pt idx="407">
                  <c:v>0.58154424400000004</c:v>
                </c:pt>
                <c:pt idx="408">
                  <c:v>0.58666570799999995</c:v>
                </c:pt>
                <c:pt idx="409">
                  <c:v>0.59277868700000003</c:v>
                </c:pt>
                <c:pt idx="410">
                  <c:v>0.59391769999999999</c:v>
                </c:pt>
                <c:pt idx="411">
                  <c:v>0.59840000500000001</c:v>
                </c:pt>
                <c:pt idx="412">
                  <c:v>0.60212843100000002</c:v>
                </c:pt>
                <c:pt idx="413">
                  <c:v>0.60196454399999999</c:v>
                </c:pt>
                <c:pt idx="414">
                  <c:v>0.60266925800000004</c:v>
                </c:pt>
                <c:pt idx="415">
                  <c:v>0.60118608200000001</c:v>
                </c:pt>
                <c:pt idx="416">
                  <c:v>0.59970290599999998</c:v>
                </c:pt>
                <c:pt idx="417">
                  <c:v>0.60177607399999999</c:v>
                </c:pt>
                <c:pt idx="418">
                  <c:v>0.60314452900000004</c:v>
                </c:pt>
                <c:pt idx="419">
                  <c:v>0.59878513899999997</c:v>
                </c:pt>
                <c:pt idx="420">
                  <c:v>0.59478630099999996</c:v>
                </c:pt>
                <c:pt idx="421">
                  <c:v>0.58918956499999997</c:v>
                </c:pt>
                <c:pt idx="422">
                  <c:v>0.58214243099999996</c:v>
                </c:pt>
                <c:pt idx="423">
                  <c:v>0.57977426600000004</c:v>
                </c:pt>
                <c:pt idx="424">
                  <c:v>0.57499696499999997</c:v>
                </c:pt>
                <c:pt idx="425">
                  <c:v>0.57126854000000005</c:v>
                </c:pt>
                <c:pt idx="426">
                  <c:v>0.56917898300000003</c:v>
                </c:pt>
                <c:pt idx="427">
                  <c:v>0.56664693099999996</c:v>
                </c:pt>
                <c:pt idx="428">
                  <c:v>0.56739261600000002</c:v>
                </c:pt>
                <c:pt idx="429">
                  <c:v>0.56814649500000003</c:v>
                </c:pt>
                <c:pt idx="430">
                  <c:v>0.56778594400000004</c:v>
                </c:pt>
                <c:pt idx="431">
                  <c:v>0.56805635799999998</c:v>
                </c:pt>
                <c:pt idx="432">
                  <c:v>0.57201422499999999</c:v>
                </c:pt>
                <c:pt idx="433">
                  <c:v>0.57529196199999999</c:v>
                </c:pt>
                <c:pt idx="434">
                  <c:v>0.58097883500000003</c:v>
                </c:pt>
                <c:pt idx="435">
                  <c:v>0.58786208200000001</c:v>
                </c:pt>
                <c:pt idx="436">
                  <c:v>0.58967303100000001</c:v>
                </c:pt>
                <c:pt idx="437">
                  <c:v>0.59077926800000002</c:v>
                </c:pt>
                <c:pt idx="438">
                  <c:v>0.59014830299999999</c:v>
                </c:pt>
                <c:pt idx="439">
                  <c:v>0.59181994900000001</c:v>
                </c:pt>
                <c:pt idx="440">
                  <c:v>0.59449130400000005</c:v>
                </c:pt>
                <c:pt idx="441">
                  <c:v>0.59705613300000004</c:v>
                </c:pt>
                <c:pt idx="442">
                  <c:v>0.60023553799999996</c:v>
                </c:pt>
                <c:pt idx="443">
                  <c:v>0.60139094000000004</c:v>
                </c:pt>
                <c:pt idx="444">
                  <c:v>0.60127621899999995</c:v>
                </c:pt>
                <c:pt idx="445">
                  <c:v>0.59748223899999997</c:v>
                </c:pt>
                <c:pt idx="446">
                  <c:v>0.59403242099999998</c:v>
                </c:pt>
                <c:pt idx="447">
                  <c:v>0.588050552</c:v>
                </c:pt>
                <c:pt idx="448">
                  <c:v>0.58206868199999995</c:v>
                </c:pt>
                <c:pt idx="449">
                  <c:v>0.58172451999999997</c:v>
                </c:pt>
                <c:pt idx="450">
                  <c:v>0.58177368600000001</c:v>
                </c:pt>
                <c:pt idx="451">
                  <c:v>0.58297005999999996</c:v>
                </c:pt>
                <c:pt idx="452">
                  <c:v>0.58100341799999999</c:v>
                </c:pt>
                <c:pt idx="453">
                  <c:v>0.57740610199999998</c:v>
                </c:pt>
                <c:pt idx="454">
                  <c:v>0.57423489100000003</c:v>
                </c:pt>
                <c:pt idx="455">
                  <c:v>0.57698819000000001</c:v>
                </c:pt>
                <c:pt idx="456">
                  <c:v>0.58416643400000001</c:v>
                </c:pt>
                <c:pt idx="457">
                  <c:v>0.59183633800000002</c:v>
                </c:pt>
                <c:pt idx="458">
                  <c:v>0.60143191200000001</c:v>
                </c:pt>
                <c:pt idx="459">
                  <c:v>0.60405410100000001</c:v>
                </c:pt>
                <c:pt idx="460">
                  <c:v>0.60357063499999997</c:v>
                </c:pt>
                <c:pt idx="461">
                  <c:v>0.59963735100000004</c:v>
                </c:pt>
                <c:pt idx="462">
                  <c:v>0.58913220499999996</c:v>
                </c:pt>
                <c:pt idx="463">
                  <c:v>0.57531654499999996</c:v>
                </c:pt>
                <c:pt idx="464">
                  <c:v>0.561173111</c:v>
                </c:pt>
                <c:pt idx="465">
                  <c:v>0.548340771</c:v>
                </c:pt>
                <c:pt idx="466">
                  <c:v>0.53636883800000001</c:v>
                </c:pt>
                <c:pt idx="467">
                  <c:v>0.52356927600000003</c:v>
                </c:pt>
                <c:pt idx="468">
                  <c:v>0.50247704000000004</c:v>
                </c:pt>
                <c:pt idx="469">
                  <c:v>0.47794318099999999</c:v>
                </c:pt>
                <c:pt idx="470">
                  <c:v>0.45136893</c:v>
                </c:pt>
                <c:pt idx="471">
                  <c:v>0.421025282</c:v>
                </c:pt>
                <c:pt idx="472">
                  <c:v>0.39658975499999999</c:v>
                </c:pt>
                <c:pt idx="473">
                  <c:v>0.37474363999999999</c:v>
                </c:pt>
                <c:pt idx="474">
                  <c:v>0.35515096899999998</c:v>
                </c:pt>
                <c:pt idx="475">
                  <c:v>0.342269463</c:v>
                </c:pt>
                <c:pt idx="476">
                  <c:v>0.33074002400000002</c:v>
                </c:pt>
                <c:pt idx="477">
                  <c:v>0.31606395799999998</c:v>
                </c:pt>
                <c:pt idx="478">
                  <c:v>0.29895417200000002</c:v>
                </c:pt>
                <c:pt idx="479">
                  <c:v>0.28038579400000002</c:v>
                </c:pt>
                <c:pt idx="480">
                  <c:v>0.26157977900000001</c:v>
                </c:pt>
                <c:pt idx="481">
                  <c:v>0.24564997899999999</c:v>
                </c:pt>
                <c:pt idx="482">
                  <c:v>0.231842513</c:v>
                </c:pt>
                <c:pt idx="483">
                  <c:v>0.217715468</c:v>
                </c:pt>
                <c:pt idx="484">
                  <c:v>0.20447341099999999</c:v>
                </c:pt>
                <c:pt idx="485">
                  <c:v>0.19152635100000001</c:v>
                </c:pt>
                <c:pt idx="486">
                  <c:v>0.17825971199999999</c:v>
                </c:pt>
                <c:pt idx="487">
                  <c:v>0.165501122</c:v>
                </c:pt>
                <c:pt idx="488">
                  <c:v>0.15116921799999999</c:v>
                </c:pt>
                <c:pt idx="489">
                  <c:v>0.13691925699999999</c:v>
                </c:pt>
                <c:pt idx="490">
                  <c:v>0.12493913</c:v>
                </c:pt>
                <c:pt idx="491">
                  <c:v>0.113942323</c:v>
                </c:pt>
                <c:pt idx="492">
                  <c:v>0.104502441</c:v>
                </c:pt>
                <c:pt idx="493">
                  <c:v>9.5677134999999996E-2</c:v>
                </c:pt>
                <c:pt idx="494">
                  <c:v>8.5335876000000005E-2</c:v>
                </c:pt>
                <c:pt idx="495">
                  <c:v>7.4363652000000002E-2</c:v>
                </c:pt>
                <c:pt idx="496">
                  <c:v>6.4833632000000002E-2</c:v>
                </c:pt>
                <c:pt idx="497">
                  <c:v>5.6024715000000003E-2</c:v>
                </c:pt>
                <c:pt idx="498">
                  <c:v>4.7748430000000001E-2</c:v>
                </c:pt>
                <c:pt idx="499">
                  <c:v>4.0668518000000001E-2</c:v>
                </c:pt>
                <c:pt idx="500">
                  <c:v>3.3924574999999998E-2</c:v>
                </c:pt>
                <c:pt idx="501">
                  <c:v>2.7696874999999999E-2</c:v>
                </c:pt>
                <c:pt idx="502">
                  <c:v>2.2132916999999998E-2</c:v>
                </c:pt>
                <c:pt idx="503">
                  <c:v>1.7199922999999999E-2</c:v>
                </c:pt>
                <c:pt idx="504">
                  <c:v>1.2963449E-2</c:v>
                </c:pt>
                <c:pt idx="505">
                  <c:v>9.1203020000000003E-3</c:v>
                </c:pt>
                <c:pt idx="506">
                  <c:v>5.8097879999999998E-3</c:v>
                </c:pt>
                <c:pt idx="507">
                  <c:v>3.1794050000000002E-3</c:v>
                </c:pt>
                <c:pt idx="508">
                  <c:v>1.098042E-3</c:v>
                </c:pt>
                <c:pt idx="509">
                  <c:v>-1.8846999999999999E-4</c:v>
                </c:pt>
                <c:pt idx="510">
                  <c:v>-1.007904E-3</c:v>
                </c:pt>
                <c:pt idx="511">
                  <c:v>-1.4831759999999999E-3</c:v>
                </c:pt>
                <c:pt idx="512">
                  <c:v>-1.6224799999999999E-3</c:v>
                </c:pt>
                <c:pt idx="513">
                  <c:v>-1.556925E-3</c:v>
                </c:pt>
                <c:pt idx="514">
                  <c:v>-1.319289E-3</c:v>
                </c:pt>
                <c:pt idx="515">
                  <c:v>-1.0406809999999999E-3</c:v>
                </c:pt>
                <c:pt idx="516">
                  <c:v>-7.3749099999999995E-4</c:v>
                </c:pt>
                <c:pt idx="517">
                  <c:v>-4.75272E-4</c:v>
                </c:pt>
                <c:pt idx="518">
                  <c:v>-2.8680200000000001E-4</c:v>
                </c:pt>
                <c:pt idx="519">
                  <c:v>-1.55692E-4</c:v>
                </c:pt>
                <c:pt idx="520" formatCode="0.00E+00">
                  <c:v>-7.3700000000000002E-5</c:v>
                </c:pt>
                <c:pt idx="521" formatCode="0.00E+00">
                  <c:v>-3.2799999999999998E-5</c:v>
                </c:pt>
                <c:pt idx="522" formatCode="0.00E+00">
                  <c:v>-8.1899999999999995E-6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47-4551-BDCB-06B1238A6AC1}"/>
            </c:ext>
          </c:extLst>
        </c:ser>
        <c:ser>
          <c:idx val="1"/>
          <c:order val="1"/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data_lastRecoveryFile!$AB$2:$AB$551</c:f>
              <c:numCache>
                <c:formatCode>General</c:formatCode>
                <c:ptCount val="5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3.1531826999999998E-2</c:v>
                </c:pt>
                <c:pt idx="7">
                  <c:v>6.9881346999999996E-2</c:v>
                </c:pt>
                <c:pt idx="8">
                  <c:v>3.3236250000000002E-2</c:v>
                </c:pt>
                <c:pt idx="9">
                  <c:v>3.1531826999999998E-2</c:v>
                </c:pt>
                <c:pt idx="10">
                  <c:v>3.9201730999999997E-2</c:v>
                </c:pt>
                <c:pt idx="11">
                  <c:v>4.0053943000000002E-2</c:v>
                </c:pt>
                <c:pt idx="12">
                  <c:v>4.6019424000000003E-2</c:v>
                </c:pt>
                <c:pt idx="13">
                  <c:v>5.5393750999999998E-2</c:v>
                </c:pt>
                <c:pt idx="14">
                  <c:v>6.7324711999999995E-2</c:v>
                </c:pt>
                <c:pt idx="15">
                  <c:v>0.13209278999999999</c:v>
                </c:pt>
                <c:pt idx="16">
                  <c:v>6.8176920000000002E-3</c:v>
                </c:pt>
                <c:pt idx="17">
                  <c:v>0.13038836700000001</c:v>
                </c:pt>
                <c:pt idx="18">
                  <c:v>7.669904E-3</c:v>
                </c:pt>
                <c:pt idx="19">
                  <c:v>0.17044231000000001</c:v>
                </c:pt>
                <c:pt idx="20">
                  <c:v>2.21575E-2</c:v>
                </c:pt>
                <c:pt idx="21">
                  <c:v>0.16447682899999999</c:v>
                </c:pt>
                <c:pt idx="22">
                  <c:v>2.8975193E-2</c:v>
                </c:pt>
                <c:pt idx="23">
                  <c:v>0.19515644500000001</c:v>
                </c:pt>
                <c:pt idx="24">
                  <c:v>0.117605194</c:v>
                </c:pt>
                <c:pt idx="25">
                  <c:v>0.127831732</c:v>
                </c:pt>
                <c:pt idx="26">
                  <c:v>0.13550163600000001</c:v>
                </c:pt>
                <c:pt idx="27">
                  <c:v>0.11249192399999999</c:v>
                </c:pt>
                <c:pt idx="28">
                  <c:v>0.13209278999999999</c:v>
                </c:pt>
                <c:pt idx="29">
                  <c:v>0.141467117</c:v>
                </c:pt>
                <c:pt idx="30">
                  <c:v>0.144023752</c:v>
                </c:pt>
                <c:pt idx="31">
                  <c:v>0.15169365600000001</c:v>
                </c:pt>
                <c:pt idx="32">
                  <c:v>0.12953615499999999</c:v>
                </c:pt>
                <c:pt idx="33">
                  <c:v>0.174703368</c:v>
                </c:pt>
                <c:pt idx="34">
                  <c:v>0.14231932899999999</c:v>
                </c:pt>
                <c:pt idx="35">
                  <c:v>0.158511348</c:v>
                </c:pt>
                <c:pt idx="36">
                  <c:v>0.168737887</c:v>
                </c:pt>
                <c:pt idx="37">
                  <c:v>0.207087406</c:v>
                </c:pt>
                <c:pt idx="38">
                  <c:v>0.114196348</c:v>
                </c:pt>
                <c:pt idx="39">
                  <c:v>0.223279426</c:v>
                </c:pt>
                <c:pt idx="40">
                  <c:v>0.12101404</c:v>
                </c:pt>
                <c:pt idx="41">
                  <c:v>0.37752971600000002</c:v>
                </c:pt>
                <c:pt idx="42">
                  <c:v>2.6418558000000002E-2</c:v>
                </c:pt>
                <c:pt idx="43">
                  <c:v>0.3246926</c:v>
                </c:pt>
                <c:pt idx="44">
                  <c:v>2.1305289000000002E-2</c:v>
                </c:pt>
                <c:pt idx="45">
                  <c:v>0.36900760100000002</c:v>
                </c:pt>
                <c:pt idx="46">
                  <c:v>6.5620288999999998E-2</c:v>
                </c:pt>
                <c:pt idx="47">
                  <c:v>0.32384038900000001</c:v>
                </c:pt>
                <c:pt idx="48">
                  <c:v>5.7950385E-2</c:v>
                </c:pt>
                <c:pt idx="49">
                  <c:v>0.35281558099999999</c:v>
                </c:pt>
                <c:pt idx="50">
                  <c:v>0.204530772</c:v>
                </c:pt>
                <c:pt idx="51">
                  <c:v>0.20879182900000001</c:v>
                </c:pt>
                <c:pt idx="52">
                  <c:v>0.18152106000000001</c:v>
                </c:pt>
                <c:pt idx="53">
                  <c:v>0.207087406</c:v>
                </c:pt>
                <c:pt idx="54">
                  <c:v>0.20538298299999999</c:v>
                </c:pt>
                <c:pt idx="55">
                  <c:v>0.207087406</c:v>
                </c:pt>
                <c:pt idx="56">
                  <c:v>0.220722791</c:v>
                </c:pt>
                <c:pt idx="57">
                  <c:v>0.22583606000000001</c:v>
                </c:pt>
                <c:pt idx="58">
                  <c:v>0.190895387</c:v>
                </c:pt>
                <c:pt idx="59">
                  <c:v>0.21390509899999999</c:v>
                </c:pt>
                <c:pt idx="60">
                  <c:v>0.21987058000000001</c:v>
                </c:pt>
                <c:pt idx="61">
                  <c:v>0.21475731000000001</c:v>
                </c:pt>
                <c:pt idx="62">
                  <c:v>0.22583606000000001</c:v>
                </c:pt>
                <c:pt idx="63">
                  <c:v>0.196008656</c:v>
                </c:pt>
                <c:pt idx="64">
                  <c:v>0.23094933000000001</c:v>
                </c:pt>
                <c:pt idx="65">
                  <c:v>0.22754048399999999</c:v>
                </c:pt>
                <c:pt idx="66">
                  <c:v>0.234358176</c:v>
                </c:pt>
                <c:pt idx="67">
                  <c:v>0.23776702199999999</c:v>
                </c:pt>
                <c:pt idx="68">
                  <c:v>0.23521038699999999</c:v>
                </c:pt>
                <c:pt idx="69">
                  <c:v>0.20879182900000001</c:v>
                </c:pt>
                <c:pt idx="70">
                  <c:v>0.259072311</c:v>
                </c:pt>
                <c:pt idx="71">
                  <c:v>0.42866240900000002</c:v>
                </c:pt>
                <c:pt idx="72">
                  <c:v>8.5221155000000007E-2</c:v>
                </c:pt>
                <c:pt idx="73">
                  <c:v>0.14828480899999999</c:v>
                </c:pt>
                <c:pt idx="74">
                  <c:v>0.28719529199999999</c:v>
                </c:pt>
                <c:pt idx="75">
                  <c:v>0.39627836999999999</c:v>
                </c:pt>
                <c:pt idx="76">
                  <c:v>0.240323657</c:v>
                </c:pt>
                <c:pt idx="77">
                  <c:v>0.242880291</c:v>
                </c:pt>
                <c:pt idx="78">
                  <c:v>0.20793961799999999</c:v>
                </c:pt>
                <c:pt idx="79">
                  <c:v>0.23776702199999999</c:v>
                </c:pt>
                <c:pt idx="80">
                  <c:v>0.23350596400000001</c:v>
                </c:pt>
                <c:pt idx="81">
                  <c:v>0.231801541</c:v>
                </c:pt>
                <c:pt idx="82">
                  <c:v>0.23776702199999999</c:v>
                </c:pt>
                <c:pt idx="83">
                  <c:v>0.24458471500000001</c:v>
                </c:pt>
                <c:pt idx="84">
                  <c:v>0.212200676</c:v>
                </c:pt>
                <c:pt idx="85">
                  <c:v>0.236914811</c:v>
                </c:pt>
                <c:pt idx="86">
                  <c:v>0.23606259900000001</c:v>
                </c:pt>
                <c:pt idx="87">
                  <c:v>0.24969798400000001</c:v>
                </c:pt>
                <c:pt idx="88">
                  <c:v>0.24458471500000001</c:v>
                </c:pt>
                <c:pt idx="89">
                  <c:v>0.21390509899999999</c:v>
                </c:pt>
                <c:pt idx="90">
                  <c:v>0.23265375299999999</c:v>
                </c:pt>
                <c:pt idx="91">
                  <c:v>0.24884577199999999</c:v>
                </c:pt>
                <c:pt idx="92">
                  <c:v>0.240323657</c:v>
                </c:pt>
                <c:pt idx="93">
                  <c:v>0.25055019499999998</c:v>
                </c:pt>
                <c:pt idx="94">
                  <c:v>0.25566346499999998</c:v>
                </c:pt>
                <c:pt idx="95">
                  <c:v>0.212200676</c:v>
                </c:pt>
                <c:pt idx="96">
                  <c:v>0.23861923400000001</c:v>
                </c:pt>
                <c:pt idx="97">
                  <c:v>0.236914811</c:v>
                </c:pt>
                <c:pt idx="98">
                  <c:v>0.28634308000000003</c:v>
                </c:pt>
                <c:pt idx="99">
                  <c:v>0.215609522</c:v>
                </c:pt>
                <c:pt idx="100">
                  <c:v>0.31020500400000001</c:v>
                </c:pt>
                <c:pt idx="101">
                  <c:v>0.172146733</c:v>
                </c:pt>
                <c:pt idx="102">
                  <c:v>0.34685009999999999</c:v>
                </c:pt>
                <c:pt idx="103">
                  <c:v>0.425253563</c:v>
                </c:pt>
                <c:pt idx="104">
                  <c:v>0.22157500299999999</c:v>
                </c:pt>
                <c:pt idx="105">
                  <c:v>0.25225461799999999</c:v>
                </c:pt>
                <c:pt idx="106">
                  <c:v>0.25310683</c:v>
                </c:pt>
                <c:pt idx="107">
                  <c:v>0.24884577199999999</c:v>
                </c:pt>
                <c:pt idx="108">
                  <c:v>0.26077673400000001</c:v>
                </c:pt>
                <c:pt idx="109">
                  <c:v>0.25140240699999999</c:v>
                </c:pt>
                <c:pt idx="110">
                  <c:v>0.21901836799999999</c:v>
                </c:pt>
                <c:pt idx="111">
                  <c:v>0.239471445</c:v>
                </c:pt>
                <c:pt idx="112">
                  <c:v>0.23776702199999999</c:v>
                </c:pt>
                <c:pt idx="113">
                  <c:v>0.25055019499999998</c:v>
                </c:pt>
                <c:pt idx="114">
                  <c:v>0.25140240699999999</c:v>
                </c:pt>
                <c:pt idx="115">
                  <c:v>0.22583606000000001</c:v>
                </c:pt>
                <c:pt idx="116">
                  <c:v>0.24458471500000001</c:v>
                </c:pt>
                <c:pt idx="117">
                  <c:v>0.259072311</c:v>
                </c:pt>
                <c:pt idx="118">
                  <c:v>0.25481125300000002</c:v>
                </c:pt>
                <c:pt idx="119">
                  <c:v>0.26503779199999999</c:v>
                </c:pt>
                <c:pt idx="120">
                  <c:v>0.22583606000000001</c:v>
                </c:pt>
                <c:pt idx="121">
                  <c:v>0.26589000299999999</c:v>
                </c:pt>
                <c:pt idx="122">
                  <c:v>0.27611654200000002</c:v>
                </c:pt>
                <c:pt idx="123">
                  <c:v>0.22242721400000001</c:v>
                </c:pt>
                <c:pt idx="124">
                  <c:v>0.29060413800000001</c:v>
                </c:pt>
                <c:pt idx="125">
                  <c:v>0.43974115899999999</c:v>
                </c:pt>
                <c:pt idx="126">
                  <c:v>7.5846828000000005E-2</c:v>
                </c:pt>
                <c:pt idx="127">
                  <c:v>0.40480048600000001</c:v>
                </c:pt>
                <c:pt idx="128">
                  <c:v>8.6925578000000003E-2</c:v>
                </c:pt>
                <c:pt idx="129">
                  <c:v>0.42269692800000003</c:v>
                </c:pt>
                <c:pt idx="130">
                  <c:v>0.22157500299999999</c:v>
                </c:pt>
                <c:pt idx="131">
                  <c:v>0.25140240699999999</c:v>
                </c:pt>
                <c:pt idx="132">
                  <c:v>0.26844663800000002</c:v>
                </c:pt>
                <c:pt idx="133">
                  <c:v>0.25481125300000002</c:v>
                </c:pt>
                <c:pt idx="134">
                  <c:v>0.26333336899999998</c:v>
                </c:pt>
                <c:pt idx="135">
                  <c:v>0.267594426</c:v>
                </c:pt>
                <c:pt idx="136">
                  <c:v>0.23094933000000001</c:v>
                </c:pt>
                <c:pt idx="137">
                  <c:v>0.25310683</c:v>
                </c:pt>
                <c:pt idx="138">
                  <c:v>0.25822009899999998</c:v>
                </c:pt>
                <c:pt idx="139">
                  <c:v>0.261628945</c:v>
                </c:pt>
                <c:pt idx="140">
                  <c:v>0.48661279400000002</c:v>
                </c:pt>
                <c:pt idx="141">
                  <c:v>4.2610576999999997E-2</c:v>
                </c:pt>
                <c:pt idx="142">
                  <c:v>0.461046448</c:v>
                </c:pt>
                <c:pt idx="143">
                  <c:v>8.1812309E-2</c:v>
                </c:pt>
                <c:pt idx="144">
                  <c:v>0.431219044</c:v>
                </c:pt>
                <c:pt idx="145">
                  <c:v>0.23350596400000001</c:v>
                </c:pt>
                <c:pt idx="146">
                  <c:v>0.27526433</c:v>
                </c:pt>
                <c:pt idx="147">
                  <c:v>0.26333336899999998</c:v>
                </c:pt>
                <c:pt idx="148">
                  <c:v>0.27526433</c:v>
                </c:pt>
                <c:pt idx="149">
                  <c:v>0.27441211900000001</c:v>
                </c:pt>
                <c:pt idx="150">
                  <c:v>0.25481125300000002</c:v>
                </c:pt>
                <c:pt idx="151">
                  <c:v>0.22754048399999999</c:v>
                </c:pt>
                <c:pt idx="152">
                  <c:v>0.25225461799999999</c:v>
                </c:pt>
                <c:pt idx="153">
                  <c:v>0.26077673400000001</c:v>
                </c:pt>
                <c:pt idx="154">
                  <c:v>0.27696875300000001</c:v>
                </c:pt>
                <c:pt idx="155">
                  <c:v>0.490873852</c:v>
                </c:pt>
                <c:pt idx="156">
                  <c:v>0</c:v>
                </c:pt>
                <c:pt idx="157">
                  <c:v>0.49172606400000002</c:v>
                </c:pt>
                <c:pt idx="158">
                  <c:v>3.3236250000000002E-2</c:v>
                </c:pt>
                <c:pt idx="159">
                  <c:v>0.47297740999999999</c:v>
                </c:pt>
                <c:pt idx="160">
                  <c:v>3.9201730999999997E-2</c:v>
                </c:pt>
                <c:pt idx="161">
                  <c:v>0.45337654399999999</c:v>
                </c:pt>
                <c:pt idx="162">
                  <c:v>7.6699038999999997E-2</c:v>
                </c:pt>
                <c:pt idx="163">
                  <c:v>0.43207125499999999</c:v>
                </c:pt>
                <c:pt idx="164">
                  <c:v>0.26589000299999999</c:v>
                </c:pt>
                <c:pt idx="165">
                  <c:v>0.25566346499999998</c:v>
                </c:pt>
                <c:pt idx="166">
                  <c:v>0.22242721400000001</c:v>
                </c:pt>
                <c:pt idx="167">
                  <c:v>0.24714134900000001</c:v>
                </c:pt>
                <c:pt idx="168">
                  <c:v>0.25310683</c:v>
                </c:pt>
                <c:pt idx="169">
                  <c:v>0.25822009899999998</c:v>
                </c:pt>
                <c:pt idx="170">
                  <c:v>0.26248115700000002</c:v>
                </c:pt>
                <c:pt idx="171">
                  <c:v>0.21901836799999999</c:v>
                </c:pt>
                <c:pt idx="172">
                  <c:v>0.247993561</c:v>
                </c:pt>
                <c:pt idx="173">
                  <c:v>0.25992452199999999</c:v>
                </c:pt>
                <c:pt idx="174">
                  <c:v>0.25310683</c:v>
                </c:pt>
                <c:pt idx="175">
                  <c:v>0.30083067699999999</c:v>
                </c:pt>
                <c:pt idx="176">
                  <c:v>0.18663432899999999</c:v>
                </c:pt>
                <c:pt idx="177">
                  <c:v>0.30168288799999998</c:v>
                </c:pt>
                <c:pt idx="178">
                  <c:v>0.21646173299999999</c:v>
                </c:pt>
                <c:pt idx="179">
                  <c:v>0.35025894699999999</c:v>
                </c:pt>
                <c:pt idx="180">
                  <c:v>0.172146733</c:v>
                </c:pt>
                <c:pt idx="181">
                  <c:v>0.26503779199999999</c:v>
                </c:pt>
                <c:pt idx="182">
                  <c:v>0.23350596400000001</c:v>
                </c:pt>
                <c:pt idx="183">
                  <c:v>0.51132692899999999</c:v>
                </c:pt>
                <c:pt idx="184">
                  <c:v>4.0906154E-2</c:v>
                </c:pt>
                <c:pt idx="185">
                  <c:v>0.22242721400000001</c:v>
                </c:pt>
                <c:pt idx="186">
                  <c:v>0.31276163800000001</c:v>
                </c:pt>
                <c:pt idx="187">
                  <c:v>0.44400221699999998</c:v>
                </c:pt>
                <c:pt idx="188">
                  <c:v>8.6925578000000003E-2</c:v>
                </c:pt>
                <c:pt idx="189">
                  <c:v>0.43036683199999998</c:v>
                </c:pt>
                <c:pt idx="190">
                  <c:v>0.259072311</c:v>
                </c:pt>
                <c:pt idx="191">
                  <c:v>0.22754048399999999</c:v>
                </c:pt>
                <c:pt idx="192">
                  <c:v>0.259072311</c:v>
                </c:pt>
                <c:pt idx="193">
                  <c:v>0.24969798400000001</c:v>
                </c:pt>
                <c:pt idx="194">
                  <c:v>0.25481125300000002</c:v>
                </c:pt>
                <c:pt idx="195">
                  <c:v>0.26333336899999998</c:v>
                </c:pt>
                <c:pt idx="196">
                  <c:v>0.25566346499999998</c:v>
                </c:pt>
                <c:pt idx="197">
                  <c:v>0.226688272</c:v>
                </c:pt>
                <c:pt idx="198">
                  <c:v>0.24714134900000001</c:v>
                </c:pt>
                <c:pt idx="199">
                  <c:v>0.25992452199999999</c:v>
                </c:pt>
                <c:pt idx="200">
                  <c:v>0.26248115700000002</c:v>
                </c:pt>
                <c:pt idx="201">
                  <c:v>0.30935279199999999</c:v>
                </c:pt>
                <c:pt idx="202">
                  <c:v>0.18919096399999999</c:v>
                </c:pt>
                <c:pt idx="203">
                  <c:v>0.3025351</c:v>
                </c:pt>
                <c:pt idx="204">
                  <c:v>0.21901836799999999</c:v>
                </c:pt>
                <c:pt idx="205">
                  <c:v>0.345997889</c:v>
                </c:pt>
                <c:pt idx="206">
                  <c:v>0.168737887</c:v>
                </c:pt>
                <c:pt idx="207">
                  <c:v>0.32128375399999998</c:v>
                </c:pt>
                <c:pt idx="208">
                  <c:v>0.177260002</c:v>
                </c:pt>
                <c:pt idx="209">
                  <c:v>0.51729241000000004</c:v>
                </c:pt>
                <c:pt idx="210">
                  <c:v>4.0053943000000002E-2</c:v>
                </c:pt>
                <c:pt idx="211">
                  <c:v>0.48149952499999998</c:v>
                </c:pt>
                <c:pt idx="212">
                  <c:v>4.0906154E-2</c:v>
                </c:pt>
                <c:pt idx="213">
                  <c:v>0.44911548600000001</c:v>
                </c:pt>
                <c:pt idx="214">
                  <c:v>8.6073365999999998E-2</c:v>
                </c:pt>
                <c:pt idx="215">
                  <c:v>0.45252433199999997</c:v>
                </c:pt>
                <c:pt idx="216">
                  <c:v>9.9708750999999998E-2</c:v>
                </c:pt>
                <c:pt idx="217">
                  <c:v>0.40820933199999998</c:v>
                </c:pt>
                <c:pt idx="218">
                  <c:v>0.25225461799999999</c:v>
                </c:pt>
                <c:pt idx="219">
                  <c:v>0.25992452199999999</c:v>
                </c:pt>
                <c:pt idx="220">
                  <c:v>0.24884577199999999</c:v>
                </c:pt>
                <c:pt idx="221">
                  <c:v>0.261628945</c:v>
                </c:pt>
                <c:pt idx="222">
                  <c:v>0.261628945</c:v>
                </c:pt>
                <c:pt idx="223">
                  <c:v>0.22754048399999999</c:v>
                </c:pt>
                <c:pt idx="224">
                  <c:v>0.24628913799999999</c:v>
                </c:pt>
                <c:pt idx="225">
                  <c:v>0.25651567600000003</c:v>
                </c:pt>
                <c:pt idx="226">
                  <c:v>0.26589000299999999</c:v>
                </c:pt>
                <c:pt idx="227">
                  <c:v>0.261628945</c:v>
                </c:pt>
                <c:pt idx="228">
                  <c:v>0.226688272</c:v>
                </c:pt>
                <c:pt idx="229">
                  <c:v>0.24969798400000001</c:v>
                </c:pt>
                <c:pt idx="230">
                  <c:v>0.261628945</c:v>
                </c:pt>
                <c:pt idx="231">
                  <c:v>0.24884577199999999</c:v>
                </c:pt>
                <c:pt idx="232">
                  <c:v>0.25481125300000002</c:v>
                </c:pt>
                <c:pt idx="233">
                  <c:v>0.22157500299999999</c:v>
                </c:pt>
                <c:pt idx="234">
                  <c:v>0.259072311</c:v>
                </c:pt>
                <c:pt idx="235">
                  <c:v>0.24628913799999999</c:v>
                </c:pt>
                <c:pt idx="236">
                  <c:v>0.24884577199999999</c:v>
                </c:pt>
                <c:pt idx="237">
                  <c:v>0.25566346499999998</c:v>
                </c:pt>
                <c:pt idx="238">
                  <c:v>0.294865196</c:v>
                </c:pt>
                <c:pt idx="239">
                  <c:v>0.18492990600000001</c:v>
                </c:pt>
                <c:pt idx="240">
                  <c:v>0.33321471600000002</c:v>
                </c:pt>
                <c:pt idx="241">
                  <c:v>0.16532904000000001</c:v>
                </c:pt>
                <c:pt idx="242">
                  <c:v>0.397982793</c:v>
                </c:pt>
                <c:pt idx="243">
                  <c:v>0.24202808000000001</c:v>
                </c:pt>
                <c:pt idx="244">
                  <c:v>0.56331183399999996</c:v>
                </c:pt>
                <c:pt idx="245">
                  <c:v>0.31020500400000001</c:v>
                </c:pt>
                <c:pt idx="246">
                  <c:v>0.31276163800000001</c:v>
                </c:pt>
                <c:pt idx="247">
                  <c:v>0.33662356199999999</c:v>
                </c:pt>
                <c:pt idx="248">
                  <c:v>0.31787490800000001</c:v>
                </c:pt>
                <c:pt idx="249">
                  <c:v>0.37923413900000003</c:v>
                </c:pt>
                <c:pt idx="250">
                  <c:v>0.38008635099999999</c:v>
                </c:pt>
                <c:pt idx="251">
                  <c:v>0.36389433100000002</c:v>
                </c:pt>
                <c:pt idx="252">
                  <c:v>0.38775625499999999</c:v>
                </c:pt>
                <c:pt idx="253">
                  <c:v>0.39457394699999998</c:v>
                </c:pt>
                <c:pt idx="254">
                  <c:v>0.33918019599999999</c:v>
                </c:pt>
                <c:pt idx="255">
                  <c:v>0.38775625499999999</c:v>
                </c:pt>
                <c:pt idx="256">
                  <c:v>0.389460678</c:v>
                </c:pt>
                <c:pt idx="257">
                  <c:v>0.41502702400000002</c:v>
                </c:pt>
                <c:pt idx="258">
                  <c:v>0.43207125499999999</c:v>
                </c:pt>
                <c:pt idx="259">
                  <c:v>0.389460678</c:v>
                </c:pt>
                <c:pt idx="260">
                  <c:v>0.438888948</c:v>
                </c:pt>
                <c:pt idx="261">
                  <c:v>0.91271856900000004</c:v>
                </c:pt>
                <c:pt idx="262">
                  <c:v>0</c:v>
                </c:pt>
                <c:pt idx="263">
                  <c:v>0.87351683800000002</c:v>
                </c:pt>
                <c:pt idx="264">
                  <c:v>7.9255673999999998E-2</c:v>
                </c:pt>
                <c:pt idx="265">
                  <c:v>0.83090626000000001</c:v>
                </c:pt>
                <c:pt idx="266">
                  <c:v>6.5620288999999998E-2</c:v>
                </c:pt>
                <c:pt idx="267">
                  <c:v>0.90163981900000001</c:v>
                </c:pt>
                <c:pt idx="268">
                  <c:v>0.17385115600000001</c:v>
                </c:pt>
                <c:pt idx="269">
                  <c:v>0.77892135600000001</c:v>
                </c:pt>
                <c:pt idx="270">
                  <c:v>0.498543756</c:v>
                </c:pt>
                <c:pt idx="271">
                  <c:v>0.49172606400000002</c:v>
                </c:pt>
                <c:pt idx="272">
                  <c:v>0.49683933299999999</c:v>
                </c:pt>
                <c:pt idx="273">
                  <c:v>0.50280481399999999</c:v>
                </c:pt>
                <c:pt idx="274">
                  <c:v>0.45252433199999997</c:v>
                </c:pt>
                <c:pt idx="275">
                  <c:v>0.51558798699999997</c:v>
                </c:pt>
                <c:pt idx="276">
                  <c:v>0.54797202599999995</c:v>
                </c:pt>
                <c:pt idx="277">
                  <c:v>0.53092779499999998</c:v>
                </c:pt>
                <c:pt idx="278">
                  <c:v>0.54626760299999999</c:v>
                </c:pt>
                <c:pt idx="279">
                  <c:v>0.46786413999999998</c:v>
                </c:pt>
                <c:pt idx="280">
                  <c:v>0.53007558300000002</c:v>
                </c:pt>
                <c:pt idx="281">
                  <c:v>0.50365702499999998</c:v>
                </c:pt>
                <c:pt idx="282">
                  <c:v>0.518144622</c:v>
                </c:pt>
                <c:pt idx="283">
                  <c:v>0.64682856600000005</c:v>
                </c:pt>
                <c:pt idx="284">
                  <c:v>0.96640789599999999</c:v>
                </c:pt>
                <c:pt idx="285">
                  <c:v>0.16788567500000001</c:v>
                </c:pt>
                <c:pt idx="286">
                  <c:v>0.89823097200000002</c:v>
                </c:pt>
                <c:pt idx="287">
                  <c:v>0.54371096799999996</c:v>
                </c:pt>
                <c:pt idx="288">
                  <c:v>0.56075519900000004</c:v>
                </c:pt>
                <c:pt idx="289">
                  <c:v>0.49343048699999997</c:v>
                </c:pt>
                <c:pt idx="290">
                  <c:v>0.55819856400000001</c:v>
                </c:pt>
                <c:pt idx="291">
                  <c:v>0.56927731500000001</c:v>
                </c:pt>
                <c:pt idx="292">
                  <c:v>0.553937507</c:v>
                </c:pt>
                <c:pt idx="293">
                  <c:v>0.56672067999999998</c:v>
                </c:pt>
                <c:pt idx="294">
                  <c:v>0.51899683299999999</c:v>
                </c:pt>
                <c:pt idx="295">
                  <c:v>0.59995693000000005</c:v>
                </c:pt>
                <c:pt idx="296">
                  <c:v>0.53774548700000002</c:v>
                </c:pt>
                <c:pt idx="297">
                  <c:v>0.54285875699999997</c:v>
                </c:pt>
                <c:pt idx="298">
                  <c:v>0.56586846800000001</c:v>
                </c:pt>
                <c:pt idx="299">
                  <c:v>0.55905077599999997</c:v>
                </c:pt>
                <c:pt idx="300">
                  <c:v>0.49002164100000001</c:v>
                </c:pt>
                <c:pt idx="301">
                  <c:v>0.54967644900000001</c:v>
                </c:pt>
                <c:pt idx="302">
                  <c:v>0.55819856400000001</c:v>
                </c:pt>
                <c:pt idx="303">
                  <c:v>0.56245962199999999</c:v>
                </c:pt>
                <c:pt idx="304">
                  <c:v>0.56331183399999996</c:v>
                </c:pt>
                <c:pt idx="305">
                  <c:v>0.49683933299999999</c:v>
                </c:pt>
                <c:pt idx="306">
                  <c:v>0.55052866099999997</c:v>
                </c:pt>
                <c:pt idx="307">
                  <c:v>0.66216837299999998</c:v>
                </c:pt>
                <c:pt idx="308">
                  <c:v>0.50962250600000003</c:v>
                </c:pt>
                <c:pt idx="309">
                  <c:v>0.69455241199999995</c:v>
                </c:pt>
                <c:pt idx="310">
                  <c:v>0.390312889</c:v>
                </c:pt>
                <c:pt idx="311">
                  <c:v>0.72097096999999999</c:v>
                </c:pt>
                <c:pt idx="312">
                  <c:v>0.90845751100000005</c:v>
                </c:pt>
                <c:pt idx="313">
                  <c:v>0.19686086799999999</c:v>
                </c:pt>
                <c:pt idx="314">
                  <c:v>0.96811231900000005</c:v>
                </c:pt>
                <c:pt idx="315">
                  <c:v>0.51047471799999999</c:v>
                </c:pt>
                <c:pt idx="316">
                  <c:v>0.53859769899999999</c:v>
                </c:pt>
                <c:pt idx="317">
                  <c:v>0.55223308400000004</c:v>
                </c:pt>
                <c:pt idx="318">
                  <c:v>0.54371096799999996</c:v>
                </c:pt>
                <c:pt idx="319">
                  <c:v>0.58546933400000001</c:v>
                </c:pt>
                <c:pt idx="320">
                  <c:v>0.51132692899999999</c:v>
                </c:pt>
                <c:pt idx="321">
                  <c:v>0.60592241099999999</c:v>
                </c:pt>
                <c:pt idx="322">
                  <c:v>0.58461712200000004</c:v>
                </c:pt>
                <c:pt idx="323">
                  <c:v>0.57524279499999997</c:v>
                </c:pt>
                <c:pt idx="324">
                  <c:v>0.54456318000000004</c:v>
                </c:pt>
                <c:pt idx="325">
                  <c:v>0.54882423700000005</c:v>
                </c:pt>
                <c:pt idx="326">
                  <c:v>0.49428269800000002</c:v>
                </c:pt>
                <c:pt idx="327">
                  <c:v>0.56757289200000005</c:v>
                </c:pt>
                <c:pt idx="328">
                  <c:v>0.58120827600000002</c:v>
                </c:pt>
                <c:pt idx="329">
                  <c:v>0.60080914200000002</c:v>
                </c:pt>
                <c:pt idx="330">
                  <c:v>0.58802596900000004</c:v>
                </c:pt>
                <c:pt idx="331">
                  <c:v>0.48064731399999999</c:v>
                </c:pt>
                <c:pt idx="332">
                  <c:v>0.53689327600000003</c:v>
                </c:pt>
                <c:pt idx="333">
                  <c:v>0.56842510300000004</c:v>
                </c:pt>
                <c:pt idx="334">
                  <c:v>0.56501625700000002</c:v>
                </c:pt>
                <c:pt idx="335">
                  <c:v>0.68858693100000001</c:v>
                </c:pt>
                <c:pt idx="336">
                  <c:v>1.0669688589999999</c:v>
                </c:pt>
                <c:pt idx="337">
                  <c:v>8.8630001E-2</c:v>
                </c:pt>
                <c:pt idx="338">
                  <c:v>1.0448113590000001</c:v>
                </c:pt>
                <c:pt idx="339">
                  <c:v>0.196008656</c:v>
                </c:pt>
                <c:pt idx="340">
                  <c:v>0.94339818499999994</c:v>
                </c:pt>
                <c:pt idx="341">
                  <c:v>0.490873852</c:v>
                </c:pt>
                <c:pt idx="342">
                  <c:v>0.56416404499999995</c:v>
                </c:pt>
                <c:pt idx="343">
                  <c:v>0.59313923800000001</c:v>
                </c:pt>
                <c:pt idx="344">
                  <c:v>0.57865164199999997</c:v>
                </c:pt>
                <c:pt idx="345">
                  <c:v>0.59995693000000005</c:v>
                </c:pt>
                <c:pt idx="346">
                  <c:v>0.52240567900000001</c:v>
                </c:pt>
                <c:pt idx="347">
                  <c:v>0.59399144999999998</c:v>
                </c:pt>
                <c:pt idx="348">
                  <c:v>0.55564192999999995</c:v>
                </c:pt>
                <c:pt idx="349">
                  <c:v>0.57098173799999996</c:v>
                </c:pt>
                <c:pt idx="350">
                  <c:v>0.58546933400000001</c:v>
                </c:pt>
                <c:pt idx="351">
                  <c:v>0.59995693000000005</c:v>
                </c:pt>
                <c:pt idx="352">
                  <c:v>0.53263221800000005</c:v>
                </c:pt>
                <c:pt idx="353">
                  <c:v>0.58120827600000002</c:v>
                </c:pt>
                <c:pt idx="354">
                  <c:v>0.57524279499999997</c:v>
                </c:pt>
                <c:pt idx="355">
                  <c:v>0.58120827600000002</c:v>
                </c:pt>
                <c:pt idx="356">
                  <c:v>0.59399144999999998</c:v>
                </c:pt>
                <c:pt idx="357">
                  <c:v>0.52411010300000005</c:v>
                </c:pt>
                <c:pt idx="358">
                  <c:v>0.57609500700000005</c:v>
                </c:pt>
                <c:pt idx="359">
                  <c:v>0.60251356499999997</c:v>
                </c:pt>
                <c:pt idx="360">
                  <c:v>0.58291269899999998</c:v>
                </c:pt>
                <c:pt idx="361">
                  <c:v>0.68603029699999996</c:v>
                </c:pt>
                <c:pt idx="362">
                  <c:v>0.41502702400000002</c:v>
                </c:pt>
                <c:pt idx="363">
                  <c:v>0.58887818000000003</c:v>
                </c:pt>
                <c:pt idx="364">
                  <c:v>0.58120827600000002</c:v>
                </c:pt>
                <c:pt idx="365">
                  <c:v>0.799374433</c:v>
                </c:pt>
                <c:pt idx="366">
                  <c:v>0.36474654299999998</c:v>
                </c:pt>
                <c:pt idx="367">
                  <c:v>0.81471424100000001</c:v>
                </c:pt>
                <c:pt idx="368">
                  <c:v>0.31702269599999999</c:v>
                </c:pt>
                <c:pt idx="369">
                  <c:v>1.1607121300000001</c:v>
                </c:pt>
                <c:pt idx="370">
                  <c:v>0.59910471899999995</c:v>
                </c:pt>
                <c:pt idx="371">
                  <c:v>0.59058260299999998</c:v>
                </c:pt>
                <c:pt idx="372">
                  <c:v>0.50962250600000003</c:v>
                </c:pt>
                <c:pt idx="373">
                  <c:v>0.570129526</c:v>
                </c:pt>
                <c:pt idx="374">
                  <c:v>0.61529673799999995</c:v>
                </c:pt>
                <c:pt idx="375">
                  <c:v>0.58887818000000003</c:v>
                </c:pt>
                <c:pt idx="376">
                  <c:v>0.597400296</c:v>
                </c:pt>
                <c:pt idx="377">
                  <c:v>0.51729241000000004</c:v>
                </c:pt>
                <c:pt idx="378">
                  <c:v>0.58802596900000004</c:v>
                </c:pt>
                <c:pt idx="379">
                  <c:v>0.54967644900000001</c:v>
                </c:pt>
                <c:pt idx="380">
                  <c:v>0.66898606599999999</c:v>
                </c:pt>
                <c:pt idx="381">
                  <c:v>0.52070125599999995</c:v>
                </c:pt>
                <c:pt idx="382">
                  <c:v>0.61018346899999998</c:v>
                </c:pt>
                <c:pt idx="383">
                  <c:v>0.53263221800000005</c:v>
                </c:pt>
                <c:pt idx="384">
                  <c:v>0.75335500899999996</c:v>
                </c:pt>
                <c:pt idx="385">
                  <c:v>0.38860846599999999</c:v>
                </c:pt>
                <c:pt idx="386">
                  <c:v>1.1359979950000001</c:v>
                </c:pt>
                <c:pt idx="387">
                  <c:v>9.3743270000000004E-2</c:v>
                </c:pt>
                <c:pt idx="388">
                  <c:v>0.981747704</c:v>
                </c:pt>
                <c:pt idx="389">
                  <c:v>0.60421798800000004</c:v>
                </c:pt>
                <c:pt idx="390">
                  <c:v>0.58206048799999999</c:v>
                </c:pt>
                <c:pt idx="391">
                  <c:v>0.58887818000000003</c:v>
                </c:pt>
                <c:pt idx="392">
                  <c:v>0.52155346800000002</c:v>
                </c:pt>
                <c:pt idx="393">
                  <c:v>0.59910471899999995</c:v>
                </c:pt>
                <c:pt idx="394">
                  <c:v>0.57183394899999995</c:v>
                </c:pt>
                <c:pt idx="395">
                  <c:v>0.56586846800000001</c:v>
                </c:pt>
                <c:pt idx="396">
                  <c:v>0.58546933400000001</c:v>
                </c:pt>
                <c:pt idx="397">
                  <c:v>0.58035606500000003</c:v>
                </c:pt>
                <c:pt idx="398">
                  <c:v>0.51558798699999997</c:v>
                </c:pt>
                <c:pt idx="399">
                  <c:v>0.57268616100000003</c:v>
                </c:pt>
                <c:pt idx="400">
                  <c:v>0.59143481499999995</c:v>
                </c:pt>
                <c:pt idx="401">
                  <c:v>0.56075519900000004</c:v>
                </c:pt>
                <c:pt idx="402">
                  <c:v>0.57439058399999998</c:v>
                </c:pt>
                <c:pt idx="403">
                  <c:v>0.50706587199999997</c:v>
                </c:pt>
                <c:pt idx="404">
                  <c:v>0.59569587300000004</c:v>
                </c:pt>
                <c:pt idx="405">
                  <c:v>0.60592241099999999</c:v>
                </c:pt>
                <c:pt idx="406">
                  <c:v>0.58632154599999997</c:v>
                </c:pt>
                <c:pt idx="407">
                  <c:v>0.58291269899999998</c:v>
                </c:pt>
                <c:pt idx="408">
                  <c:v>0.79000010600000004</c:v>
                </c:pt>
                <c:pt idx="409">
                  <c:v>0.29997846500000003</c:v>
                </c:pt>
                <c:pt idx="410">
                  <c:v>0.74312847100000001</c:v>
                </c:pt>
                <c:pt idx="411">
                  <c:v>0.40053942799999998</c:v>
                </c:pt>
                <c:pt idx="412">
                  <c:v>0.61870558399999998</c:v>
                </c:pt>
                <c:pt idx="413">
                  <c:v>0.57439058399999998</c:v>
                </c:pt>
                <c:pt idx="414">
                  <c:v>1.041402513</c:v>
                </c:pt>
                <c:pt idx="415">
                  <c:v>8.9482213000000005E-2</c:v>
                </c:pt>
                <c:pt idx="416">
                  <c:v>1.0362892429999999</c:v>
                </c:pt>
                <c:pt idx="417">
                  <c:v>0.198565291</c:v>
                </c:pt>
                <c:pt idx="418">
                  <c:v>0.94936366500000002</c:v>
                </c:pt>
                <c:pt idx="419">
                  <c:v>0.58632154599999997</c:v>
                </c:pt>
                <c:pt idx="420">
                  <c:v>0.54882423700000005</c:v>
                </c:pt>
                <c:pt idx="421">
                  <c:v>0.55138087199999997</c:v>
                </c:pt>
                <c:pt idx="422">
                  <c:v>0.57524279499999997</c:v>
                </c:pt>
                <c:pt idx="423">
                  <c:v>0.58376491100000005</c:v>
                </c:pt>
                <c:pt idx="424">
                  <c:v>0.525814526</c:v>
                </c:pt>
                <c:pt idx="425">
                  <c:v>0.59058260299999998</c:v>
                </c:pt>
                <c:pt idx="426">
                  <c:v>0.56586846800000001</c:v>
                </c:pt>
                <c:pt idx="427">
                  <c:v>0.570129526</c:v>
                </c:pt>
                <c:pt idx="428">
                  <c:v>0.56416404499999995</c:v>
                </c:pt>
                <c:pt idx="429">
                  <c:v>0.49257827500000001</c:v>
                </c:pt>
                <c:pt idx="430">
                  <c:v>0.55478971799999999</c:v>
                </c:pt>
                <c:pt idx="431">
                  <c:v>0.59995693000000005</c:v>
                </c:pt>
                <c:pt idx="432">
                  <c:v>0.68858693100000001</c:v>
                </c:pt>
                <c:pt idx="433">
                  <c:v>0.48661279400000002</c:v>
                </c:pt>
                <c:pt idx="434">
                  <c:v>0.59654808400000003</c:v>
                </c:pt>
                <c:pt idx="435">
                  <c:v>0.490873852</c:v>
                </c:pt>
                <c:pt idx="436">
                  <c:v>0.76187712500000004</c:v>
                </c:pt>
                <c:pt idx="437">
                  <c:v>0.38860846599999999</c:v>
                </c:pt>
                <c:pt idx="438">
                  <c:v>0.59484366099999997</c:v>
                </c:pt>
                <c:pt idx="439">
                  <c:v>0.58802596900000004</c:v>
                </c:pt>
                <c:pt idx="440">
                  <c:v>1.0252104929999999</c:v>
                </c:pt>
                <c:pt idx="441">
                  <c:v>7.9255673999999998E-2</c:v>
                </c:pt>
                <c:pt idx="442">
                  <c:v>1.09509184</c:v>
                </c:pt>
                <c:pt idx="443">
                  <c:v>0.10311759700000001</c:v>
                </c:pt>
                <c:pt idx="444">
                  <c:v>1.00134857</c:v>
                </c:pt>
                <c:pt idx="445">
                  <c:v>0.18407769500000001</c:v>
                </c:pt>
                <c:pt idx="446">
                  <c:v>0.92805837700000005</c:v>
                </c:pt>
                <c:pt idx="447">
                  <c:v>0.54541539100000003</c:v>
                </c:pt>
                <c:pt idx="448">
                  <c:v>0.59569587300000004</c:v>
                </c:pt>
                <c:pt idx="449">
                  <c:v>0.54285875699999997</c:v>
                </c:pt>
                <c:pt idx="450">
                  <c:v>0.60847904600000002</c:v>
                </c:pt>
                <c:pt idx="451">
                  <c:v>0.55478971799999999</c:v>
                </c:pt>
                <c:pt idx="452">
                  <c:v>0.54967644900000001</c:v>
                </c:pt>
                <c:pt idx="453">
                  <c:v>0.56672067999999998</c:v>
                </c:pt>
                <c:pt idx="454">
                  <c:v>0.57439058399999998</c:v>
                </c:pt>
                <c:pt idx="455">
                  <c:v>0.51644019900000004</c:v>
                </c:pt>
                <c:pt idx="456">
                  <c:v>0.60336577700000005</c:v>
                </c:pt>
                <c:pt idx="457">
                  <c:v>0.59058260299999998</c:v>
                </c:pt>
                <c:pt idx="458">
                  <c:v>0.67239491200000001</c:v>
                </c:pt>
                <c:pt idx="459">
                  <c:v>0.47553404399999999</c:v>
                </c:pt>
                <c:pt idx="460">
                  <c:v>0.59058260299999998</c:v>
                </c:pt>
                <c:pt idx="461">
                  <c:v>0.47042077500000001</c:v>
                </c:pt>
                <c:pt idx="462">
                  <c:v>0.79000010600000004</c:v>
                </c:pt>
                <c:pt idx="463">
                  <c:v>1.0132795320000001</c:v>
                </c:pt>
                <c:pt idx="464">
                  <c:v>0.20282634899999999</c:v>
                </c:pt>
                <c:pt idx="465">
                  <c:v>0.87266462600000005</c:v>
                </c:pt>
                <c:pt idx="466">
                  <c:v>0.56586846800000001</c:v>
                </c:pt>
                <c:pt idx="467">
                  <c:v>0.50195260200000003</c:v>
                </c:pt>
                <c:pt idx="468">
                  <c:v>0.318727119</c:v>
                </c:pt>
                <c:pt idx="469">
                  <c:v>0.41332260100000001</c:v>
                </c:pt>
                <c:pt idx="470">
                  <c:v>0.41928808200000001</c:v>
                </c:pt>
                <c:pt idx="471">
                  <c:v>0.42610577399999999</c:v>
                </c:pt>
                <c:pt idx="472">
                  <c:v>0.417583659</c:v>
                </c:pt>
                <c:pt idx="473">
                  <c:v>0.39713058200000001</c:v>
                </c:pt>
                <c:pt idx="474">
                  <c:v>0.39201731200000001</c:v>
                </c:pt>
                <c:pt idx="475">
                  <c:v>0.36474654299999998</c:v>
                </c:pt>
                <c:pt idx="476">
                  <c:v>0.27185548399999998</c:v>
                </c:pt>
                <c:pt idx="477">
                  <c:v>0.33491913899999998</c:v>
                </c:pt>
                <c:pt idx="478">
                  <c:v>0.25651567600000003</c:v>
                </c:pt>
                <c:pt idx="479">
                  <c:v>0.28634308000000003</c:v>
                </c:pt>
                <c:pt idx="480">
                  <c:v>0.229244907</c:v>
                </c:pt>
                <c:pt idx="481">
                  <c:v>0.25140240699999999</c:v>
                </c:pt>
                <c:pt idx="482">
                  <c:v>0.23094933000000001</c:v>
                </c:pt>
                <c:pt idx="483">
                  <c:v>0.403948274</c:v>
                </c:pt>
                <c:pt idx="484">
                  <c:v>2.9827403999999998E-2</c:v>
                </c:pt>
                <c:pt idx="485">
                  <c:v>0.14658038600000001</c:v>
                </c:pt>
                <c:pt idx="486">
                  <c:v>0.16532904000000001</c:v>
                </c:pt>
                <c:pt idx="487">
                  <c:v>0.27441211900000001</c:v>
                </c:pt>
                <c:pt idx="488">
                  <c:v>4.6019424000000003E-2</c:v>
                </c:pt>
                <c:pt idx="489">
                  <c:v>0.22242721400000001</c:v>
                </c:pt>
                <c:pt idx="490">
                  <c:v>0.102265386</c:v>
                </c:pt>
                <c:pt idx="491">
                  <c:v>0.106526444</c:v>
                </c:pt>
                <c:pt idx="492">
                  <c:v>9.2038846999999993E-2</c:v>
                </c:pt>
                <c:pt idx="493">
                  <c:v>8.6073365999999998E-2</c:v>
                </c:pt>
                <c:pt idx="494">
                  <c:v>7.9255673999999998E-2</c:v>
                </c:pt>
                <c:pt idx="495">
                  <c:v>7.3290193000000003E-2</c:v>
                </c:pt>
                <c:pt idx="496">
                  <c:v>5.3689328000000001E-2</c:v>
                </c:pt>
                <c:pt idx="497">
                  <c:v>5.1132693E-2</c:v>
                </c:pt>
                <c:pt idx="498">
                  <c:v>4.6019424000000003E-2</c:v>
                </c:pt>
                <c:pt idx="499">
                  <c:v>3.8349519999999998E-2</c:v>
                </c:pt>
                <c:pt idx="500">
                  <c:v>5.5393750999999998E-2</c:v>
                </c:pt>
                <c:pt idx="501">
                  <c:v>0</c:v>
                </c:pt>
                <c:pt idx="502">
                  <c:v>3.1531826999999998E-2</c:v>
                </c:pt>
                <c:pt idx="503">
                  <c:v>0</c:v>
                </c:pt>
                <c:pt idx="504">
                  <c:v>1.2783173E-2</c:v>
                </c:pt>
                <c:pt idx="505">
                  <c:v>-4.2610579999999999E-3</c:v>
                </c:pt>
                <c:pt idx="506">
                  <c:v>8.5221199999999998E-4</c:v>
                </c:pt>
                <c:pt idx="507">
                  <c:v>-4.2610579999999999E-3</c:v>
                </c:pt>
                <c:pt idx="508">
                  <c:v>-4.2610579999999999E-3</c:v>
                </c:pt>
                <c:pt idx="509">
                  <c:v>-5.1132690000000001E-3</c:v>
                </c:pt>
                <c:pt idx="510">
                  <c:v>-2.5566349999999998E-3</c:v>
                </c:pt>
                <c:pt idx="511">
                  <c:v>-3.4088460000000001E-3</c:v>
                </c:pt>
                <c:pt idx="512">
                  <c:v>-8.5221199999999998E-4</c:v>
                </c:pt>
                <c:pt idx="513">
                  <c:v>-8.5221199999999998E-4</c:v>
                </c:pt>
                <c:pt idx="514">
                  <c:v>-8.5221199999999998E-4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47-4551-BDCB-06B1238A6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002847"/>
        <c:axId val="260462895"/>
      </c:lineChart>
      <c:catAx>
        <c:axId val="40000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0462895"/>
        <c:crosses val="autoZero"/>
        <c:auto val="1"/>
        <c:lblAlgn val="ctr"/>
        <c:lblOffset val="100"/>
        <c:noMultiLvlLbl val="0"/>
      </c:catAx>
      <c:valAx>
        <c:axId val="26046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000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Robot Velocity: Vn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data_lastRecoveryFile!$Y$2521:$Y$3051</c:f>
              <c:numCache>
                <c:formatCode>General</c:formatCode>
                <c:ptCount val="5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4.3429999999999999E-4</c:v>
                </c:pt>
                <c:pt idx="19">
                  <c:v>2.5976060000000001E-3</c:v>
                </c:pt>
                <c:pt idx="20">
                  <c:v>6.4981129999999998E-3</c:v>
                </c:pt>
                <c:pt idx="21">
                  <c:v>1.1234443E-2</c:v>
                </c:pt>
                <c:pt idx="22">
                  <c:v>1.6454238E-2</c:v>
                </c:pt>
                <c:pt idx="23">
                  <c:v>2.0879182999999999E-2</c:v>
                </c:pt>
                <c:pt idx="24">
                  <c:v>2.5402460000000002E-2</c:v>
                </c:pt>
                <c:pt idx="25">
                  <c:v>3.1351551999999998E-2</c:v>
                </c:pt>
                <c:pt idx="26">
                  <c:v>3.8095495E-2</c:v>
                </c:pt>
                <c:pt idx="27">
                  <c:v>4.5609706999999999E-2</c:v>
                </c:pt>
                <c:pt idx="28">
                  <c:v>5.3091141000000001E-2</c:v>
                </c:pt>
                <c:pt idx="29">
                  <c:v>6.0425077000000001E-2</c:v>
                </c:pt>
                <c:pt idx="30">
                  <c:v>6.8389977000000005E-2</c:v>
                </c:pt>
                <c:pt idx="31">
                  <c:v>7.6649872999999993E-2</c:v>
                </c:pt>
                <c:pt idx="32">
                  <c:v>8.3762561999999999E-2</c:v>
                </c:pt>
                <c:pt idx="33">
                  <c:v>8.9506796E-2</c:v>
                </c:pt>
                <c:pt idx="34">
                  <c:v>9.4923255999999998E-2</c:v>
                </c:pt>
                <c:pt idx="35">
                  <c:v>0.100421659</c:v>
                </c:pt>
                <c:pt idx="36">
                  <c:v>0.107419627</c:v>
                </c:pt>
                <c:pt idx="37">
                  <c:v>0.114868284</c:v>
                </c:pt>
                <c:pt idx="38">
                  <c:v>0.12120251</c:v>
                </c:pt>
                <c:pt idx="39">
                  <c:v>0.12722535099999999</c:v>
                </c:pt>
                <c:pt idx="40">
                  <c:v>0.13287944700000001</c:v>
                </c:pt>
                <c:pt idx="41">
                  <c:v>0.139098952</c:v>
                </c:pt>
                <c:pt idx="42">
                  <c:v>0.14597400499999999</c:v>
                </c:pt>
                <c:pt idx="43">
                  <c:v>0.152234482</c:v>
                </c:pt>
                <c:pt idx="44">
                  <c:v>0.15800329900000001</c:v>
                </c:pt>
                <c:pt idx="45">
                  <c:v>0.16342795299999999</c:v>
                </c:pt>
                <c:pt idx="46">
                  <c:v>0.16902468900000001</c:v>
                </c:pt>
                <c:pt idx="47">
                  <c:v>0.17458864700000001</c:v>
                </c:pt>
                <c:pt idx="48">
                  <c:v>0.179546224</c:v>
                </c:pt>
                <c:pt idx="49">
                  <c:v>0.1836352</c:v>
                </c:pt>
                <c:pt idx="50">
                  <c:v>0.18844527899999999</c:v>
                </c:pt>
                <c:pt idx="51">
                  <c:v>0.19513186199999999</c:v>
                </c:pt>
                <c:pt idx="52">
                  <c:v>0.20187580499999999</c:v>
                </c:pt>
                <c:pt idx="53">
                  <c:v>0.208554194</c:v>
                </c:pt>
                <c:pt idx="54">
                  <c:v>0.21316760800000001</c:v>
                </c:pt>
                <c:pt idx="55">
                  <c:v>0.21534730299999999</c:v>
                </c:pt>
                <c:pt idx="56">
                  <c:v>0.21763352399999999</c:v>
                </c:pt>
                <c:pt idx="57">
                  <c:v>0.220165576</c:v>
                </c:pt>
                <c:pt idx="58">
                  <c:v>0.222746794</c:v>
                </c:pt>
                <c:pt idx="59">
                  <c:v>0.224811768</c:v>
                </c:pt>
                <c:pt idx="60">
                  <c:v>0.22672104900000001</c:v>
                </c:pt>
                <c:pt idx="61">
                  <c:v>0.22887616099999999</c:v>
                </c:pt>
                <c:pt idx="62">
                  <c:v>0.23154751700000001</c:v>
                </c:pt>
                <c:pt idx="63">
                  <c:v>0.23304708099999999</c:v>
                </c:pt>
                <c:pt idx="64">
                  <c:v>0.23206376000000001</c:v>
                </c:pt>
                <c:pt idx="65">
                  <c:v>0.23129349199999999</c:v>
                </c:pt>
                <c:pt idx="66">
                  <c:v>0.23032656000000001</c:v>
                </c:pt>
                <c:pt idx="67">
                  <c:v>0.232915972</c:v>
                </c:pt>
                <c:pt idx="68">
                  <c:v>0.237783411</c:v>
                </c:pt>
                <c:pt idx="69">
                  <c:v>0.241520031</c:v>
                </c:pt>
                <c:pt idx="70">
                  <c:v>0.24680538099999999</c:v>
                </c:pt>
                <c:pt idx="71">
                  <c:v>0.25020603299999999</c:v>
                </c:pt>
                <c:pt idx="72">
                  <c:v>0.25370501699999998</c:v>
                </c:pt>
                <c:pt idx="73">
                  <c:v>0.25708108600000001</c:v>
                </c:pt>
                <c:pt idx="74">
                  <c:v>0.25817093299999999</c:v>
                </c:pt>
                <c:pt idx="75">
                  <c:v>0.25910508799999998</c:v>
                </c:pt>
                <c:pt idx="76">
                  <c:v>0.25993271699999998</c:v>
                </c:pt>
                <c:pt idx="77">
                  <c:v>0.26122742300000001</c:v>
                </c:pt>
                <c:pt idx="78">
                  <c:v>0.26157977900000001</c:v>
                </c:pt>
                <c:pt idx="79">
                  <c:v>0.26130117200000003</c:v>
                </c:pt>
                <c:pt idx="80">
                  <c:v>0.25891661799999999</c:v>
                </c:pt>
                <c:pt idx="81">
                  <c:v>0.25618790299999999</c:v>
                </c:pt>
                <c:pt idx="82">
                  <c:v>0.25490958499999999</c:v>
                </c:pt>
                <c:pt idx="83">
                  <c:v>0.25194323299999999</c:v>
                </c:pt>
                <c:pt idx="84">
                  <c:v>0.25023061600000002</c:v>
                </c:pt>
                <c:pt idx="85">
                  <c:v>0.24796078299999999</c:v>
                </c:pt>
                <c:pt idx="86">
                  <c:v>0.245125541</c:v>
                </c:pt>
                <c:pt idx="87">
                  <c:v>0.24419958</c:v>
                </c:pt>
                <c:pt idx="88">
                  <c:v>0.243412924</c:v>
                </c:pt>
                <c:pt idx="89">
                  <c:v>0.245248456</c:v>
                </c:pt>
                <c:pt idx="90">
                  <c:v>0.24948493099999999</c:v>
                </c:pt>
                <c:pt idx="91">
                  <c:v>0.25414751099999999</c:v>
                </c:pt>
                <c:pt idx="92">
                  <c:v>0.25932633500000002</c:v>
                </c:pt>
                <c:pt idx="93">
                  <c:v>0.26215338300000002</c:v>
                </c:pt>
                <c:pt idx="94">
                  <c:v>0.26242379700000001</c:v>
                </c:pt>
                <c:pt idx="95">
                  <c:v>0.26216977200000002</c:v>
                </c:pt>
                <c:pt idx="96">
                  <c:v>0.26154700199999997</c:v>
                </c:pt>
                <c:pt idx="97">
                  <c:v>0.26166172300000001</c:v>
                </c:pt>
                <c:pt idx="98">
                  <c:v>0.26264504399999999</c:v>
                </c:pt>
                <c:pt idx="99">
                  <c:v>0.26395613899999998</c:v>
                </c:pt>
                <c:pt idx="100">
                  <c:v>0.26553764699999999</c:v>
                </c:pt>
                <c:pt idx="101">
                  <c:v>0.26696346199999998</c:v>
                </c:pt>
                <c:pt idx="102">
                  <c:v>0.26587361500000001</c:v>
                </c:pt>
                <c:pt idx="103">
                  <c:v>0.262595878</c:v>
                </c:pt>
                <c:pt idx="104">
                  <c:v>0.258990367</c:v>
                </c:pt>
                <c:pt idx="105">
                  <c:v>0.25495055700000002</c:v>
                </c:pt>
                <c:pt idx="106">
                  <c:v>0.253172385</c:v>
                </c:pt>
                <c:pt idx="107">
                  <c:v>0.25365585099999999</c:v>
                </c:pt>
                <c:pt idx="108">
                  <c:v>0.25440153599999998</c:v>
                </c:pt>
                <c:pt idx="109">
                  <c:v>0.25516360999999999</c:v>
                </c:pt>
                <c:pt idx="110">
                  <c:v>0.25527833100000002</c:v>
                </c:pt>
                <c:pt idx="111">
                  <c:v>0.25501611200000002</c:v>
                </c:pt>
                <c:pt idx="112">
                  <c:v>0.25727775000000003</c:v>
                </c:pt>
                <c:pt idx="113">
                  <c:v>0.26014577</c:v>
                </c:pt>
                <c:pt idx="114">
                  <c:v>0.26304656700000001</c:v>
                </c:pt>
                <c:pt idx="115">
                  <c:v>0.26586542000000002</c:v>
                </c:pt>
                <c:pt idx="116">
                  <c:v>0.26579986500000002</c:v>
                </c:pt>
                <c:pt idx="117">
                  <c:v>0.26576708799999998</c:v>
                </c:pt>
                <c:pt idx="118">
                  <c:v>0.26623416599999999</c:v>
                </c:pt>
                <c:pt idx="119">
                  <c:v>0.26830733400000001</c:v>
                </c:pt>
                <c:pt idx="120">
                  <c:v>0.27051161200000001</c:v>
                </c:pt>
                <c:pt idx="121">
                  <c:v>0.27236353299999999</c:v>
                </c:pt>
                <c:pt idx="122">
                  <c:v>0.27428920400000001</c:v>
                </c:pt>
                <c:pt idx="123">
                  <c:v>0.27504308300000002</c:v>
                </c:pt>
                <c:pt idx="124">
                  <c:v>0.27564946400000001</c:v>
                </c:pt>
                <c:pt idx="125">
                  <c:v>0.27336324299999998</c:v>
                </c:pt>
                <c:pt idx="126">
                  <c:v>0.27037230800000001</c:v>
                </c:pt>
                <c:pt idx="127">
                  <c:v>0.268249974</c:v>
                </c:pt>
                <c:pt idx="128">
                  <c:v>0.26673402000000002</c:v>
                </c:pt>
                <c:pt idx="129">
                  <c:v>0.269864259</c:v>
                </c:pt>
                <c:pt idx="130">
                  <c:v>0.27569863</c:v>
                </c:pt>
                <c:pt idx="131">
                  <c:v>0.28056606899999997</c:v>
                </c:pt>
                <c:pt idx="132">
                  <c:v>0.28394213800000001</c:v>
                </c:pt>
                <c:pt idx="133">
                  <c:v>0.28590058600000001</c:v>
                </c:pt>
                <c:pt idx="134">
                  <c:v>0.28535975899999999</c:v>
                </c:pt>
                <c:pt idx="135">
                  <c:v>0.28454852000000003</c:v>
                </c:pt>
                <c:pt idx="136">
                  <c:v>0.28511392899999999</c:v>
                </c:pt>
                <c:pt idx="137">
                  <c:v>0.28559739499999998</c:v>
                </c:pt>
                <c:pt idx="138">
                  <c:v>0.28667904799999999</c:v>
                </c:pt>
                <c:pt idx="139">
                  <c:v>0.28777709000000001</c:v>
                </c:pt>
                <c:pt idx="140">
                  <c:v>0.28753945400000003</c:v>
                </c:pt>
                <c:pt idx="141">
                  <c:v>0.28672002000000002</c:v>
                </c:pt>
                <c:pt idx="142">
                  <c:v>0.28370450200000003</c:v>
                </c:pt>
                <c:pt idx="143">
                  <c:v>0.27843554100000001</c:v>
                </c:pt>
                <c:pt idx="144">
                  <c:v>0.27460058900000001</c:v>
                </c:pt>
                <c:pt idx="145">
                  <c:v>0.27072466499999998</c:v>
                </c:pt>
                <c:pt idx="146">
                  <c:v>0.26813525300000002</c:v>
                </c:pt>
                <c:pt idx="147">
                  <c:v>0.26801233800000002</c:v>
                </c:pt>
                <c:pt idx="148">
                  <c:v>0.26778289599999999</c:v>
                </c:pt>
                <c:pt idx="149">
                  <c:v>0.26809428099999999</c:v>
                </c:pt>
                <c:pt idx="150">
                  <c:v>0.26861052499999999</c:v>
                </c:pt>
                <c:pt idx="151">
                  <c:v>0.26919232300000001</c:v>
                </c:pt>
                <c:pt idx="152">
                  <c:v>0.272314367</c:v>
                </c:pt>
                <c:pt idx="153">
                  <c:v>0.27527252499999999</c:v>
                </c:pt>
                <c:pt idx="154">
                  <c:v>0.27853387299999999</c:v>
                </c:pt>
                <c:pt idx="155">
                  <c:v>0.28311450999999999</c:v>
                </c:pt>
                <c:pt idx="156">
                  <c:v>0.284507548</c:v>
                </c:pt>
                <c:pt idx="157">
                  <c:v>0.285433508</c:v>
                </c:pt>
                <c:pt idx="158">
                  <c:v>0.28652335600000001</c:v>
                </c:pt>
                <c:pt idx="159">
                  <c:v>0.28648238399999998</c:v>
                </c:pt>
                <c:pt idx="160">
                  <c:v>0.28653155000000002</c:v>
                </c:pt>
                <c:pt idx="161">
                  <c:v>0.28632669199999999</c:v>
                </c:pt>
                <c:pt idx="162">
                  <c:v>0.28536795399999998</c:v>
                </c:pt>
                <c:pt idx="163">
                  <c:v>0.28428630100000002</c:v>
                </c:pt>
                <c:pt idx="164">
                  <c:v>0.28338492300000001</c:v>
                </c:pt>
                <c:pt idx="165">
                  <c:v>0.28026287900000002</c:v>
                </c:pt>
                <c:pt idx="166">
                  <c:v>0.27745222000000003</c:v>
                </c:pt>
                <c:pt idx="167">
                  <c:v>0.27433017500000001</c:v>
                </c:pt>
                <c:pt idx="168">
                  <c:v>0.26980689899999999</c:v>
                </c:pt>
                <c:pt idx="169">
                  <c:v>0.26829913999999999</c:v>
                </c:pt>
                <c:pt idx="170">
                  <c:v>0.26708637699999999</c:v>
                </c:pt>
                <c:pt idx="171">
                  <c:v>0.26559500699999999</c:v>
                </c:pt>
                <c:pt idx="172">
                  <c:v>0.26784845099999999</c:v>
                </c:pt>
                <c:pt idx="173">
                  <c:v>0.27009370100000002</c:v>
                </c:pt>
                <c:pt idx="174">
                  <c:v>0.272707696</c:v>
                </c:pt>
                <c:pt idx="175">
                  <c:v>0.27616570800000001</c:v>
                </c:pt>
                <c:pt idx="176">
                  <c:v>0.27699333599999998</c:v>
                </c:pt>
                <c:pt idx="177">
                  <c:v>0.27696875300000001</c:v>
                </c:pt>
                <c:pt idx="178">
                  <c:v>0.27675569999999999</c:v>
                </c:pt>
                <c:pt idx="179">
                  <c:v>0.27691139300000001</c:v>
                </c:pt>
                <c:pt idx="180">
                  <c:v>0.27741944200000002</c:v>
                </c:pt>
                <c:pt idx="181">
                  <c:v>0.28020551799999999</c:v>
                </c:pt>
                <c:pt idx="182">
                  <c:v>0.28266382099999998</c:v>
                </c:pt>
                <c:pt idx="183">
                  <c:v>0.283950333</c:v>
                </c:pt>
                <c:pt idx="184">
                  <c:v>0.28549086899999998</c:v>
                </c:pt>
                <c:pt idx="185">
                  <c:v>0.283245619</c:v>
                </c:pt>
                <c:pt idx="186">
                  <c:v>0.28101675799999998</c:v>
                </c:pt>
                <c:pt idx="187">
                  <c:v>0.278730537</c:v>
                </c:pt>
                <c:pt idx="188">
                  <c:v>0.27558390999999999</c:v>
                </c:pt>
                <c:pt idx="189">
                  <c:v>0.27466614299999997</c:v>
                </c:pt>
                <c:pt idx="190">
                  <c:v>0.27410073400000001</c:v>
                </c:pt>
                <c:pt idx="191">
                  <c:v>0.27340421500000001</c:v>
                </c:pt>
                <c:pt idx="192">
                  <c:v>0.27277325000000002</c:v>
                </c:pt>
                <c:pt idx="193">
                  <c:v>0.272002982</c:v>
                </c:pt>
                <c:pt idx="194">
                  <c:v>0.26888093800000001</c:v>
                </c:pt>
                <c:pt idx="195">
                  <c:v>0.26632430299999998</c:v>
                </c:pt>
                <c:pt idx="196">
                  <c:v>0.265300011</c:v>
                </c:pt>
                <c:pt idx="197">
                  <c:v>0.26407905399999998</c:v>
                </c:pt>
                <c:pt idx="198">
                  <c:v>0.266357081</c:v>
                </c:pt>
                <c:pt idx="199">
                  <c:v>0.26861871900000001</c:v>
                </c:pt>
                <c:pt idx="200">
                  <c:v>0.27060994399999999</c:v>
                </c:pt>
                <c:pt idx="201">
                  <c:v>0.27570682499999999</c:v>
                </c:pt>
                <c:pt idx="202">
                  <c:v>0.27932872399999997</c:v>
                </c:pt>
                <c:pt idx="203">
                  <c:v>0.28288506800000002</c:v>
                </c:pt>
                <c:pt idx="204">
                  <c:v>0.28609725000000003</c:v>
                </c:pt>
                <c:pt idx="205">
                  <c:v>0.28644960699999999</c:v>
                </c:pt>
                <c:pt idx="206">
                  <c:v>0.28667085399999997</c:v>
                </c:pt>
                <c:pt idx="207">
                  <c:v>0.28699862799999998</c:v>
                </c:pt>
                <c:pt idx="208">
                  <c:v>0.28710515399999997</c:v>
                </c:pt>
                <c:pt idx="209">
                  <c:v>0.28656432799999998</c:v>
                </c:pt>
                <c:pt idx="210">
                  <c:v>0.28667904799999999</c:v>
                </c:pt>
                <c:pt idx="211">
                  <c:v>0.285064763</c:v>
                </c:pt>
                <c:pt idx="212">
                  <c:v>0.28331936800000002</c:v>
                </c:pt>
                <c:pt idx="213">
                  <c:v>0.28197549599999999</c:v>
                </c:pt>
                <c:pt idx="214">
                  <c:v>0.277534163</c:v>
                </c:pt>
                <c:pt idx="215">
                  <c:v>0.27531349599999999</c:v>
                </c:pt>
                <c:pt idx="216">
                  <c:v>0.27381393199999998</c:v>
                </c:pt>
                <c:pt idx="217">
                  <c:v>0.27535446800000002</c:v>
                </c:pt>
                <c:pt idx="218">
                  <c:v>0.27967288600000001</c:v>
                </c:pt>
                <c:pt idx="219">
                  <c:v>0.28359797599999997</c:v>
                </c:pt>
                <c:pt idx="220">
                  <c:v>0.287211681</c:v>
                </c:pt>
                <c:pt idx="221">
                  <c:v>0.287686952</c:v>
                </c:pt>
                <c:pt idx="222">
                  <c:v>0.288031115</c:v>
                </c:pt>
                <c:pt idx="223">
                  <c:v>0.28803930900000002</c:v>
                </c:pt>
                <c:pt idx="224">
                  <c:v>0.28786722799999998</c:v>
                </c:pt>
                <c:pt idx="225">
                  <c:v>0.28554822899999999</c:v>
                </c:pt>
                <c:pt idx="226">
                  <c:v>0.284818933</c:v>
                </c:pt>
                <c:pt idx="227">
                  <c:v>0.286711826</c:v>
                </c:pt>
                <c:pt idx="228">
                  <c:v>0.28820319599999999</c:v>
                </c:pt>
                <c:pt idx="229">
                  <c:v>0.29166940299999999</c:v>
                </c:pt>
                <c:pt idx="230">
                  <c:v>0.29093191200000001</c:v>
                </c:pt>
                <c:pt idx="231">
                  <c:v>0.28785083900000002</c:v>
                </c:pt>
                <c:pt idx="232">
                  <c:v>0.28491726499999998</c:v>
                </c:pt>
                <c:pt idx="233">
                  <c:v>0.28202466199999998</c:v>
                </c:pt>
                <c:pt idx="234">
                  <c:v>0.28173786000000001</c:v>
                </c:pt>
                <c:pt idx="235">
                  <c:v>0.28109050699999999</c:v>
                </c:pt>
                <c:pt idx="236">
                  <c:v>0.28054148600000001</c:v>
                </c:pt>
                <c:pt idx="237">
                  <c:v>0.28002524299999998</c:v>
                </c:pt>
                <c:pt idx="238">
                  <c:v>0.28169688900000001</c:v>
                </c:pt>
                <c:pt idx="239">
                  <c:v>0.28191813599999999</c:v>
                </c:pt>
                <c:pt idx="240">
                  <c:v>0.27969746899999998</c:v>
                </c:pt>
                <c:pt idx="241">
                  <c:v>0.27785374200000001</c:v>
                </c:pt>
                <c:pt idx="242">
                  <c:v>0.27340421500000001</c:v>
                </c:pt>
                <c:pt idx="243">
                  <c:v>0.270110089</c:v>
                </c:pt>
                <c:pt idx="244">
                  <c:v>0.26917593400000001</c:v>
                </c:pt>
                <c:pt idx="245">
                  <c:v>0.26833191699999998</c:v>
                </c:pt>
                <c:pt idx="246">
                  <c:v>0.268438444</c:v>
                </c:pt>
                <c:pt idx="247">
                  <c:v>0.26932343199999997</c:v>
                </c:pt>
                <c:pt idx="248">
                  <c:v>0.27032314200000002</c:v>
                </c:pt>
                <c:pt idx="249">
                  <c:v>0.27313380100000001</c:v>
                </c:pt>
                <c:pt idx="250">
                  <c:v>0.27551016099999998</c:v>
                </c:pt>
                <c:pt idx="251">
                  <c:v>0.27814054399999999</c:v>
                </c:pt>
                <c:pt idx="252">
                  <c:v>0.28234424200000002</c:v>
                </c:pt>
                <c:pt idx="253">
                  <c:v>0.28420435700000002</c:v>
                </c:pt>
                <c:pt idx="254">
                  <c:v>0.28579406000000002</c:v>
                </c:pt>
                <c:pt idx="255">
                  <c:v>0.28701501600000001</c:v>
                </c:pt>
                <c:pt idx="256">
                  <c:v>0.28673640900000003</c:v>
                </c:pt>
                <c:pt idx="257">
                  <c:v>0.28618738799999999</c:v>
                </c:pt>
                <c:pt idx="258">
                  <c:v>0.28547447999999997</c:v>
                </c:pt>
                <c:pt idx="259">
                  <c:v>0.284441993</c:v>
                </c:pt>
                <c:pt idx="260">
                  <c:v>0.28309812099999998</c:v>
                </c:pt>
                <c:pt idx="261">
                  <c:v>0.28245896199999998</c:v>
                </c:pt>
                <c:pt idx="262">
                  <c:v>0.28005802000000002</c:v>
                </c:pt>
                <c:pt idx="263">
                  <c:v>0.277411248</c:v>
                </c:pt>
                <c:pt idx="264">
                  <c:v>0.27424003800000002</c:v>
                </c:pt>
                <c:pt idx="265">
                  <c:v>0.269348015</c:v>
                </c:pt>
                <c:pt idx="266">
                  <c:v>0.26679957500000001</c:v>
                </c:pt>
                <c:pt idx="267">
                  <c:v>0.264603492</c:v>
                </c:pt>
                <c:pt idx="268">
                  <c:v>0.262825319</c:v>
                </c:pt>
                <c:pt idx="269">
                  <c:v>0.26248115700000002</c:v>
                </c:pt>
                <c:pt idx="270">
                  <c:v>0.26192394200000002</c:v>
                </c:pt>
                <c:pt idx="271">
                  <c:v>0.26128478300000002</c:v>
                </c:pt>
                <c:pt idx="272">
                  <c:v>0.26105534200000002</c:v>
                </c:pt>
                <c:pt idx="273">
                  <c:v>0.26105534200000002</c:v>
                </c:pt>
                <c:pt idx="274">
                  <c:v>0.26092423199999998</c:v>
                </c:pt>
                <c:pt idx="275">
                  <c:v>0.26040798900000001</c:v>
                </c:pt>
                <c:pt idx="276">
                  <c:v>0.260080215</c:v>
                </c:pt>
                <c:pt idx="277">
                  <c:v>0.26267782099999998</c:v>
                </c:pt>
                <c:pt idx="278">
                  <c:v>0.26656193900000003</c:v>
                </c:pt>
                <c:pt idx="279">
                  <c:v>0.27047063999999998</c:v>
                </c:pt>
                <c:pt idx="280">
                  <c:v>0.27411712199999999</c:v>
                </c:pt>
                <c:pt idx="281">
                  <c:v>0.27532169099999998</c:v>
                </c:pt>
                <c:pt idx="282">
                  <c:v>0.27558390999999999</c:v>
                </c:pt>
                <c:pt idx="283">
                  <c:v>0.276460704</c:v>
                </c:pt>
                <c:pt idx="284">
                  <c:v>0.27836179100000003</c:v>
                </c:pt>
                <c:pt idx="285">
                  <c:v>0.28071356800000002</c:v>
                </c:pt>
                <c:pt idx="286">
                  <c:v>0.28352422700000002</c:v>
                </c:pt>
                <c:pt idx="287">
                  <c:v>0.28717890299999999</c:v>
                </c:pt>
                <c:pt idx="288">
                  <c:v>0.29157926499999998</c:v>
                </c:pt>
                <c:pt idx="289">
                  <c:v>0.29636476</c:v>
                </c:pt>
                <c:pt idx="290">
                  <c:v>0.29928194600000002</c:v>
                </c:pt>
                <c:pt idx="291">
                  <c:v>0.30242857299999998</c:v>
                </c:pt>
                <c:pt idx="292">
                  <c:v>0.30619797100000001</c:v>
                </c:pt>
                <c:pt idx="293">
                  <c:v>0.31159804200000002</c:v>
                </c:pt>
                <c:pt idx="294">
                  <c:v>0.31996446499999998</c:v>
                </c:pt>
                <c:pt idx="295">
                  <c:v>0.33171515099999999</c:v>
                </c:pt>
                <c:pt idx="296">
                  <c:v>0.34744828700000002</c:v>
                </c:pt>
                <c:pt idx="297">
                  <c:v>0.36231282300000001</c:v>
                </c:pt>
                <c:pt idx="298">
                  <c:v>0.37671847600000002</c:v>
                </c:pt>
                <c:pt idx="299">
                  <c:v>0.38858388300000002</c:v>
                </c:pt>
                <c:pt idx="300">
                  <c:v>0.39636850800000001</c:v>
                </c:pt>
                <c:pt idx="301">
                  <c:v>0.403964663</c:v>
                </c:pt>
                <c:pt idx="302">
                  <c:v>0.41239664100000001</c:v>
                </c:pt>
                <c:pt idx="303">
                  <c:v>0.42112361500000001</c:v>
                </c:pt>
                <c:pt idx="304">
                  <c:v>0.42827727500000001</c:v>
                </c:pt>
                <c:pt idx="305">
                  <c:v>0.43484094299999998</c:v>
                </c:pt>
                <c:pt idx="306">
                  <c:v>0.44003615499999998</c:v>
                </c:pt>
                <c:pt idx="307">
                  <c:v>0.445157619</c:v>
                </c:pt>
                <c:pt idx="308">
                  <c:v>0.44941867699999999</c:v>
                </c:pt>
                <c:pt idx="309">
                  <c:v>0.44977103400000001</c:v>
                </c:pt>
                <c:pt idx="310">
                  <c:v>0.45151642800000003</c:v>
                </c:pt>
                <c:pt idx="311">
                  <c:v>0.452630859</c:v>
                </c:pt>
                <c:pt idx="312">
                  <c:v>0.45857175700000002</c:v>
                </c:pt>
                <c:pt idx="313">
                  <c:v>0.47235463999999999</c:v>
                </c:pt>
                <c:pt idx="314">
                  <c:v>0.48477726199999999</c:v>
                </c:pt>
                <c:pt idx="315">
                  <c:v>0.49700322000000002</c:v>
                </c:pt>
                <c:pt idx="316">
                  <c:v>0.50565644499999995</c:v>
                </c:pt>
                <c:pt idx="317">
                  <c:v>0.51067957600000002</c:v>
                </c:pt>
                <c:pt idx="318">
                  <c:v>0.516243534</c:v>
                </c:pt>
                <c:pt idx="319">
                  <c:v>0.52066847900000002</c:v>
                </c:pt>
                <c:pt idx="320">
                  <c:v>0.52390524400000005</c:v>
                </c:pt>
                <c:pt idx="321">
                  <c:v>0.52599480099999996</c:v>
                </c:pt>
                <c:pt idx="322">
                  <c:v>0.52810894100000005</c:v>
                </c:pt>
                <c:pt idx="323">
                  <c:v>0.53049349499999998</c:v>
                </c:pt>
                <c:pt idx="324">
                  <c:v>0.533697482</c:v>
                </c:pt>
                <c:pt idx="325">
                  <c:v>0.53352540100000001</c:v>
                </c:pt>
                <c:pt idx="326">
                  <c:v>0.52838754899999996</c:v>
                </c:pt>
                <c:pt idx="327">
                  <c:v>0.52355288700000002</c:v>
                </c:pt>
                <c:pt idx="328">
                  <c:v>0.51810365000000003</c:v>
                </c:pt>
                <c:pt idx="329">
                  <c:v>0.51724324399999999</c:v>
                </c:pt>
                <c:pt idx="330">
                  <c:v>0.52000473700000005</c:v>
                </c:pt>
                <c:pt idx="331">
                  <c:v>0.52669951500000001</c:v>
                </c:pt>
                <c:pt idx="332">
                  <c:v>0.53593453800000002</c:v>
                </c:pt>
                <c:pt idx="333">
                  <c:v>0.54503025699999996</c:v>
                </c:pt>
                <c:pt idx="334">
                  <c:v>0.554822496</c:v>
                </c:pt>
                <c:pt idx="335">
                  <c:v>0.55965715699999996</c:v>
                </c:pt>
                <c:pt idx="336">
                  <c:v>0.56554069500000004</c:v>
                </c:pt>
                <c:pt idx="337">
                  <c:v>0.57089979400000002</c:v>
                </c:pt>
                <c:pt idx="338">
                  <c:v>0.577348741</c:v>
                </c:pt>
                <c:pt idx="339">
                  <c:v>0.58445323599999999</c:v>
                </c:pt>
                <c:pt idx="340">
                  <c:v>0.58770638900000005</c:v>
                </c:pt>
                <c:pt idx="341">
                  <c:v>0.59056621499999995</c:v>
                </c:pt>
                <c:pt idx="342">
                  <c:v>0.59090218299999997</c:v>
                </c:pt>
                <c:pt idx="343">
                  <c:v>0.59186911499999995</c:v>
                </c:pt>
                <c:pt idx="344">
                  <c:v>0.58905026100000002</c:v>
                </c:pt>
                <c:pt idx="345">
                  <c:v>0.58460892799999997</c:v>
                </c:pt>
                <c:pt idx="346">
                  <c:v>0.58124105400000003</c:v>
                </c:pt>
                <c:pt idx="347">
                  <c:v>0.57678333199999998</c:v>
                </c:pt>
                <c:pt idx="348">
                  <c:v>0.58290450500000002</c:v>
                </c:pt>
                <c:pt idx="349">
                  <c:v>0.59196744700000004</c:v>
                </c:pt>
                <c:pt idx="350">
                  <c:v>0.59992415300000002</c:v>
                </c:pt>
                <c:pt idx="351">
                  <c:v>0.60720892299999996</c:v>
                </c:pt>
                <c:pt idx="352">
                  <c:v>0.60815946700000001</c:v>
                </c:pt>
                <c:pt idx="353">
                  <c:v>0.60827418700000002</c:v>
                </c:pt>
                <c:pt idx="354">
                  <c:v>0.60875765299999995</c:v>
                </c:pt>
                <c:pt idx="355">
                  <c:v>0.60930667400000005</c:v>
                </c:pt>
                <c:pt idx="356">
                  <c:v>0.60951972700000001</c:v>
                </c:pt>
                <c:pt idx="357">
                  <c:v>0.60933125700000002</c:v>
                </c:pt>
                <c:pt idx="358">
                  <c:v>0.61007694300000004</c:v>
                </c:pt>
                <c:pt idx="359">
                  <c:v>0.61178136599999999</c:v>
                </c:pt>
                <c:pt idx="360">
                  <c:v>0.61325634699999998</c:v>
                </c:pt>
                <c:pt idx="361">
                  <c:v>0.60751211400000005</c:v>
                </c:pt>
                <c:pt idx="362">
                  <c:v>0.59558934600000002</c:v>
                </c:pt>
                <c:pt idx="363">
                  <c:v>0.58400254699999998</c:v>
                </c:pt>
                <c:pt idx="364">
                  <c:v>0.57312865499999999</c:v>
                </c:pt>
                <c:pt idx="365">
                  <c:v>0.56858898999999996</c:v>
                </c:pt>
                <c:pt idx="366">
                  <c:v>0.56894134699999999</c:v>
                </c:pt>
                <c:pt idx="367">
                  <c:v>0.56908064999999997</c:v>
                </c:pt>
                <c:pt idx="368">
                  <c:v>0.57029341300000003</c:v>
                </c:pt>
                <c:pt idx="369">
                  <c:v>0.57699638499999995</c:v>
                </c:pt>
                <c:pt idx="370">
                  <c:v>0.58387963200000004</c:v>
                </c:pt>
                <c:pt idx="371">
                  <c:v>0.59031219000000001</c:v>
                </c:pt>
                <c:pt idx="372">
                  <c:v>0.59592531400000004</c:v>
                </c:pt>
                <c:pt idx="373">
                  <c:v>0.596818497</c:v>
                </c:pt>
                <c:pt idx="374">
                  <c:v>0.60268564599999996</c:v>
                </c:pt>
                <c:pt idx="375">
                  <c:v>0.60794641400000005</c:v>
                </c:pt>
                <c:pt idx="376">
                  <c:v>0.61172400500000002</c:v>
                </c:pt>
                <c:pt idx="377">
                  <c:v>0.61457563599999998</c:v>
                </c:pt>
                <c:pt idx="378">
                  <c:v>0.61355134300000003</c:v>
                </c:pt>
                <c:pt idx="379">
                  <c:v>0.61434619499999998</c:v>
                </c:pt>
                <c:pt idx="380">
                  <c:v>0.61568187200000002</c:v>
                </c:pt>
                <c:pt idx="381">
                  <c:v>0.61585395300000001</c:v>
                </c:pt>
                <c:pt idx="382">
                  <c:v>0.61025721799999999</c:v>
                </c:pt>
                <c:pt idx="383">
                  <c:v>0.603996741</c:v>
                </c:pt>
                <c:pt idx="384">
                  <c:v>0.59785917899999996</c:v>
                </c:pt>
                <c:pt idx="385">
                  <c:v>0.59181175500000005</c:v>
                </c:pt>
                <c:pt idx="386">
                  <c:v>0.59072190700000005</c:v>
                </c:pt>
                <c:pt idx="387">
                  <c:v>0.58564961000000004</c:v>
                </c:pt>
                <c:pt idx="388">
                  <c:v>0.58108536099999997</c:v>
                </c:pt>
                <c:pt idx="389">
                  <c:v>0.57836483999999999</c:v>
                </c:pt>
                <c:pt idx="390">
                  <c:v>0.57585737100000001</c:v>
                </c:pt>
                <c:pt idx="391">
                  <c:v>0.57573445599999995</c:v>
                </c:pt>
                <c:pt idx="392">
                  <c:v>0.57398906100000002</c:v>
                </c:pt>
                <c:pt idx="393">
                  <c:v>0.57273532699999996</c:v>
                </c:pt>
                <c:pt idx="394">
                  <c:v>0.57390711800000005</c:v>
                </c:pt>
                <c:pt idx="395">
                  <c:v>0.57627528299999997</c:v>
                </c:pt>
                <c:pt idx="396">
                  <c:v>0.57874177900000001</c:v>
                </c:pt>
                <c:pt idx="397">
                  <c:v>0.57921705099999998</c:v>
                </c:pt>
                <c:pt idx="398">
                  <c:v>0.57825831299999997</c:v>
                </c:pt>
                <c:pt idx="399">
                  <c:v>0.583207696</c:v>
                </c:pt>
                <c:pt idx="400">
                  <c:v>0.59240174700000003</c:v>
                </c:pt>
                <c:pt idx="401">
                  <c:v>0.60237426100000002</c:v>
                </c:pt>
                <c:pt idx="402">
                  <c:v>0.61137164899999996</c:v>
                </c:pt>
                <c:pt idx="403">
                  <c:v>0.613797174</c:v>
                </c:pt>
                <c:pt idx="404">
                  <c:v>0.61342842799999997</c:v>
                </c:pt>
                <c:pt idx="405">
                  <c:v>0.61419869599999999</c:v>
                </c:pt>
                <c:pt idx="406">
                  <c:v>0.61406758699999997</c:v>
                </c:pt>
                <c:pt idx="407">
                  <c:v>0.61200261300000003</c:v>
                </c:pt>
                <c:pt idx="408">
                  <c:v>0.60897890099999996</c:v>
                </c:pt>
                <c:pt idx="409">
                  <c:v>0.60579949600000005</c:v>
                </c:pt>
                <c:pt idx="410">
                  <c:v>0.60449659600000005</c:v>
                </c:pt>
                <c:pt idx="411">
                  <c:v>0.60439006900000003</c:v>
                </c:pt>
                <c:pt idx="412">
                  <c:v>0.59824431300000003</c:v>
                </c:pt>
                <c:pt idx="413">
                  <c:v>0.58823082699999996</c:v>
                </c:pt>
                <c:pt idx="414">
                  <c:v>0.57806164900000001</c:v>
                </c:pt>
                <c:pt idx="415">
                  <c:v>0.56919537099999995</c:v>
                </c:pt>
                <c:pt idx="416">
                  <c:v>0.566679708</c:v>
                </c:pt>
                <c:pt idx="417">
                  <c:v>0.56713859099999997</c:v>
                </c:pt>
                <c:pt idx="418">
                  <c:v>0.566417489</c:v>
                </c:pt>
                <c:pt idx="419">
                  <c:v>0.56549972299999995</c:v>
                </c:pt>
                <c:pt idx="420">
                  <c:v>0.56622082500000004</c:v>
                </c:pt>
                <c:pt idx="421">
                  <c:v>0.57219450000000005</c:v>
                </c:pt>
                <c:pt idx="422">
                  <c:v>0.57776665299999996</c:v>
                </c:pt>
                <c:pt idx="423">
                  <c:v>0.58311755799999998</c:v>
                </c:pt>
                <c:pt idx="424">
                  <c:v>0.58853401800000005</c:v>
                </c:pt>
                <c:pt idx="425">
                  <c:v>0.58993525000000002</c:v>
                </c:pt>
                <c:pt idx="426">
                  <c:v>0.59518782299999995</c:v>
                </c:pt>
                <c:pt idx="427">
                  <c:v>0.60014540000000005</c:v>
                </c:pt>
                <c:pt idx="428">
                  <c:v>0.60387382599999995</c:v>
                </c:pt>
                <c:pt idx="429">
                  <c:v>0.60719253399999995</c:v>
                </c:pt>
                <c:pt idx="430">
                  <c:v>0.60783988700000002</c:v>
                </c:pt>
                <c:pt idx="431">
                  <c:v>0.609200148</c:v>
                </c:pt>
                <c:pt idx="432">
                  <c:v>0.60992944400000004</c:v>
                </c:pt>
                <c:pt idx="433">
                  <c:v>0.60852821199999996</c:v>
                </c:pt>
                <c:pt idx="434">
                  <c:v>0.60181704599999997</c:v>
                </c:pt>
                <c:pt idx="435">
                  <c:v>0.59580239899999998</c:v>
                </c:pt>
                <c:pt idx="436">
                  <c:v>0.59041871599999995</c:v>
                </c:pt>
                <c:pt idx="437">
                  <c:v>0.58513336599999999</c:v>
                </c:pt>
                <c:pt idx="438">
                  <c:v>0.583641996</c:v>
                </c:pt>
                <c:pt idx="439">
                  <c:v>0.5775536</c:v>
                </c:pt>
                <c:pt idx="440">
                  <c:v>0.568580796</c:v>
                </c:pt>
                <c:pt idx="441">
                  <c:v>0.55771509799999996</c:v>
                </c:pt>
                <c:pt idx="442">
                  <c:v>0.54747217100000001</c:v>
                </c:pt>
                <c:pt idx="443">
                  <c:v>0.53647536399999995</c:v>
                </c:pt>
                <c:pt idx="444">
                  <c:v>0.52433954400000005</c:v>
                </c:pt>
                <c:pt idx="445">
                  <c:v>0.51516188100000004</c:v>
                </c:pt>
                <c:pt idx="446">
                  <c:v>0.503108004</c:v>
                </c:pt>
                <c:pt idx="447">
                  <c:v>0.490685382</c:v>
                </c:pt>
                <c:pt idx="448">
                  <c:v>0.47641083899999997</c:v>
                </c:pt>
                <c:pt idx="449">
                  <c:v>0.456654281</c:v>
                </c:pt>
                <c:pt idx="450">
                  <c:v>0.43475899899999998</c:v>
                </c:pt>
                <c:pt idx="451">
                  <c:v>0.41234747500000002</c:v>
                </c:pt>
                <c:pt idx="452">
                  <c:v>0.38930498499999999</c:v>
                </c:pt>
                <c:pt idx="453">
                  <c:v>0.36828649899999999</c:v>
                </c:pt>
                <c:pt idx="454">
                  <c:v>0.34906257299999999</c:v>
                </c:pt>
                <c:pt idx="455">
                  <c:v>0.32847838600000001</c:v>
                </c:pt>
                <c:pt idx="456">
                  <c:v>0.31098346599999999</c:v>
                </c:pt>
                <c:pt idx="457">
                  <c:v>0.29285758200000001</c:v>
                </c:pt>
                <c:pt idx="458">
                  <c:v>0.27109340999999998</c:v>
                </c:pt>
                <c:pt idx="459">
                  <c:v>0.25171379199999999</c:v>
                </c:pt>
                <c:pt idx="460">
                  <c:v>0.23202278900000001</c:v>
                </c:pt>
                <c:pt idx="461">
                  <c:v>0.21343802100000001</c:v>
                </c:pt>
                <c:pt idx="462">
                  <c:v>0.198901259</c:v>
                </c:pt>
                <c:pt idx="463">
                  <c:v>0.18502823800000001</c:v>
                </c:pt>
                <c:pt idx="464">
                  <c:v>0.17099952500000001</c:v>
                </c:pt>
                <c:pt idx="465">
                  <c:v>0.157290391</c:v>
                </c:pt>
                <c:pt idx="466">
                  <c:v>0.143614035</c:v>
                </c:pt>
                <c:pt idx="467">
                  <c:v>0.13043753299999999</c:v>
                </c:pt>
                <c:pt idx="468">
                  <c:v>0.11771991499999999</c:v>
                </c:pt>
                <c:pt idx="469">
                  <c:v>0.10544479</c:v>
                </c:pt>
                <c:pt idx="470">
                  <c:v>9.3833407999999993E-2</c:v>
                </c:pt>
                <c:pt idx="471">
                  <c:v>8.3025071000000006E-2</c:v>
                </c:pt>
                <c:pt idx="472">
                  <c:v>7.2905058999999994E-2</c:v>
                </c:pt>
                <c:pt idx="473">
                  <c:v>6.2793241E-2</c:v>
                </c:pt>
                <c:pt idx="474">
                  <c:v>5.3107529000000001E-2</c:v>
                </c:pt>
                <c:pt idx="475">
                  <c:v>4.3684036000000002E-2</c:v>
                </c:pt>
                <c:pt idx="476">
                  <c:v>3.5276641999999997E-2</c:v>
                </c:pt>
                <c:pt idx="477">
                  <c:v>2.8172147000000002E-2</c:v>
                </c:pt>
                <c:pt idx="478">
                  <c:v>2.1813338000000002E-2</c:v>
                </c:pt>
                <c:pt idx="479">
                  <c:v>1.6691873999999999E-2</c:v>
                </c:pt>
                <c:pt idx="480">
                  <c:v>1.2168597999999999E-2</c:v>
                </c:pt>
                <c:pt idx="481">
                  <c:v>8.4073949999999998E-3</c:v>
                </c:pt>
                <c:pt idx="482">
                  <c:v>5.3099330000000002E-3</c:v>
                </c:pt>
                <c:pt idx="483">
                  <c:v>2.8516309999999999E-3</c:v>
                </c:pt>
                <c:pt idx="484">
                  <c:v>1.139014E-3</c:v>
                </c:pt>
                <c:pt idx="485" formatCode="0.00E+00">
                  <c:v>-9.0099999999999995E-5</c:v>
                </c:pt>
                <c:pt idx="486">
                  <c:v>-6.3915900000000004E-4</c:v>
                </c:pt>
                <c:pt idx="487">
                  <c:v>-8.8498899999999998E-4</c:v>
                </c:pt>
                <c:pt idx="488">
                  <c:v>-9.5873799999999999E-4</c:v>
                </c:pt>
                <c:pt idx="489">
                  <c:v>-9.3415499999999999E-4</c:v>
                </c:pt>
                <c:pt idx="490">
                  <c:v>-8.3582299999999997E-4</c:v>
                </c:pt>
                <c:pt idx="491">
                  <c:v>-6.8013000000000004E-4</c:v>
                </c:pt>
                <c:pt idx="492">
                  <c:v>-4.99855E-4</c:v>
                </c:pt>
                <c:pt idx="493">
                  <c:v>-3.3596800000000002E-4</c:v>
                </c:pt>
                <c:pt idx="494">
                  <c:v>-2.1305299999999999E-4</c:v>
                </c:pt>
                <c:pt idx="495">
                  <c:v>-1.3930400000000001E-4</c:v>
                </c:pt>
                <c:pt idx="496" formatCode="0.00E+00">
                  <c:v>-9.8300000000000004E-5</c:v>
                </c:pt>
                <c:pt idx="497" formatCode="0.00E+00">
                  <c:v>-7.3700000000000002E-5</c:v>
                </c:pt>
                <c:pt idx="498" formatCode="0.00E+00">
                  <c:v>-6.5599999999999995E-5</c:v>
                </c:pt>
                <c:pt idx="499" formatCode="0.00E+00">
                  <c:v>-6.5599999999999995E-5</c:v>
                </c:pt>
                <c:pt idx="500" formatCode="0.00E+00">
                  <c:v>-5.7399999999999999E-5</c:v>
                </c:pt>
                <c:pt idx="501" formatCode="0.00E+00">
                  <c:v>-4.1E-5</c:v>
                </c:pt>
                <c:pt idx="502" formatCode="0.00E+00">
                  <c:v>-2.4600000000000002E-5</c:v>
                </c:pt>
                <c:pt idx="503" formatCode="0.00E+00">
                  <c:v>-8.1899999999999995E-6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3-4601-AFD3-38E1726911D7}"/>
            </c:ext>
          </c:extLst>
        </c:ser>
        <c:ser>
          <c:idx val="1"/>
          <c:order val="1"/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data_lastRecoveryFile!$AB$2521:$AB$3051</c:f>
              <c:numCache>
                <c:formatCode>General</c:formatCode>
                <c:ptCount val="5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4.5167211999999998E-2</c:v>
                </c:pt>
                <c:pt idx="27">
                  <c:v>0.13464942499999999</c:v>
                </c:pt>
                <c:pt idx="28">
                  <c:v>4.6019424000000003E-2</c:v>
                </c:pt>
                <c:pt idx="29">
                  <c:v>4.0906154E-2</c:v>
                </c:pt>
                <c:pt idx="30">
                  <c:v>5.4541539E-2</c:v>
                </c:pt>
                <c:pt idx="31">
                  <c:v>4.2610576999999997E-2</c:v>
                </c:pt>
                <c:pt idx="32">
                  <c:v>0.14828480899999999</c:v>
                </c:pt>
                <c:pt idx="33">
                  <c:v>8.6925578000000003E-2</c:v>
                </c:pt>
                <c:pt idx="34">
                  <c:v>9.1186636000000001E-2</c:v>
                </c:pt>
                <c:pt idx="35">
                  <c:v>8.6073365999999998E-2</c:v>
                </c:pt>
                <c:pt idx="36">
                  <c:v>0.10141317399999999</c:v>
                </c:pt>
                <c:pt idx="37">
                  <c:v>0.118457405</c:v>
                </c:pt>
                <c:pt idx="38">
                  <c:v>0.125275098</c:v>
                </c:pt>
                <c:pt idx="39">
                  <c:v>0.127831732</c:v>
                </c:pt>
                <c:pt idx="40">
                  <c:v>0.120161828</c:v>
                </c:pt>
                <c:pt idx="41">
                  <c:v>0.13805827100000001</c:v>
                </c:pt>
                <c:pt idx="42">
                  <c:v>0.158511348</c:v>
                </c:pt>
                <c:pt idx="43">
                  <c:v>0.15339807899999999</c:v>
                </c:pt>
                <c:pt idx="44">
                  <c:v>0.16788567500000001</c:v>
                </c:pt>
                <c:pt idx="45">
                  <c:v>0.147432598</c:v>
                </c:pt>
                <c:pt idx="46">
                  <c:v>0.18152106000000001</c:v>
                </c:pt>
                <c:pt idx="47">
                  <c:v>0.18066884799999999</c:v>
                </c:pt>
                <c:pt idx="48">
                  <c:v>0.182373271</c:v>
                </c:pt>
                <c:pt idx="49">
                  <c:v>0.188338752</c:v>
                </c:pt>
                <c:pt idx="50">
                  <c:v>0.193452022</c:v>
                </c:pt>
                <c:pt idx="51">
                  <c:v>0.17044231000000001</c:v>
                </c:pt>
                <c:pt idx="52">
                  <c:v>0.21731394500000001</c:v>
                </c:pt>
                <c:pt idx="53">
                  <c:v>0.17811221399999999</c:v>
                </c:pt>
                <c:pt idx="54">
                  <c:v>0.25992452199999999</c:v>
                </c:pt>
                <c:pt idx="55">
                  <c:v>0.15339807899999999</c:v>
                </c:pt>
                <c:pt idx="56">
                  <c:v>0.23009711799999999</c:v>
                </c:pt>
                <c:pt idx="57">
                  <c:v>0.14828480899999999</c:v>
                </c:pt>
                <c:pt idx="58">
                  <c:v>0.42184471699999998</c:v>
                </c:pt>
                <c:pt idx="59">
                  <c:v>0.21901836799999999</c:v>
                </c:pt>
                <c:pt idx="60">
                  <c:v>0.220722791</c:v>
                </c:pt>
                <c:pt idx="61">
                  <c:v>0.19259981000000001</c:v>
                </c:pt>
                <c:pt idx="62">
                  <c:v>0.218166156</c:v>
                </c:pt>
                <c:pt idx="63">
                  <c:v>0.22242721400000001</c:v>
                </c:pt>
                <c:pt idx="64">
                  <c:v>0.23009711799999999</c:v>
                </c:pt>
                <c:pt idx="65">
                  <c:v>0.23350596400000001</c:v>
                </c:pt>
                <c:pt idx="66">
                  <c:v>0.207087406</c:v>
                </c:pt>
                <c:pt idx="67">
                  <c:v>0.23606259900000001</c:v>
                </c:pt>
                <c:pt idx="68">
                  <c:v>0.24969798400000001</c:v>
                </c:pt>
                <c:pt idx="69">
                  <c:v>0.23521038699999999</c:v>
                </c:pt>
                <c:pt idx="70">
                  <c:v>0.24202808000000001</c:v>
                </c:pt>
                <c:pt idx="71">
                  <c:v>0.21134846400000001</c:v>
                </c:pt>
                <c:pt idx="72">
                  <c:v>0.24373250299999999</c:v>
                </c:pt>
                <c:pt idx="73">
                  <c:v>0.31957933100000002</c:v>
                </c:pt>
                <c:pt idx="74">
                  <c:v>0.172146733</c:v>
                </c:pt>
                <c:pt idx="75">
                  <c:v>0.49172606400000002</c:v>
                </c:pt>
                <c:pt idx="76">
                  <c:v>0</c:v>
                </c:pt>
                <c:pt idx="77">
                  <c:v>0.45848981300000002</c:v>
                </c:pt>
                <c:pt idx="78">
                  <c:v>0.24458471500000001</c:v>
                </c:pt>
                <c:pt idx="79">
                  <c:v>0.25310683</c:v>
                </c:pt>
                <c:pt idx="80">
                  <c:v>0.25140240699999999</c:v>
                </c:pt>
                <c:pt idx="81">
                  <c:v>0.22754048399999999</c:v>
                </c:pt>
                <c:pt idx="82">
                  <c:v>0.259072311</c:v>
                </c:pt>
                <c:pt idx="83">
                  <c:v>0.259072311</c:v>
                </c:pt>
                <c:pt idx="84">
                  <c:v>0.24458471500000001</c:v>
                </c:pt>
                <c:pt idx="85">
                  <c:v>0.25225461799999999</c:v>
                </c:pt>
                <c:pt idx="86">
                  <c:v>0.21475731000000001</c:v>
                </c:pt>
                <c:pt idx="87">
                  <c:v>0.25225461799999999</c:v>
                </c:pt>
                <c:pt idx="88">
                  <c:v>0.242880291</c:v>
                </c:pt>
                <c:pt idx="89">
                  <c:v>0.25481125300000002</c:v>
                </c:pt>
                <c:pt idx="90">
                  <c:v>0.25822009899999998</c:v>
                </c:pt>
                <c:pt idx="91">
                  <c:v>0.24458471500000001</c:v>
                </c:pt>
                <c:pt idx="92">
                  <c:v>0.21475731000000001</c:v>
                </c:pt>
                <c:pt idx="93">
                  <c:v>0.23776702199999999</c:v>
                </c:pt>
                <c:pt idx="94">
                  <c:v>0.236914811</c:v>
                </c:pt>
                <c:pt idx="95">
                  <c:v>0.247993561</c:v>
                </c:pt>
                <c:pt idx="96">
                  <c:v>0.24628913799999999</c:v>
                </c:pt>
                <c:pt idx="97">
                  <c:v>0.47809067900000002</c:v>
                </c:pt>
                <c:pt idx="98">
                  <c:v>0.26418557999999998</c:v>
                </c:pt>
                <c:pt idx="99">
                  <c:v>0.245436926</c:v>
                </c:pt>
                <c:pt idx="100">
                  <c:v>0.25140240699999999</c:v>
                </c:pt>
                <c:pt idx="101">
                  <c:v>0.21987058000000001</c:v>
                </c:pt>
                <c:pt idx="102">
                  <c:v>0.25736788799999999</c:v>
                </c:pt>
                <c:pt idx="103">
                  <c:v>0.24373250299999999</c:v>
                </c:pt>
                <c:pt idx="104">
                  <c:v>0.25055019499999998</c:v>
                </c:pt>
                <c:pt idx="105">
                  <c:v>0.261628945</c:v>
                </c:pt>
                <c:pt idx="106">
                  <c:v>0.26077673400000001</c:v>
                </c:pt>
                <c:pt idx="107">
                  <c:v>0.23606259900000001</c:v>
                </c:pt>
                <c:pt idx="108">
                  <c:v>0.26844663800000002</c:v>
                </c:pt>
                <c:pt idx="109">
                  <c:v>0.26248115700000002</c:v>
                </c:pt>
                <c:pt idx="110">
                  <c:v>0.27015106100000003</c:v>
                </c:pt>
                <c:pt idx="111">
                  <c:v>0.266742215</c:v>
                </c:pt>
                <c:pt idx="112">
                  <c:v>0.22839269500000001</c:v>
                </c:pt>
                <c:pt idx="113">
                  <c:v>0.25992452199999999</c:v>
                </c:pt>
                <c:pt idx="114">
                  <c:v>0.25481125300000002</c:v>
                </c:pt>
                <c:pt idx="115">
                  <c:v>0.25225461799999999</c:v>
                </c:pt>
                <c:pt idx="116">
                  <c:v>0.261628945</c:v>
                </c:pt>
                <c:pt idx="117">
                  <c:v>0.22583606000000001</c:v>
                </c:pt>
                <c:pt idx="118">
                  <c:v>0.26248115700000002</c:v>
                </c:pt>
                <c:pt idx="119">
                  <c:v>0.25055019499999998</c:v>
                </c:pt>
                <c:pt idx="120">
                  <c:v>0.52155346800000002</c:v>
                </c:pt>
                <c:pt idx="121">
                  <c:v>3.9201730999999997E-2</c:v>
                </c:pt>
                <c:pt idx="122">
                  <c:v>0.47127298699999998</c:v>
                </c:pt>
                <c:pt idx="123">
                  <c:v>4.3462789000000002E-2</c:v>
                </c:pt>
                <c:pt idx="124">
                  <c:v>0.468716352</c:v>
                </c:pt>
                <c:pt idx="125">
                  <c:v>8.6073365999999998E-2</c:v>
                </c:pt>
                <c:pt idx="126">
                  <c:v>0.433775678</c:v>
                </c:pt>
                <c:pt idx="127">
                  <c:v>0.23009711799999999</c:v>
                </c:pt>
                <c:pt idx="128">
                  <c:v>0.26589000299999999</c:v>
                </c:pt>
                <c:pt idx="129">
                  <c:v>0.27100327299999999</c:v>
                </c:pt>
                <c:pt idx="130">
                  <c:v>0.25566346499999998</c:v>
                </c:pt>
                <c:pt idx="131">
                  <c:v>0.25992452199999999</c:v>
                </c:pt>
                <c:pt idx="132">
                  <c:v>0.226688272</c:v>
                </c:pt>
                <c:pt idx="133">
                  <c:v>0.267594426</c:v>
                </c:pt>
                <c:pt idx="134">
                  <c:v>0.259072311</c:v>
                </c:pt>
                <c:pt idx="135">
                  <c:v>0.36900760100000002</c:v>
                </c:pt>
                <c:pt idx="136">
                  <c:v>0.182373271</c:v>
                </c:pt>
                <c:pt idx="137">
                  <c:v>0.53518885299999996</c:v>
                </c:pt>
                <c:pt idx="138">
                  <c:v>0.266742215</c:v>
                </c:pt>
                <c:pt idx="139">
                  <c:v>0.27015106100000003</c:v>
                </c:pt>
                <c:pt idx="140">
                  <c:v>0.27526433</c:v>
                </c:pt>
                <c:pt idx="141">
                  <c:v>0.27867317600000002</c:v>
                </c:pt>
                <c:pt idx="142">
                  <c:v>0.245436926</c:v>
                </c:pt>
                <c:pt idx="143">
                  <c:v>0.27015106100000003</c:v>
                </c:pt>
                <c:pt idx="144">
                  <c:v>0.27015106100000003</c:v>
                </c:pt>
                <c:pt idx="145">
                  <c:v>0.26589000299999999</c:v>
                </c:pt>
                <c:pt idx="146">
                  <c:v>0.27782096499999998</c:v>
                </c:pt>
                <c:pt idx="147">
                  <c:v>0.239471445</c:v>
                </c:pt>
                <c:pt idx="148">
                  <c:v>0.27441211900000001</c:v>
                </c:pt>
                <c:pt idx="149">
                  <c:v>0.26589000299999999</c:v>
                </c:pt>
                <c:pt idx="150">
                  <c:v>0.272707696</c:v>
                </c:pt>
                <c:pt idx="151">
                  <c:v>0.28549086899999998</c:v>
                </c:pt>
                <c:pt idx="152">
                  <c:v>0.28634308000000003</c:v>
                </c:pt>
                <c:pt idx="153">
                  <c:v>0.24373250299999999</c:v>
                </c:pt>
                <c:pt idx="154">
                  <c:v>0.26503779199999999</c:v>
                </c:pt>
                <c:pt idx="155">
                  <c:v>0.27185548399999998</c:v>
                </c:pt>
                <c:pt idx="156">
                  <c:v>0.267594426</c:v>
                </c:pt>
                <c:pt idx="157">
                  <c:v>0.31361385000000003</c:v>
                </c:pt>
                <c:pt idx="158">
                  <c:v>0.198565291</c:v>
                </c:pt>
                <c:pt idx="159">
                  <c:v>0.36474654299999998</c:v>
                </c:pt>
                <c:pt idx="160">
                  <c:v>0.44059337100000001</c:v>
                </c:pt>
                <c:pt idx="161">
                  <c:v>9.7152116999999996E-2</c:v>
                </c:pt>
                <c:pt idx="162">
                  <c:v>0.45081990900000002</c:v>
                </c:pt>
                <c:pt idx="163">
                  <c:v>0.24458471500000001</c:v>
                </c:pt>
                <c:pt idx="164">
                  <c:v>0.27015106100000003</c:v>
                </c:pt>
                <c:pt idx="165">
                  <c:v>0.27696875300000001</c:v>
                </c:pt>
                <c:pt idx="166">
                  <c:v>0.27782096499999998</c:v>
                </c:pt>
                <c:pt idx="167">
                  <c:v>0.27015106100000003</c:v>
                </c:pt>
                <c:pt idx="168">
                  <c:v>0.23265375299999999</c:v>
                </c:pt>
                <c:pt idx="169">
                  <c:v>0.25566346499999998</c:v>
                </c:pt>
                <c:pt idx="170">
                  <c:v>0.27185548399999998</c:v>
                </c:pt>
                <c:pt idx="171">
                  <c:v>0.266742215</c:v>
                </c:pt>
                <c:pt idx="172">
                  <c:v>0.281229811</c:v>
                </c:pt>
                <c:pt idx="173">
                  <c:v>0.24202808000000001</c:v>
                </c:pt>
                <c:pt idx="174">
                  <c:v>0.27441211900000001</c:v>
                </c:pt>
                <c:pt idx="175">
                  <c:v>0.267594426</c:v>
                </c:pt>
                <c:pt idx="176">
                  <c:v>0.266742215</c:v>
                </c:pt>
                <c:pt idx="177">
                  <c:v>0.27952538799999999</c:v>
                </c:pt>
                <c:pt idx="178">
                  <c:v>0.27696875300000001</c:v>
                </c:pt>
                <c:pt idx="179">
                  <c:v>0.242880291</c:v>
                </c:pt>
                <c:pt idx="180">
                  <c:v>0.53348443000000001</c:v>
                </c:pt>
                <c:pt idx="181">
                  <c:v>0</c:v>
                </c:pt>
                <c:pt idx="182">
                  <c:v>0.53604106399999996</c:v>
                </c:pt>
                <c:pt idx="183">
                  <c:v>4.4315001E-2</c:v>
                </c:pt>
                <c:pt idx="184">
                  <c:v>0.44911548600000001</c:v>
                </c:pt>
                <c:pt idx="185">
                  <c:v>4.0906154E-2</c:v>
                </c:pt>
                <c:pt idx="186">
                  <c:v>0.51047471799999999</c:v>
                </c:pt>
                <c:pt idx="187">
                  <c:v>9.7152116999999996E-2</c:v>
                </c:pt>
                <c:pt idx="188">
                  <c:v>0.43633231300000003</c:v>
                </c:pt>
                <c:pt idx="189">
                  <c:v>0.27696875300000001</c:v>
                </c:pt>
                <c:pt idx="190">
                  <c:v>0.26333336899999998</c:v>
                </c:pt>
                <c:pt idx="191">
                  <c:v>0.26248115700000002</c:v>
                </c:pt>
                <c:pt idx="192">
                  <c:v>0.27526433</c:v>
                </c:pt>
                <c:pt idx="193">
                  <c:v>0.28634308000000003</c:v>
                </c:pt>
                <c:pt idx="194">
                  <c:v>0.242880291</c:v>
                </c:pt>
                <c:pt idx="195">
                  <c:v>0.25651567600000003</c:v>
                </c:pt>
                <c:pt idx="196">
                  <c:v>0.25225461799999999</c:v>
                </c:pt>
                <c:pt idx="197">
                  <c:v>0.25822009899999998</c:v>
                </c:pt>
                <c:pt idx="198">
                  <c:v>0.26418557999999998</c:v>
                </c:pt>
                <c:pt idx="199">
                  <c:v>0.236914811</c:v>
                </c:pt>
                <c:pt idx="200">
                  <c:v>0.30594394600000002</c:v>
                </c:pt>
                <c:pt idx="201">
                  <c:v>0.23009711799999999</c:v>
                </c:pt>
                <c:pt idx="202">
                  <c:v>0.27100327299999999</c:v>
                </c:pt>
                <c:pt idx="203">
                  <c:v>0.27782096499999998</c:v>
                </c:pt>
                <c:pt idx="204">
                  <c:v>0.34258904299999998</c:v>
                </c:pt>
                <c:pt idx="205">
                  <c:v>0.177260002</c:v>
                </c:pt>
                <c:pt idx="206">
                  <c:v>0.53604106399999996</c:v>
                </c:pt>
                <c:pt idx="207">
                  <c:v>0</c:v>
                </c:pt>
                <c:pt idx="208">
                  <c:v>0.56586846800000001</c:v>
                </c:pt>
                <c:pt idx="209">
                  <c:v>0.247993561</c:v>
                </c:pt>
                <c:pt idx="210">
                  <c:v>0.26077673400000001</c:v>
                </c:pt>
                <c:pt idx="211">
                  <c:v>0.261628945</c:v>
                </c:pt>
                <c:pt idx="212">
                  <c:v>0.27015106100000003</c:v>
                </c:pt>
                <c:pt idx="213">
                  <c:v>0.2803776</c:v>
                </c:pt>
                <c:pt idx="214">
                  <c:v>0.240323657</c:v>
                </c:pt>
                <c:pt idx="215">
                  <c:v>0.27185548399999998</c:v>
                </c:pt>
                <c:pt idx="216">
                  <c:v>0.28463865700000002</c:v>
                </c:pt>
                <c:pt idx="217">
                  <c:v>0.27611654200000002</c:v>
                </c:pt>
                <c:pt idx="218">
                  <c:v>0.29656961900000001</c:v>
                </c:pt>
                <c:pt idx="219">
                  <c:v>0.247993561</c:v>
                </c:pt>
                <c:pt idx="220">
                  <c:v>0.28208202300000002</c:v>
                </c:pt>
                <c:pt idx="221">
                  <c:v>0.26589000299999999</c:v>
                </c:pt>
                <c:pt idx="222">
                  <c:v>0.27867317600000002</c:v>
                </c:pt>
                <c:pt idx="223">
                  <c:v>0.29230856100000002</c:v>
                </c:pt>
                <c:pt idx="224">
                  <c:v>0.29912625399999998</c:v>
                </c:pt>
                <c:pt idx="225">
                  <c:v>0.53092779499999998</c:v>
                </c:pt>
                <c:pt idx="226">
                  <c:v>3.9201730999999997E-2</c:v>
                </c:pt>
                <c:pt idx="227">
                  <c:v>0.50280481399999999</c:v>
                </c:pt>
                <c:pt idx="228">
                  <c:v>4.6019424000000003E-2</c:v>
                </c:pt>
                <c:pt idx="229">
                  <c:v>0.482351737</c:v>
                </c:pt>
                <c:pt idx="230">
                  <c:v>8.4368943000000002E-2</c:v>
                </c:pt>
                <c:pt idx="231">
                  <c:v>0.474681833</c:v>
                </c:pt>
                <c:pt idx="232">
                  <c:v>8.7777789999999994E-2</c:v>
                </c:pt>
                <c:pt idx="233">
                  <c:v>0.190895387</c:v>
                </c:pt>
                <c:pt idx="234">
                  <c:v>0.52837115999999995</c:v>
                </c:pt>
                <c:pt idx="235">
                  <c:v>0.27526433</c:v>
                </c:pt>
                <c:pt idx="236">
                  <c:v>0.27185548399999998</c:v>
                </c:pt>
                <c:pt idx="237">
                  <c:v>0.27355990699999999</c:v>
                </c:pt>
                <c:pt idx="238">
                  <c:v>0.29060413800000001</c:v>
                </c:pt>
                <c:pt idx="239">
                  <c:v>0.294865196</c:v>
                </c:pt>
                <c:pt idx="240">
                  <c:v>0.23861923400000001</c:v>
                </c:pt>
                <c:pt idx="241">
                  <c:v>0.26844663800000002</c:v>
                </c:pt>
                <c:pt idx="242">
                  <c:v>0.26503779199999999</c:v>
                </c:pt>
                <c:pt idx="243">
                  <c:v>0.27952538799999999</c:v>
                </c:pt>
                <c:pt idx="244">
                  <c:v>0.281229811</c:v>
                </c:pt>
                <c:pt idx="245">
                  <c:v>0.242880291</c:v>
                </c:pt>
                <c:pt idx="246">
                  <c:v>0.26844663800000002</c:v>
                </c:pt>
                <c:pt idx="247">
                  <c:v>0.27782096499999998</c:v>
                </c:pt>
                <c:pt idx="248">
                  <c:v>0.27355990699999999</c:v>
                </c:pt>
                <c:pt idx="249">
                  <c:v>0.27441211900000001</c:v>
                </c:pt>
                <c:pt idx="250">
                  <c:v>0.23265375299999999</c:v>
                </c:pt>
                <c:pt idx="251">
                  <c:v>0.27867317600000002</c:v>
                </c:pt>
                <c:pt idx="252">
                  <c:v>0.29997846500000003</c:v>
                </c:pt>
                <c:pt idx="253">
                  <c:v>0.24373250299999999</c:v>
                </c:pt>
                <c:pt idx="254">
                  <c:v>0.32384038900000001</c:v>
                </c:pt>
                <c:pt idx="255">
                  <c:v>0.23776702199999999</c:v>
                </c:pt>
                <c:pt idx="256">
                  <c:v>0.31190942700000002</c:v>
                </c:pt>
                <c:pt idx="257">
                  <c:v>0.447411063</c:v>
                </c:pt>
                <c:pt idx="258">
                  <c:v>9.2038846999999993E-2</c:v>
                </c:pt>
                <c:pt idx="259">
                  <c:v>0.47382962099999998</c:v>
                </c:pt>
                <c:pt idx="260">
                  <c:v>0.24117586799999999</c:v>
                </c:pt>
                <c:pt idx="261">
                  <c:v>0.26503779199999999</c:v>
                </c:pt>
                <c:pt idx="262">
                  <c:v>0.27015106100000003</c:v>
                </c:pt>
                <c:pt idx="263">
                  <c:v>0.25310683</c:v>
                </c:pt>
                <c:pt idx="264">
                  <c:v>0.27100327299999999</c:v>
                </c:pt>
                <c:pt idx="265">
                  <c:v>0.234358176</c:v>
                </c:pt>
                <c:pt idx="266">
                  <c:v>0.27952538799999999</c:v>
                </c:pt>
                <c:pt idx="267">
                  <c:v>0.27100327299999999</c:v>
                </c:pt>
                <c:pt idx="268">
                  <c:v>0.27100327299999999</c:v>
                </c:pt>
                <c:pt idx="269">
                  <c:v>0.27867317600000002</c:v>
                </c:pt>
                <c:pt idx="270">
                  <c:v>0.267594426</c:v>
                </c:pt>
                <c:pt idx="271">
                  <c:v>0.229244907</c:v>
                </c:pt>
                <c:pt idx="272">
                  <c:v>0.26248115700000002</c:v>
                </c:pt>
                <c:pt idx="273">
                  <c:v>0.27355990699999999</c:v>
                </c:pt>
                <c:pt idx="274">
                  <c:v>0.26333336899999998</c:v>
                </c:pt>
                <c:pt idx="275">
                  <c:v>0.26589000299999999</c:v>
                </c:pt>
                <c:pt idx="276">
                  <c:v>0.226688272</c:v>
                </c:pt>
                <c:pt idx="277">
                  <c:v>0.267594426</c:v>
                </c:pt>
                <c:pt idx="278">
                  <c:v>0.24628913799999999</c:v>
                </c:pt>
                <c:pt idx="279">
                  <c:v>0.25310683</c:v>
                </c:pt>
                <c:pt idx="280">
                  <c:v>0.30935279199999999</c:v>
                </c:pt>
                <c:pt idx="281">
                  <c:v>0.226688272</c:v>
                </c:pt>
                <c:pt idx="282">
                  <c:v>0.31787490800000001</c:v>
                </c:pt>
                <c:pt idx="283">
                  <c:v>0.17385115600000001</c:v>
                </c:pt>
                <c:pt idx="284">
                  <c:v>0.354520004</c:v>
                </c:pt>
                <c:pt idx="285">
                  <c:v>0.43548010100000001</c:v>
                </c:pt>
                <c:pt idx="286">
                  <c:v>0.229244907</c:v>
                </c:pt>
                <c:pt idx="287">
                  <c:v>0.25566346499999998</c:v>
                </c:pt>
                <c:pt idx="288">
                  <c:v>0.27782096499999998</c:v>
                </c:pt>
                <c:pt idx="289">
                  <c:v>0.259072311</c:v>
                </c:pt>
                <c:pt idx="290">
                  <c:v>0.26589000299999999</c:v>
                </c:pt>
                <c:pt idx="291">
                  <c:v>0.25992452199999999</c:v>
                </c:pt>
                <c:pt idx="292">
                  <c:v>0.35025894699999999</c:v>
                </c:pt>
                <c:pt idx="293">
                  <c:v>0.30338731099999999</c:v>
                </c:pt>
                <c:pt idx="294">
                  <c:v>0.311057215</c:v>
                </c:pt>
                <c:pt idx="295">
                  <c:v>0.33321471600000002</c:v>
                </c:pt>
                <c:pt idx="296">
                  <c:v>0.34685009999999999</c:v>
                </c:pt>
                <c:pt idx="297">
                  <c:v>0.31276163800000001</c:v>
                </c:pt>
                <c:pt idx="298">
                  <c:v>0.36133769700000001</c:v>
                </c:pt>
                <c:pt idx="299">
                  <c:v>0.42695798600000001</c:v>
                </c:pt>
                <c:pt idx="300">
                  <c:v>0.311057215</c:v>
                </c:pt>
                <c:pt idx="301">
                  <c:v>0.52325789099999998</c:v>
                </c:pt>
                <c:pt idx="302">
                  <c:v>0.20623519500000001</c:v>
                </c:pt>
                <c:pt idx="303">
                  <c:v>0.79426116400000002</c:v>
                </c:pt>
                <c:pt idx="304">
                  <c:v>0.39883500500000002</c:v>
                </c:pt>
                <c:pt idx="305">
                  <c:v>0.42184471699999998</c:v>
                </c:pt>
                <c:pt idx="306">
                  <c:v>0.37667750500000002</c:v>
                </c:pt>
                <c:pt idx="307">
                  <c:v>0.44911548600000001</c:v>
                </c:pt>
                <c:pt idx="308">
                  <c:v>0.43803673599999998</c:v>
                </c:pt>
                <c:pt idx="309">
                  <c:v>0.43292346700000001</c:v>
                </c:pt>
                <c:pt idx="310">
                  <c:v>0.45848981300000002</c:v>
                </c:pt>
                <c:pt idx="311">
                  <c:v>0.45763760199999998</c:v>
                </c:pt>
                <c:pt idx="312">
                  <c:v>0.40991375499999999</c:v>
                </c:pt>
                <c:pt idx="313">
                  <c:v>0.45763760199999998</c:v>
                </c:pt>
                <c:pt idx="314">
                  <c:v>0.46615971699999997</c:v>
                </c:pt>
                <c:pt idx="315">
                  <c:v>0.49769154500000001</c:v>
                </c:pt>
                <c:pt idx="316">
                  <c:v>0.49257827500000001</c:v>
                </c:pt>
                <c:pt idx="317">
                  <c:v>0.42354913999999999</c:v>
                </c:pt>
                <c:pt idx="318">
                  <c:v>0.63148875800000004</c:v>
                </c:pt>
                <c:pt idx="319">
                  <c:v>0.33577135000000002</c:v>
                </c:pt>
                <c:pt idx="320">
                  <c:v>0.981747704</c:v>
                </c:pt>
                <c:pt idx="321">
                  <c:v>0.44400221699999998</c:v>
                </c:pt>
                <c:pt idx="322">
                  <c:v>0.51984904499999995</c:v>
                </c:pt>
                <c:pt idx="323">
                  <c:v>0.51984904499999995</c:v>
                </c:pt>
                <c:pt idx="324">
                  <c:v>0.51644019900000004</c:v>
                </c:pt>
                <c:pt idx="325">
                  <c:v>0.51217914099999995</c:v>
                </c:pt>
                <c:pt idx="326">
                  <c:v>0.50450923700000005</c:v>
                </c:pt>
                <c:pt idx="327">
                  <c:v>0.44911548600000001</c:v>
                </c:pt>
                <c:pt idx="328">
                  <c:v>0.51132692899999999</c:v>
                </c:pt>
                <c:pt idx="329">
                  <c:v>0.52070125599999995</c:v>
                </c:pt>
                <c:pt idx="330">
                  <c:v>0.54711981399999998</c:v>
                </c:pt>
                <c:pt idx="331">
                  <c:v>0.56586846800000001</c:v>
                </c:pt>
                <c:pt idx="332">
                  <c:v>0.48320394799999999</c:v>
                </c:pt>
                <c:pt idx="333">
                  <c:v>0.52496231400000004</c:v>
                </c:pt>
                <c:pt idx="334">
                  <c:v>0.53604106399999996</c:v>
                </c:pt>
                <c:pt idx="335">
                  <c:v>0.51729241000000004</c:v>
                </c:pt>
                <c:pt idx="336">
                  <c:v>0.54030212200000005</c:v>
                </c:pt>
                <c:pt idx="337">
                  <c:v>0.66387279700000001</c:v>
                </c:pt>
                <c:pt idx="338">
                  <c:v>0.37667750500000002</c:v>
                </c:pt>
                <c:pt idx="339">
                  <c:v>1.1385546289999999</c:v>
                </c:pt>
                <c:pt idx="340">
                  <c:v>9.7152116999999996E-2</c:v>
                </c:pt>
                <c:pt idx="341">
                  <c:v>1.016688378</c:v>
                </c:pt>
                <c:pt idx="342">
                  <c:v>9.9708750999999998E-2</c:v>
                </c:pt>
                <c:pt idx="343">
                  <c:v>0.95106808799999998</c:v>
                </c:pt>
                <c:pt idx="344">
                  <c:v>0.55308529500000003</c:v>
                </c:pt>
                <c:pt idx="345">
                  <c:v>0.59484366099999997</c:v>
                </c:pt>
                <c:pt idx="346">
                  <c:v>0.61103568100000005</c:v>
                </c:pt>
                <c:pt idx="347">
                  <c:v>0.50110039100000003</c:v>
                </c:pt>
                <c:pt idx="348">
                  <c:v>0.54285875699999997</c:v>
                </c:pt>
                <c:pt idx="349">
                  <c:v>0.57268616100000003</c:v>
                </c:pt>
                <c:pt idx="350">
                  <c:v>0.56672067999999998</c:v>
                </c:pt>
                <c:pt idx="351">
                  <c:v>0.59058260299999998</c:v>
                </c:pt>
                <c:pt idx="352">
                  <c:v>0.52155346800000002</c:v>
                </c:pt>
                <c:pt idx="353">
                  <c:v>0.60336577700000005</c:v>
                </c:pt>
                <c:pt idx="354">
                  <c:v>0.55734635300000002</c:v>
                </c:pt>
                <c:pt idx="355">
                  <c:v>0.56245962199999999</c:v>
                </c:pt>
                <c:pt idx="356">
                  <c:v>1.185426264</c:v>
                </c:pt>
                <c:pt idx="357">
                  <c:v>0.51388356400000001</c:v>
                </c:pt>
                <c:pt idx="358">
                  <c:v>0.56586846800000001</c:v>
                </c:pt>
                <c:pt idx="359">
                  <c:v>0.57353837200000002</c:v>
                </c:pt>
                <c:pt idx="360">
                  <c:v>0.57694721900000001</c:v>
                </c:pt>
                <c:pt idx="361">
                  <c:v>0.57524279499999997</c:v>
                </c:pt>
                <c:pt idx="362">
                  <c:v>0.51047471799999999</c:v>
                </c:pt>
                <c:pt idx="363">
                  <c:v>0.56927731500000001</c:v>
                </c:pt>
                <c:pt idx="364">
                  <c:v>0.59143481499999995</c:v>
                </c:pt>
                <c:pt idx="365">
                  <c:v>0.58717375699999996</c:v>
                </c:pt>
                <c:pt idx="366">
                  <c:v>0.6050702</c:v>
                </c:pt>
                <c:pt idx="367">
                  <c:v>0.59569587300000004</c:v>
                </c:pt>
                <c:pt idx="368">
                  <c:v>0.50365702499999998</c:v>
                </c:pt>
                <c:pt idx="369">
                  <c:v>0.55990298800000005</c:v>
                </c:pt>
                <c:pt idx="370">
                  <c:v>0.56416404499999995</c:v>
                </c:pt>
                <c:pt idx="371">
                  <c:v>0.59058260299999998</c:v>
                </c:pt>
                <c:pt idx="372">
                  <c:v>0.60251356499999997</c:v>
                </c:pt>
                <c:pt idx="373">
                  <c:v>0.52240567900000001</c:v>
                </c:pt>
                <c:pt idx="374">
                  <c:v>0.56331183399999996</c:v>
                </c:pt>
                <c:pt idx="375">
                  <c:v>0.57524279499999997</c:v>
                </c:pt>
                <c:pt idx="376">
                  <c:v>0.66983827699999998</c:v>
                </c:pt>
                <c:pt idx="377">
                  <c:v>1.0362892429999999</c:v>
                </c:pt>
                <c:pt idx="378">
                  <c:v>9.4595481999999995E-2</c:v>
                </c:pt>
                <c:pt idx="379">
                  <c:v>1.103613956</c:v>
                </c:pt>
                <c:pt idx="380">
                  <c:v>0.177260002</c:v>
                </c:pt>
                <c:pt idx="381">
                  <c:v>0.97663443500000002</c:v>
                </c:pt>
                <c:pt idx="382">
                  <c:v>0.55649414100000005</c:v>
                </c:pt>
                <c:pt idx="383">
                  <c:v>0.51047471799999999</c:v>
                </c:pt>
                <c:pt idx="384">
                  <c:v>0.570129526</c:v>
                </c:pt>
                <c:pt idx="385">
                  <c:v>0.58120827600000002</c:v>
                </c:pt>
                <c:pt idx="386">
                  <c:v>0.61018346899999998</c:v>
                </c:pt>
                <c:pt idx="387">
                  <c:v>0.60762683399999995</c:v>
                </c:pt>
                <c:pt idx="388">
                  <c:v>0.51303135200000005</c:v>
                </c:pt>
                <c:pt idx="389">
                  <c:v>0.56927731500000001</c:v>
                </c:pt>
                <c:pt idx="390">
                  <c:v>0.60336577700000005</c:v>
                </c:pt>
                <c:pt idx="391">
                  <c:v>0.59058260299999998</c:v>
                </c:pt>
                <c:pt idx="392">
                  <c:v>0.60251356499999997</c:v>
                </c:pt>
                <c:pt idx="393">
                  <c:v>0.52496231400000004</c:v>
                </c:pt>
                <c:pt idx="394">
                  <c:v>0.61103568100000005</c:v>
                </c:pt>
                <c:pt idx="395">
                  <c:v>0.57098173799999996</c:v>
                </c:pt>
                <c:pt idx="396">
                  <c:v>0.54371096799999996</c:v>
                </c:pt>
                <c:pt idx="397">
                  <c:v>0.57524279499999997</c:v>
                </c:pt>
                <c:pt idx="398">
                  <c:v>0.58035606500000003</c:v>
                </c:pt>
                <c:pt idx="399">
                  <c:v>0.50791808299999996</c:v>
                </c:pt>
                <c:pt idx="400">
                  <c:v>0.58887818000000003</c:v>
                </c:pt>
                <c:pt idx="401">
                  <c:v>0.621262219</c:v>
                </c:pt>
                <c:pt idx="402">
                  <c:v>0.71756212399999997</c:v>
                </c:pt>
                <c:pt idx="403">
                  <c:v>0.47638625600000001</c:v>
                </c:pt>
                <c:pt idx="404">
                  <c:v>0.60677462299999996</c:v>
                </c:pt>
                <c:pt idx="405">
                  <c:v>0.468716352</c:v>
                </c:pt>
                <c:pt idx="406">
                  <c:v>0.76613818199999995</c:v>
                </c:pt>
                <c:pt idx="407">
                  <c:v>1.005609628</c:v>
                </c:pt>
                <c:pt idx="408">
                  <c:v>0.50706587199999997</c:v>
                </c:pt>
                <c:pt idx="409">
                  <c:v>0.57098173799999996</c:v>
                </c:pt>
                <c:pt idx="410">
                  <c:v>0.553937507</c:v>
                </c:pt>
                <c:pt idx="411">
                  <c:v>0.553937507</c:v>
                </c:pt>
                <c:pt idx="412">
                  <c:v>0.57439058399999998</c:v>
                </c:pt>
                <c:pt idx="413">
                  <c:v>0.60421798800000004</c:v>
                </c:pt>
                <c:pt idx="414">
                  <c:v>0.518144622</c:v>
                </c:pt>
                <c:pt idx="415">
                  <c:v>0.57183394899999995</c:v>
                </c:pt>
                <c:pt idx="416">
                  <c:v>0.56245962199999999</c:v>
                </c:pt>
                <c:pt idx="417">
                  <c:v>0.58632154599999997</c:v>
                </c:pt>
                <c:pt idx="418">
                  <c:v>0.59654808400000003</c:v>
                </c:pt>
                <c:pt idx="419">
                  <c:v>0.51388356400000001</c:v>
                </c:pt>
                <c:pt idx="420">
                  <c:v>0.570129526</c:v>
                </c:pt>
                <c:pt idx="421">
                  <c:v>0.60592241099999999</c:v>
                </c:pt>
                <c:pt idx="422">
                  <c:v>0.56331183399999996</c:v>
                </c:pt>
                <c:pt idx="423">
                  <c:v>0.57268616100000003</c:v>
                </c:pt>
                <c:pt idx="424">
                  <c:v>0.50791808299999996</c:v>
                </c:pt>
                <c:pt idx="425">
                  <c:v>0.59313923800000001</c:v>
                </c:pt>
                <c:pt idx="426">
                  <c:v>0.553937507</c:v>
                </c:pt>
                <c:pt idx="427">
                  <c:v>0.55905077599999997</c:v>
                </c:pt>
                <c:pt idx="428">
                  <c:v>0.67409933499999997</c:v>
                </c:pt>
                <c:pt idx="429">
                  <c:v>0.97919107000000005</c:v>
                </c:pt>
                <c:pt idx="430">
                  <c:v>9.6299905000000005E-2</c:v>
                </c:pt>
                <c:pt idx="431">
                  <c:v>1.0541856860000001</c:v>
                </c:pt>
                <c:pt idx="432">
                  <c:v>0.20623519500000001</c:v>
                </c:pt>
                <c:pt idx="433">
                  <c:v>0.97919107000000005</c:v>
                </c:pt>
                <c:pt idx="434">
                  <c:v>0.52411010300000005</c:v>
                </c:pt>
                <c:pt idx="435">
                  <c:v>0.58206048799999999</c:v>
                </c:pt>
                <c:pt idx="436">
                  <c:v>0.57609500700000005</c:v>
                </c:pt>
                <c:pt idx="437">
                  <c:v>0.56331183399999996</c:v>
                </c:pt>
                <c:pt idx="438">
                  <c:v>0.58717375699999996</c:v>
                </c:pt>
                <c:pt idx="439">
                  <c:v>0.57098173799999996</c:v>
                </c:pt>
                <c:pt idx="440">
                  <c:v>0.498543756</c:v>
                </c:pt>
                <c:pt idx="441">
                  <c:v>0.57183394899999995</c:v>
                </c:pt>
                <c:pt idx="442">
                  <c:v>0.57865164199999997</c:v>
                </c:pt>
                <c:pt idx="443">
                  <c:v>0.58035606500000003</c:v>
                </c:pt>
                <c:pt idx="444">
                  <c:v>0.59228702600000005</c:v>
                </c:pt>
                <c:pt idx="445">
                  <c:v>0.51558798699999997</c:v>
                </c:pt>
                <c:pt idx="446">
                  <c:v>0.561607411</c:v>
                </c:pt>
                <c:pt idx="447">
                  <c:v>0.54711981399999998</c:v>
                </c:pt>
                <c:pt idx="448">
                  <c:v>0.281229811</c:v>
                </c:pt>
                <c:pt idx="449">
                  <c:v>0.52751894899999996</c:v>
                </c:pt>
                <c:pt idx="450">
                  <c:v>0.56842510300000004</c:v>
                </c:pt>
                <c:pt idx="451">
                  <c:v>0.109083078</c:v>
                </c:pt>
                <c:pt idx="452">
                  <c:v>0.65279404600000002</c:v>
                </c:pt>
                <c:pt idx="453">
                  <c:v>0.37497308099999999</c:v>
                </c:pt>
                <c:pt idx="454">
                  <c:v>0.35281558099999999</c:v>
                </c:pt>
                <c:pt idx="455">
                  <c:v>0.28634308000000003</c:v>
                </c:pt>
                <c:pt idx="456">
                  <c:v>0.28378644600000003</c:v>
                </c:pt>
                <c:pt idx="457">
                  <c:v>0.27696875300000001</c:v>
                </c:pt>
                <c:pt idx="458">
                  <c:v>0.26589000299999999</c:v>
                </c:pt>
                <c:pt idx="459">
                  <c:v>0.24628913799999999</c:v>
                </c:pt>
                <c:pt idx="460">
                  <c:v>0.20793961799999999</c:v>
                </c:pt>
                <c:pt idx="461">
                  <c:v>0.21901836799999999</c:v>
                </c:pt>
                <c:pt idx="462">
                  <c:v>0.21134846400000001</c:v>
                </c:pt>
                <c:pt idx="463">
                  <c:v>0.17811221399999999</c:v>
                </c:pt>
                <c:pt idx="464">
                  <c:v>0.166181252</c:v>
                </c:pt>
                <c:pt idx="465">
                  <c:v>0.12868394399999999</c:v>
                </c:pt>
                <c:pt idx="466">
                  <c:v>0.14231932899999999</c:v>
                </c:pt>
                <c:pt idx="467">
                  <c:v>0.12697952100000001</c:v>
                </c:pt>
                <c:pt idx="468">
                  <c:v>0.14658038600000001</c:v>
                </c:pt>
                <c:pt idx="469">
                  <c:v>7.1585770000000007E-2</c:v>
                </c:pt>
                <c:pt idx="470">
                  <c:v>0.15339807899999999</c:v>
                </c:pt>
                <c:pt idx="471">
                  <c:v>0</c:v>
                </c:pt>
                <c:pt idx="472">
                  <c:v>0.13038836700000001</c:v>
                </c:pt>
                <c:pt idx="473">
                  <c:v>5.1132690000000001E-3</c:v>
                </c:pt>
                <c:pt idx="474">
                  <c:v>8.9482213000000005E-2</c:v>
                </c:pt>
                <c:pt idx="475">
                  <c:v>3.4088460000000001E-3</c:v>
                </c:pt>
                <c:pt idx="476">
                  <c:v>5.1984903999999998E-2</c:v>
                </c:pt>
                <c:pt idx="477">
                  <c:v>1.9600866000000002E-2</c:v>
                </c:pt>
                <c:pt idx="478">
                  <c:v>1.1930962E-2</c:v>
                </c:pt>
                <c:pt idx="479">
                  <c:v>5.1132690000000001E-3</c:v>
                </c:pt>
                <c:pt idx="480">
                  <c:v>1.704423E-3</c:v>
                </c:pt>
                <c:pt idx="481">
                  <c:v>0</c:v>
                </c:pt>
                <c:pt idx="482">
                  <c:v>-8.5221199999999998E-4</c:v>
                </c:pt>
                <c:pt idx="483">
                  <c:v>-8.5221199999999998E-4</c:v>
                </c:pt>
                <c:pt idx="484">
                  <c:v>-2.5566349999999998E-3</c:v>
                </c:pt>
                <c:pt idx="485">
                  <c:v>-3.4088460000000001E-3</c:v>
                </c:pt>
                <c:pt idx="486">
                  <c:v>-2.5566349999999998E-3</c:v>
                </c:pt>
                <c:pt idx="487">
                  <c:v>-8.5221199999999998E-4</c:v>
                </c:pt>
                <c:pt idx="488">
                  <c:v>-8.5221199999999998E-4</c:v>
                </c:pt>
                <c:pt idx="489">
                  <c:v>-8.5221199999999998E-4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-8.5221199999999998E-4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B3-4601-AFD3-38E172691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002847"/>
        <c:axId val="260462895"/>
      </c:lineChart>
      <c:catAx>
        <c:axId val="40000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0462895"/>
        <c:crosses val="autoZero"/>
        <c:auto val="1"/>
        <c:lblAlgn val="ctr"/>
        <c:lblOffset val="100"/>
        <c:noMultiLvlLbl val="0"/>
      </c:catAx>
      <c:valAx>
        <c:axId val="26046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0000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wmot1!$D$8</c:f>
              <c:strCache>
                <c:ptCount val="1"/>
                <c:pt idx="0">
                  <c:v>Wmot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wmot1!$A$9:$A$234</c:f>
              <c:numCache>
                <c:formatCode>General</c:formatCode>
                <c:ptCount val="226"/>
                <c:pt idx="0">
                  <c:v>0</c:v>
                </c:pt>
                <c:pt idx="1">
                  <c:v>1.0000000000000231E-2</c:v>
                </c:pt>
                <c:pt idx="2">
                  <c:v>2.0000000000000018E-2</c:v>
                </c:pt>
                <c:pt idx="3">
                  <c:v>3.0000000000000249E-2</c:v>
                </c:pt>
                <c:pt idx="4">
                  <c:v>4.0000000000000036E-2</c:v>
                </c:pt>
                <c:pt idx="5">
                  <c:v>5.0000000000000266E-2</c:v>
                </c:pt>
                <c:pt idx="6">
                  <c:v>6.0000000000000053E-2</c:v>
                </c:pt>
                <c:pt idx="7">
                  <c:v>7.0000000000000284E-2</c:v>
                </c:pt>
                <c:pt idx="8">
                  <c:v>8.0000000000000071E-2</c:v>
                </c:pt>
                <c:pt idx="9">
                  <c:v>9.0000000000000302E-2</c:v>
                </c:pt>
                <c:pt idx="10">
                  <c:v>0.10000000000000009</c:v>
                </c:pt>
                <c:pt idx="11">
                  <c:v>0.11000000000000032</c:v>
                </c:pt>
                <c:pt idx="12">
                  <c:v>0.12000000000000011</c:v>
                </c:pt>
                <c:pt idx="13">
                  <c:v>0.12999999999999989</c:v>
                </c:pt>
                <c:pt idx="14">
                  <c:v>0.14000000000000012</c:v>
                </c:pt>
                <c:pt idx="15">
                  <c:v>0.14999999999999991</c:v>
                </c:pt>
                <c:pt idx="16">
                  <c:v>0.16000000000000014</c:v>
                </c:pt>
                <c:pt idx="17">
                  <c:v>0.16999999999999993</c:v>
                </c:pt>
                <c:pt idx="18">
                  <c:v>0.18000000000000016</c:v>
                </c:pt>
                <c:pt idx="19">
                  <c:v>0.18999999999999995</c:v>
                </c:pt>
                <c:pt idx="20">
                  <c:v>0.20000000000000018</c:v>
                </c:pt>
                <c:pt idx="21">
                  <c:v>0.20999999999999996</c:v>
                </c:pt>
                <c:pt idx="22">
                  <c:v>0.2200000000000002</c:v>
                </c:pt>
                <c:pt idx="23">
                  <c:v>0.22999999999999998</c:v>
                </c:pt>
                <c:pt idx="24">
                  <c:v>0.24000000000000021</c:v>
                </c:pt>
                <c:pt idx="25">
                  <c:v>0.25</c:v>
                </c:pt>
                <c:pt idx="26">
                  <c:v>0.26000000000000023</c:v>
                </c:pt>
                <c:pt idx="27">
                  <c:v>0.27</c:v>
                </c:pt>
                <c:pt idx="28">
                  <c:v>0.28000000000000025</c:v>
                </c:pt>
                <c:pt idx="29">
                  <c:v>0.29000000000000004</c:v>
                </c:pt>
                <c:pt idx="30">
                  <c:v>0.30000000000000027</c:v>
                </c:pt>
                <c:pt idx="31">
                  <c:v>0.31000000000000005</c:v>
                </c:pt>
                <c:pt idx="32">
                  <c:v>0.32000000000000028</c:v>
                </c:pt>
                <c:pt idx="33">
                  <c:v>0.33000000000000007</c:v>
                </c:pt>
                <c:pt idx="34">
                  <c:v>0.3400000000000003</c:v>
                </c:pt>
                <c:pt idx="35">
                  <c:v>0.35000000000000009</c:v>
                </c:pt>
                <c:pt idx="36">
                  <c:v>0.36000000000000032</c:v>
                </c:pt>
                <c:pt idx="37">
                  <c:v>0.37000000000000011</c:v>
                </c:pt>
                <c:pt idx="38">
                  <c:v>0.37999999999999989</c:v>
                </c:pt>
                <c:pt idx="39">
                  <c:v>0.39000000000000012</c:v>
                </c:pt>
                <c:pt idx="40">
                  <c:v>0.39999999999999991</c:v>
                </c:pt>
                <c:pt idx="41">
                  <c:v>0.41000000000000014</c:v>
                </c:pt>
                <c:pt idx="42">
                  <c:v>0.41999999999999993</c:v>
                </c:pt>
                <c:pt idx="43">
                  <c:v>0.43000000000000016</c:v>
                </c:pt>
                <c:pt idx="44">
                  <c:v>0.43999999999999995</c:v>
                </c:pt>
                <c:pt idx="45">
                  <c:v>0.45000000000000018</c:v>
                </c:pt>
                <c:pt idx="46">
                  <c:v>0.45999999999999996</c:v>
                </c:pt>
                <c:pt idx="47">
                  <c:v>0.4700000000000002</c:v>
                </c:pt>
                <c:pt idx="48">
                  <c:v>0.48</c:v>
                </c:pt>
                <c:pt idx="49">
                  <c:v>0.49000000000000021</c:v>
                </c:pt>
                <c:pt idx="50">
                  <c:v>0.5</c:v>
                </c:pt>
                <c:pt idx="51">
                  <c:v>0.51000000000000023</c:v>
                </c:pt>
                <c:pt idx="52">
                  <c:v>0.52</c:v>
                </c:pt>
                <c:pt idx="53">
                  <c:v>0.53000000000000025</c:v>
                </c:pt>
                <c:pt idx="54">
                  <c:v>0.54</c:v>
                </c:pt>
                <c:pt idx="55">
                  <c:v>0.55000000000000027</c:v>
                </c:pt>
                <c:pt idx="56">
                  <c:v>0.56000000000000005</c:v>
                </c:pt>
                <c:pt idx="57">
                  <c:v>0.57000000000000028</c:v>
                </c:pt>
                <c:pt idx="58">
                  <c:v>0.58000000000000007</c:v>
                </c:pt>
                <c:pt idx="59">
                  <c:v>0.5900000000000003</c:v>
                </c:pt>
                <c:pt idx="60">
                  <c:v>0.60000000000000009</c:v>
                </c:pt>
                <c:pt idx="61">
                  <c:v>0.61000000000000032</c:v>
                </c:pt>
                <c:pt idx="62">
                  <c:v>0.62000000000000011</c:v>
                </c:pt>
                <c:pt idx="63">
                  <c:v>0.62999999999999989</c:v>
                </c:pt>
                <c:pt idx="64">
                  <c:v>0.64000000000000012</c:v>
                </c:pt>
                <c:pt idx="65">
                  <c:v>0.64999999999999991</c:v>
                </c:pt>
                <c:pt idx="66">
                  <c:v>0.66000000000000014</c:v>
                </c:pt>
                <c:pt idx="67">
                  <c:v>0.66999999999999993</c:v>
                </c:pt>
                <c:pt idx="68">
                  <c:v>0.68000000000000016</c:v>
                </c:pt>
                <c:pt idx="69">
                  <c:v>0.69</c:v>
                </c:pt>
                <c:pt idx="70">
                  <c:v>0.70000000000000018</c:v>
                </c:pt>
                <c:pt idx="71">
                  <c:v>0.71</c:v>
                </c:pt>
                <c:pt idx="72">
                  <c:v>0.7200000000000002</c:v>
                </c:pt>
                <c:pt idx="73">
                  <c:v>0.73</c:v>
                </c:pt>
                <c:pt idx="74">
                  <c:v>0.74000000000000021</c:v>
                </c:pt>
                <c:pt idx="75">
                  <c:v>0.75</c:v>
                </c:pt>
                <c:pt idx="76">
                  <c:v>0.76000000000000023</c:v>
                </c:pt>
                <c:pt idx="77">
                  <c:v>0.77</c:v>
                </c:pt>
                <c:pt idx="78">
                  <c:v>0.78000000000000025</c:v>
                </c:pt>
                <c:pt idx="79">
                  <c:v>0.79</c:v>
                </c:pt>
                <c:pt idx="80">
                  <c:v>0.80000000000000027</c:v>
                </c:pt>
                <c:pt idx="81">
                  <c:v>0.81</c:v>
                </c:pt>
                <c:pt idx="82">
                  <c:v>0.82000000000000028</c:v>
                </c:pt>
                <c:pt idx="83">
                  <c:v>0.83000000000000007</c:v>
                </c:pt>
                <c:pt idx="84">
                  <c:v>0.8400000000000003</c:v>
                </c:pt>
                <c:pt idx="85">
                  <c:v>0.85000000000000009</c:v>
                </c:pt>
                <c:pt idx="86">
                  <c:v>0.86000000000000032</c:v>
                </c:pt>
                <c:pt idx="87">
                  <c:v>0.87000000000000011</c:v>
                </c:pt>
                <c:pt idx="88">
                  <c:v>0.87999999999999989</c:v>
                </c:pt>
                <c:pt idx="89">
                  <c:v>0.89000000000000012</c:v>
                </c:pt>
                <c:pt idx="90">
                  <c:v>0.89999999999999991</c:v>
                </c:pt>
                <c:pt idx="91">
                  <c:v>0.91000000000000014</c:v>
                </c:pt>
                <c:pt idx="92">
                  <c:v>0.91999999999999993</c:v>
                </c:pt>
                <c:pt idx="93">
                  <c:v>0.93000000000000016</c:v>
                </c:pt>
                <c:pt idx="94">
                  <c:v>0.94</c:v>
                </c:pt>
                <c:pt idx="95">
                  <c:v>0.95000000000000018</c:v>
                </c:pt>
                <c:pt idx="96">
                  <c:v>0.96</c:v>
                </c:pt>
                <c:pt idx="97">
                  <c:v>0.9700000000000002</c:v>
                </c:pt>
                <c:pt idx="98">
                  <c:v>0.98</c:v>
                </c:pt>
                <c:pt idx="99">
                  <c:v>0.99000000000000021</c:v>
                </c:pt>
                <c:pt idx="100">
                  <c:v>1</c:v>
                </c:pt>
                <c:pt idx="101">
                  <c:v>1.0100000000000002</c:v>
                </c:pt>
                <c:pt idx="102">
                  <c:v>1.02</c:v>
                </c:pt>
                <c:pt idx="103">
                  <c:v>1.0300000000000002</c:v>
                </c:pt>
                <c:pt idx="104">
                  <c:v>1.04</c:v>
                </c:pt>
                <c:pt idx="105">
                  <c:v>1.0500000000000003</c:v>
                </c:pt>
                <c:pt idx="106">
                  <c:v>1.06</c:v>
                </c:pt>
                <c:pt idx="107">
                  <c:v>1.0700000000000003</c:v>
                </c:pt>
                <c:pt idx="108">
                  <c:v>1.08</c:v>
                </c:pt>
                <c:pt idx="109">
                  <c:v>1.0900000000000003</c:v>
                </c:pt>
                <c:pt idx="110">
                  <c:v>1.1000000000000001</c:v>
                </c:pt>
                <c:pt idx="111">
                  <c:v>1.1100000000000003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1.1400000000000001</c:v>
                </c:pt>
                <c:pt idx="115">
                  <c:v>1.1499999999999999</c:v>
                </c:pt>
                <c:pt idx="116">
                  <c:v>1.1600000000000001</c:v>
                </c:pt>
                <c:pt idx="117">
                  <c:v>1.17</c:v>
                </c:pt>
                <c:pt idx="118">
                  <c:v>1.1800000000000002</c:v>
                </c:pt>
                <c:pt idx="119">
                  <c:v>1.19</c:v>
                </c:pt>
                <c:pt idx="120">
                  <c:v>1.2000000000000002</c:v>
                </c:pt>
                <c:pt idx="121">
                  <c:v>1.21</c:v>
                </c:pt>
                <c:pt idx="122">
                  <c:v>1.2200000000000002</c:v>
                </c:pt>
                <c:pt idx="123">
                  <c:v>1.23</c:v>
                </c:pt>
                <c:pt idx="124">
                  <c:v>1.2400000000000002</c:v>
                </c:pt>
                <c:pt idx="125">
                  <c:v>1.25</c:v>
                </c:pt>
                <c:pt idx="126">
                  <c:v>1.2600000000000002</c:v>
                </c:pt>
                <c:pt idx="127">
                  <c:v>1.27</c:v>
                </c:pt>
                <c:pt idx="128">
                  <c:v>1.2800000000000002</c:v>
                </c:pt>
                <c:pt idx="129">
                  <c:v>1.29</c:v>
                </c:pt>
                <c:pt idx="130">
                  <c:v>1.3000000000000003</c:v>
                </c:pt>
                <c:pt idx="131">
                  <c:v>1.31</c:v>
                </c:pt>
                <c:pt idx="132">
                  <c:v>1.3200000000000003</c:v>
                </c:pt>
                <c:pt idx="133">
                  <c:v>1.33</c:v>
                </c:pt>
                <c:pt idx="134">
                  <c:v>1.3400000000000003</c:v>
                </c:pt>
                <c:pt idx="135">
                  <c:v>1.35</c:v>
                </c:pt>
                <c:pt idx="136">
                  <c:v>1.3600000000000003</c:v>
                </c:pt>
                <c:pt idx="137">
                  <c:v>1.37</c:v>
                </c:pt>
                <c:pt idx="138">
                  <c:v>1.38</c:v>
                </c:pt>
                <c:pt idx="139">
                  <c:v>1.3900000000000001</c:v>
                </c:pt>
                <c:pt idx="140">
                  <c:v>1.4</c:v>
                </c:pt>
                <c:pt idx="141">
                  <c:v>1.4100000000000001</c:v>
                </c:pt>
                <c:pt idx="142">
                  <c:v>1.42</c:v>
                </c:pt>
                <c:pt idx="143">
                  <c:v>1.4300000000000002</c:v>
                </c:pt>
                <c:pt idx="144">
                  <c:v>1.44</c:v>
                </c:pt>
                <c:pt idx="145">
                  <c:v>1.4500000000000002</c:v>
                </c:pt>
                <c:pt idx="146">
                  <c:v>1.46</c:v>
                </c:pt>
                <c:pt idx="147">
                  <c:v>1.4700000000000002</c:v>
                </c:pt>
                <c:pt idx="148">
                  <c:v>1.48</c:v>
                </c:pt>
                <c:pt idx="149">
                  <c:v>1.4900000000000002</c:v>
                </c:pt>
                <c:pt idx="150">
                  <c:v>1.5</c:v>
                </c:pt>
                <c:pt idx="151">
                  <c:v>1.5100000000000002</c:v>
                </c:pt>
                <c:pt idx="152">
                  <c:v>1.52</c:v>
                </c:pt>
                <c:pt idx="153">
                  <c:v>1.5300000000000002</c:v>
                </c:pt>
                <c:pt idx="154">
                  <c:v>1.54</c:v>
                </c:pt>
                <c:pt idx="155">
                  <c:v>1.5500000000000003</c:v>
                </c:pt>
                <c:pt idx="156">
                  <c:v>1.56</c:v>
                </c:pt>
                <c:pt idx="157">
                  <c:v>1.5700000000000003</c:v>
                </c:pt>
                <c:pt idx="158">
                  <c:v>1.58</c:v>
                </c:pt>
                <c:pt idx="159">
                  <c:v>1.5900000000000003</c:v>
                </c:pt>
                <c:pt idx="160">
                  <c:v>1.6</c:v>
                </c:pt>
                <c:pt idx="161">
                  <c:v>1.6100000000000003</c:v>
                </c:pt>
                <c:pt idx="162">
                  <c:v>1.62</c:v>
                </c:pt>
                <c:pt idx="163">
                  <c:v>1.63</c:v>
                </c:pt>
                <c:pt idx="164">
                  <c:v>1.6399999999999997</c:v>
                </c:pt>
                <c:pt idx="165">
                  <c:v>1.6500000000000004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1.6799999999999997</c:v>
                </c:pt>
                <c:pt idx="169">
                  <c:v>1.6900000000000004</c:v>
                </c:pt>
                <c:pt idx="170">
                  <c:v>1.7000000000000002</c:v>
                </c:pt>
                <c:pt idx="171">
                  <c:v>1.71</c:v>
                </c:pt>
                <c:pt idx="172">
                  <c:v>1.7199999999999998</c:v>
                </c:pt>
                <c:pt idx="173">
                  <c:v>1.7300000000000004</c:v>
                </c:pt>
                <c:pt idx="174">
                  <c:v>1.7400000000000002</c:v>
                </c:pt>
                <c:pt idx="175">
                  <c:v>1.75</c:v>
                </c:pt>
                <c:pt idx="176">
                  <c:v>1.7599999999999998</c:v>
                </c:pt>
                <c:pt idx="177">
                  <c:v>1.7700000000000005</c:v>
                </c:pt>
                <c:pt idx="178">
                  <c:v>1.7800000000000002</c:v>
                </c:pt>
                <c:pt idx="179">
                  <c:v>1.79</c:v>
                </c:pt>
                <c:pt idx="180">
                  <c:v>1.7999999999999998</c:v>
                </c:pt>
                <c:pt idx="181">
                  <c:v>1.8100000000000005</c:v>
                </c:pt>
                <c:pt idx="182">
                  <c:v>1.8200000000000003</c:v>
                </c:pt>
                <c:pt idx="183">
                  <c:v>1.83</c:v>
                </c:pt>
                <c:pt idx="184">
                  <c:v>1.8399999999999999</c:v>
                </c:pt>
                <c:pt idx="185">
                  <c:v>1.8500000000000005</c:v>
                </c:pt>
                <c:pt idx="186">
                  <c:v>1.8600000000000003</c:v>
                </c:pt>
                <c:pt idx="187">
                  <c:v>1.87</c:v>
                </c:pt>
                <c:pt idx="188">
                  <c:v>1.88</c:v>
                </c:pt>
                <c:pt idx="189">
                  <c:v>1.8899999999999997</c:v>
                </c:pt>
                <c:pt idx="190">
                  <c:v>1.9000000000000004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1.9299999999999997</c:v>
                </c:pt>
                <c:pt idx="194">
                  <c:v>1.9400000000000004</c:v>
                </c:pt>
                <c:pt idx="195">
                  <c:v>1.9500000000000002</c:v>
                </c:pt>
                <c:pt idx="196">
                  <c:v>1.96</c:v>
                </c:pt>
                <c:pt idx="197">
                  <c:v>1.9699999999999998</c:v>
                </c:pt>
                <c:pt idx="198">
                  <c:v>1.9800000000000004</c:v>
                </c:pt>
                <c:pt idx="199">
                  <c:v>1.9900000000000002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2.0200000000000005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2.0600000000000005</c:v>
                </c:pt>
                <c:pt idx="207">
                  <c:v>2.0700000000000003</c:v>
                </c:pt>
                <c:pt idx="208">
                  <c:v>2.08</c:v>
                </c:pt>
                <c:pt idx="209">
                  <c:v>2.09</c:v>
                </c:pt>
                <c:pt idx="210">
                  <c:v>2.1000000000000005</c:v>
                </c:pt>
                <c:pt idx="211">
                  <c:v>2.1100000000000003</c:v>
                </c:pt>
                <c:pt idx="212">
                  <c:v>2.12</c:v>
                </c:pt>
                <c:pt idx="213">
                  <c:v>2.13</c:v>
                </c:pt>
                <c:pt idx="214">
                  <c:v>2.1399999999999997</c:v>
                </c:pt>
                <c:pt idx="215">
                  <c:v>2.1500000000000004</c:v>
                </c:pt>
                <c:pt idx="216">
                  <c:v>2.16</c:v>
                </c:pt>
                <c:pt idx="217">
                  <c:v>2.17</c:v>
                </c:pt>
                <c:pt idx="218">
                  <c:v>2.1799999999999997</c:v>
                </c:pt>
                <c:pt idx="219">
                  <c:v>2.1900000000000004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2.2199999999999998</c:v>
                </c:pt>
                <c:pt idx="223">
                  <c:v>2.2300000000000004</c:v>
                </c:pt>
                <c:pt idx="224">
                  <c:v>2.2400000000000002</c:v>
                </c:pt>
                <c:pt idx="225">
                  <c:v>2.25</c:v>
                </c:pt>
              </c:numCache>
            </c:numRef>
          </c:cat>
          <c:val>
            <c:numRef>
              <c:f>wmot1!$D$9:$D$234</c:f>
              <c:numCache>
                <c:formatCode>General</c:formatCode>
                <c:ptCount val="226"/>
                <c:pt idx="0">
                  <c:v>-31.275508296905294</c:v>
                </c:pt>
                <c:pt idx="1">
                  <c:v>-32.502692927213801</c:v>
                </c:pt>
                <c:pt idx="2">
                  <c:v>-33.605979107382041</c:v>
                </c:pt>
                <c:pt idx="3">
                  <c:v>-34.308070314617076</c:v>
                </c:pt>
                <c:pt idx="4">
                  <c:v>-35.193059229288963</c:v>
                </c:pt>
                <c:pt idx="5">
                  <c:v>-35.983649328604784</c:v>
                </c:pt>
                <c:pt idx="6">
                  <c:v>-36.898137871924959</c:v>
                </c:pt>
                <c:pt idx="7">
                  <c:v>-37.936524871521335</c:v>
                </c:pt>
                <c:pt idx="8">
                  <c:v>-38.986711717668285</c:v>
                </c:pt>
                <c:pt idx="9">
                  <c:v>-40.231596123938594</c:v>
                </c:pt>
                <c:pt idx="10">
                  <c:v>-41.323082457556239</c:v>
                </c:pt>
                <c:pt idx="11">
                  <c:v>-42.11367255073614</c:v>
                </c:pt>
                <c:pt idx="12">
                  <c:v>-42.373269303703189</c:v>
                </c:pt>
                <c:pt idx="13">
                  <c:v>-42.733164795301604</c:v>
                </c:pt>
                <c:pt idx="14">
                  <c:v>-43.293657776434578</c:v>
                </c:pt>
                <c:pt idx="15">
                  <c:v>-44.391044033327518</c:v>
                </c:pt>
                <c:pt idx="16">
                  <c:v>-45.742127107640393</c:v>
                </c:pt>
                <c:pt idx="17">
                  <c:v>-46.945712032575912</c:v>
                </c:pt>
                <c:pt idx="18">
                  <c:v>-48.56819171254233</c:v>
                </c:pt>
                <c:pt idx="19">
                  <c:v>-49.848475683008054</c:v>
                </c:pt>
                <c:pt idx="20">
                  <c:v>-51.16415919926142</c:v>
                </c:pt>
                <c:pt idx="21">
                  <c:v>-52.444443169727137</c:v>
                </c:pt>
                <c:pt idx="22">
                  <c:v>-53.170134076199261</c:v>
                </c:pt>
                <c:pt idx="23">
                  <c:v>-53.86632536015901</c:v>
                </c:pt>
                <c:pt idx="24">
                  <c:v>-54.692315011398399</c:v>
                </c:pt>
                <c:pt idx="25">
                  <c:v>-55.465205334752426</c:v>
                </c:pt>
                <c:pt idx="26">
                  <c:v>-56.13779691333918</c:v>
                </c:pt>
                <c:pt idx="27">
                  <c:v>-56.804488562514727</c:v>
                </c:pt>
                <c:pt idx="28">
                  <c:v>-57.07588516203235</c:v>
                </c:pt>
                <c:pt idx="29">
                  <c:v>-57.583278809144034</c:v>
                </c:pt>
                <c:pt idx="30">
                  <c:v>-58.114272155492806</c:v>
                </c:pt>
                <c:pt idx="31">
                  <c:v>-57.848775479250463</c:v>
                </c:pt>
                <c:pt idx="32">
                  <c:v>-57.677677624500113</c:v>
                </c:pt>
                <c:pt idx="33">
                  <c:v>-57.400381095571269</c:v>
                </c:pt>
                <c:pt idx="34">
                  <c:v>-57.28238257484221</c:v>
                </c:pt>
                <c:pt idx="35">
                  <c:v>-57.949074224017735</c:v>
                </c:pt>
                <c:pt idx="36">
                  <c:v>-58.775063881393052</c:v>
                </c:pt>
                <c:pt idx="37">
                  <c:v>-60.04944792244757</c:v>
                </c:pt>
                <c:pt idx="38">
                  <c:v>-61.848925368167777</c:v>
                </c:pt>
                <c:pt idx="39">
                  <c:v>-63.524504425106954</c:v>
                </c:pt>
                <c:pt idx="40">
                  <c:v>-64.934586750580479</c:v>
                </c:pt>
                <c:pt idx="41">
                  <c:v>-65.601278362940462</c:v>
                </c:pt>
                <c:pt idx="42">
                  <c:v>-65.583578617658304</c:v>
                </c:pt>
                <c:pt idx="43">
                  <c:v>-65.648477785958306</c:v>
                </c:pt>
                <c:pt idx="44">
                  <c:v>-66.138171638700442</c:v>
                </c:pt>
                <c:pt idx="45">
                  <c:v>-66.881562351813955</c:v>
                </c:pt>
                <c:pt idx="46">
                  <c:v>-67.359456394821052</c:v>
                </c:pt>
                <c:pt idx="47">
                  <c:v>-67.436155434215337</c:v>
                </c:pt>
                <c:pt idx="48">
                  <c:v>-67.170658702749677</c:v>
                </c:pt>
                <c:pt idx="49">
                  <c:v>-66.893362222908223</c:v>
                </c:pt>
                <c:pt idx="50">
                  <c:v>-66.37416869243043</c:v>
                </c:pt>
                <c:pt idx="51">
                  <c:v>-65.447880284151907</c:v>
                </c:pt>
                <c:pt idx="52">
                  <c:v>-64.568791298891227</c:v>
                </c:pt>
                <c:pt idx="53">
                  <c:v>-63.689702313630548</c:v>
                </c:pt>
                <c:pt idx="54">
                  <c:v>-63.229508077264853</c:v>
                </c:pt>
                <c:pt idx="55">
                  <c:v>-63.211808331982695</c:v>
                </c:pt>
                <c:pt idx="56">
                  <c:v>-62.934511790782004</c:v>
                </c:pt>
                <c:pt idx="57">
                  <c:v>-62.326819411174881</c:v>
                </c:pt>
                <c:pt idx="58">
                  <c:v>-61.778126264320633</c:v>
                </c:pt>
                <c:pt idx="59">
                  <c:v>-61.671927608549915</c:v>
                </c:pt>
                <c:pt idx="60">
                  <c:v>-62.102622228539168</c:v>
                </c:pt>
                <c:pt idx="61">
                  <c:v>-63.306207116659138</c:v>
                </c:pt>
                <c:pt idx="62">
                  <c:v>-64.279694947955505</c:v>
                </c:pt>
                <c:pt idx="63">
                  <c:v>-64.946386560315489</c:v>
                </c:pt>
                <c:pt idx="64">
                  <c:v>-65.459680155246176</c:v>
                </c:pt>
                <c:pt idx="65">
                  <c:v>-65.518679449358288</c:v>
                </c:pt>
                <c:pt idx="66">
                  <c:v>-66.309269524130414</c:v>
                </c:pt>
                <c:pt idx="67">
                  <c:v>-67.129359276638212</c:v>
                </c:pt>
                <c:pt idx="68">
                  <c:v>-67.943549032239645</c:v>
                </c:pt>
                <c:pt idx="69">
                  <c:v>-68.769538720294562</c:v>
                </c:pt>
                <c:pt idx="70">
                  <c:v>-69.099934558700994</c:v>
                </c:pt>
                <c:pt idx="71">
                  <c:v>-69.341831547978131</c:v>
                </c:pt>
                <c:pt idx="72">
                  <c:v>-69.271032444130967</c:v>
                </c:pt>
                <c:pt idx="73">
                  <c:v>-68.922936799083146</c:v>
                </c:pt>
                <c:pt idx="74">
                  <c:v>-67.98484851971034</c:v>
                </c:pt>
                <c:pt idx="75">
                  <c:v>-67.25915761323823</c:v>
                </c:pt>
                <c:pt idx="76">
                  <c:v>-66.675064914460421</c:v>
                </c:pt>
                <c:pt idx="77">
                  <c:v>-65.990673495459006</c:v>
                </c:pt>
                <c:pt idx="78">
                  <c:v>-65.613078234034745</c:v>
                </c:pt>
                <c:pt idx="79">
                  <c:v>-64.527491811420518</c:v>
                </c:pt>
                <c:pt idx="80">
                  <c:v>-63.583503657859836</c:v>
                </c:pt>
                <c:pt idx="81">
                  <c:v>-62.91091210995269</c:v>
                </c:pt>
                <c:pt idx="82">
                  <c:v>-62.356319027551308</c:v>
                </c:pt>
                <c:pt idx="83">
                  <c:v>-62.238320500686328</c:v>
                </c:pt>
                <c:pt idx="84">
                  <c:v>-61.990523637221308</c:v>
                </c:pt>
                <c:pt idx="85">
                  <c:v>-61.736826776849917</c:v>
                </c:pt>
                <c:pt idx="86">
                  <c:v>-61.565728952779189</c:v>
                </c:pt>
                <c:pt idx="87">
                  <c:v>-61.453630361461329</c:v>
                </c:pt>
                <c:pt idx="88">
                  <c:v>-61.235333065285374</c:v>
                </c:pt>
                <c:pt idx="89">
                  <c:v>-61.494929787572801</c:v>
                </c:pt>
                <c:pt idx="90">
                  <c:v>-62.521516977434146</c:v>
                </c:pt>
                <c:pt idx="91">
                  <c:v>-63.760501417477705</c:v>
                </c:pt>
                <c:pt idx="92">
                  <c:v>-65.058485212992593</c:v>
                </c:pt>
                <c:pt idx="93">
                  <c:v>-65.73697669644686</c:v>
                </c:pt>
                <c:pt idx="94">
                  <c:v>-65.589478553205424</c:v>
                </c:pt>
                <c:pt idx="95">
                  <c:v>-65.418380667775466</c:v>
                </c:pt>
                <c:pt idx="96">
                  <c:v>-65.524579323546192</c:v>
                </c:pt>
                <c:pt idx="97">
                  <c:v>-65.813675735841144</c:v>
                </c:pt>
                <c:pt idx="98">
                  <c:v>-66.114571957871135</c:v>
                </c:pt>
                <c:pt idx="99">
                  <c:v>-66.256170165565436</c:v>
                </c:pt>
                <c:pt idx="100">
                  <c:v>-66.285669843301093</c:v>
                </c:pt>
                <c:pt idx="101">
                  <c:v>-66.427268050995409</c:v>
                </c:pt>
                <c:pt idx="102">
                  <c:v>-66.138171638700442</c:v>
                </c:pt>
                <c:pt idx="103">
                  <c:v>-65.182383614045477</c:v>
                </c:pt>
                <c:pt idx="104">
                  <c:v>-64.09089731724336</c:v>
                </c:pt>
                <c:pt idx="105">
                  <c:v>-63.00531089462914</c:v>
                </c:pt>
                <c:pt idx="106">
                  <c:v>-62.598216016828431</c:v>
                </c:pt>
                <c:pt idx="107">
                  <c:v>-62.999410959082013</c:v>
                </c:pt>
                <c:pt idx="108">
                  <c:v>-63.412405772429857</c:v>
                </c:pt>
                <c:pt idx="109">
                  <c:v>-63.554004041483395</c:v>
                </c:pt>
                <c:pt idx="110">
                  <c:v>-63.524504425106954</c:v>
                </c:pt>
                <c:pt idx="111">
                  <c:v>-63.559903977030523</c:v>
                </c:pt>
                <c:pt idx="112">
                  <c:v>-63.819500711589811</c:v>
                </c:pt>
                <c:pt idx="113">
                  <c:v>-64.202995908561235</c:v>
                </c:pt>
                <c:pt idx="114">
                  <c:v>-64.421293155649792</c:v>
                </c:pt>
                <c:pt idx="115">
                  <c:v>-65.005385854427601</c:v>
                </c:pt>
                <c:pt idx="116">
                  <c:v>-65.589478553205424</c:v>
                </c:pt>
                <c:pt idx="117">
                  <c:v>-65.613078234034745</c:v>
                </c:pt>
                <c:pt idx="118">
                  <c:v>-65.73697669644686</c:v>
                </c:pt>
                <c:pt idx="119">
                  <c:v>-65.866775033046892</c:v>
                </c:pt>
                <c:pt idx="120">
                  <c:v>-65.719276889805457</c:v>
                </c:pt>
                <c:pt idx="121">
                  <c:v>-66.185371061718286</c:v>
                </c:pt>
                <c:pt idx="122">
                  <c:v>-66.787163505778267</c:v>
                </c:pt>
                <c:pt idx="123">
                  <c:v>-66.751763953854692</c:v>
                </c:pt>
                <c:pt idx="124">
                  <c:v>-67.383056075650359</c:v>
                </c:pt>
                <c:pt idx="125">
                  <c:v>-67.97894858416322</c:v>
                </c:pt>
                <c:pt idx="126">
                  <c:v>-68.533541666564588</c:v>
                </c:pt>
                <c:pt idx="127">
                  <c:v>-69.406730716278133</c:v>
                </c:pt>
                <c:pt idx="128">
                  <c:v>-69.265132508583847</c:v>
                </c:pt>
                <c:pt idx="129">
                  <c:v>-68.93473660881817</c:v>
                </c:pt>
                <c:pt idx="130">
                  <c:v>-69.029135454853858</c:v>
                </c:pt>
                <c:pt idx="131">
                  <c:v>-68.917036863535998</c:v>
                </c:pt>
                <c:pt idx="132">
                  <c:v>-68.799038336671003</c:v>
                </c:pt>
                <c:pt idx="133">
                  <c:v>-69.046835261495261</c:v>
                </c:pt>
                <c:pt idx="134">
                  <c:v>-69.430330458466671</c:v>
                </c:pt>
                <c:pt idx="135">
                  <c:v>-69.737126616043795</c:v>
                </c:pt>
                <c:pt idx="136">
                  <c:v>-69.973123608414554</c:v>
                </c:pt>
                <c:pt idx="137">
                  <c:v>-69.347731483525251</c:v>
                </c:pt>
                <c:pt idx="138">
                  <c:v>-68.450942691623169</c:v>
                </c:pt>
                <c:pt idx="139">
                  <c:v>-67.377156140103224</c:v>
                </c:pt>
                <c:pt idx="140">
                  <c:v>-66.834362928796111</c:v>
                </c:pt>
                <c:pt idx="141">
                  <c:v>-67.60135332273893</c:v>
                </c:pt>
                <c:pt idx="142">
                  <c:v>-68.108746982122469</c:v>
                </c:pt>
                <c:pt idx="143">
                  <c:v>-68.952436415459573</c:v>
                </c:pt>
                <c:pt idx="144">
                  <c:v>-69.607328218084547</c:v>
                </c:pt>
                <c:pt idx="145">
                  <c:v>-69.300532060507408</c:v>
                </c:pt>
                <c:pt idx="146">
                  <c:v>-68.769538720294562</c:v>
                </c:pt>
                <c:pt idx="147">
                  <c:v>-67.648552745756774</c:v>
                </c:pt>
                <c:pt idx="148">
                  <c:v>-66.934661710378933</c:v>
                </c:pt>
                <c:pt idx="149">
                  <c:v>-67.088059789167502</c:v>
                </c:pt>
                <c:pt idx="150">
                  <c:v>-67.265057548785379</c:v>
                </c:pt>
                <c:pt idx="151">
                  <c:v>-67.4125556920268</c:v>
                </c:pt>
                <c:pt idx="152">
                  <c:v>-67.477454860326802</c:v>
                </c:pt>
                <c:pt idx="153">
                  <c:v>-66.934661710378933</c:v>
                </c:pt>
                <c:pt idx="154">
                  <c:v>-65.843175352217571</c:v>
                </c:pt>
                <c:pt idx="155">
                  <c:v>-65.23548297261047</c:v>
                </c:pt>
                <c:pt idx="156">
                  <c:v>-64.433093026744061</c:v>
                </c:pt>
                <c:pt idx="157">
                  <c:v>-63.766401353024833</c:v>
                </c:pt>
                <c:pt idx="158">
                  <c:v>-63.86080019906052</c:v>
                </c:pt>
                <c:pt idx="159">
                  <c:v>-63.996498471207673</c:v>
                </c:pt>
                <c:pt idx="160">
                  <c:v>-64.061397700866934</c:v>
                </c:pt>
                <c:pt idx="161">
                  <c:v>-63.919799431813402</c:v>
                </c:pt>
                <c:pt idx="162">
                  <c:v>-64.492092259496943</c:v>
                </c:pt>
                <c:pt idx="163">
                  <c:v>-65.288582331175448</c:v>
                </c:pt>
                <c:pt idx="164">
                  <c:v>-66.173571190624017</c:v>
                </c:pt>
                <c:pt idx="165">
                  <c:v>-67.011360749773218</c:v>
                </c:pt>
                <c:pt idx="166">
                  <c:v>-66.344669076053989</c:v>
                </c:pt>
                <c:pt idx="167">
                  <c:v>-65.459680155246176</c:v>
                </c:pt>
                <c:pt idx="168">
                  <c:v>-65.483279836075468</c:v>
                </c:pt>
                <c:pt idx="169">
                  <c:v>-66.498067154842545</c:v>
                </c:pt>
                <c:pt idx="170">
                  <c:v>-68.120546853216737</c:v>
                </c:pt>
                <c:pt idx="171">
                  <c:v>-69.666327450837429</c:v>
                </c:pt>
                <c:pt idx="172">
                  <c:v>-70.344818995650911</c:v>
                </c:pt>
                <c:pt idx="173">
                  <c:v>-70.238620278520955</c:v>
                </c:pt>
                <c:pt idx="174">
                  <c:v>-70.238620278520955</c:v>
                </c:pt>
                <c:pt idx="175">
                  <c:v>-69.483429755672404</c:v>
                </c:pt>
                <c:pt idx="176">
                  <c:v>-68.598440834864604</c:v>
                </c:pt>
                <c:pt idx="177">
                  <c:v>-67.831450440921785</c:v>
                </c:pt>
                <c:pt idx="178">
                  <c:v>-67.229657996861789</c:v>
                </c:pt>
                <c:pt idx="179">
                  <c:v>-68.13824659849891</c:v>
                </c:pt>
                <c:pt idx="180">
                  <c:v>-69.058635071230285</c:v>
                </c:pt>
                <c:pt idx="181">
                  <c:v>-68.922936799083146</c:v>
                </c:pt>
                <c:pt idx="182">
                  <c:v>-67.902249544768921</c:v>
                </c:pt>
                <c:pt idx="183">
                  <c:v>-66.409568244353991</c:v>
                </c:pt>
                <c:pt idx="184">
                  <c:v>-65.259082653439762</c:v>
                </c:pt>
                <c:pt idx="185">
                  <c:v>-65.058485212992593</c:v>
                </c:pt>
                <c:pt idx="186">
                  <c:v>-66.138171638700442</c:v>
                </c:pt>
                <c:pt idx="187">
                  <c:v>-66.911061968190396</c:v>
                </c:pt>
                <c:pt idx="188">
                  <c:v>-67.577753641909638</c:v>
                </c:pt>
                <c:pt idx="189">
                  <c:v>-68.291644677287465</c:v>
                </c:pt>
                <c:pt idx="190">
                  <c:v>-68.374243652228884</c:v>
                </c:pt>
                <c:pt idx="191">
                  <c:v>-68.521741795470319</c:v>
                </c:pt>
                <c:pt idx="192">
                  <c:v>-67.949448967786765</c:v>
                </c:pt>
                <c:pt idx="193">
                  <c:v>-67.4125556920268</c:v>
                </c:pt>
                <c:pt idx="194">
                  <c:v>-67.725251785151045</c:v>
                </c:pt>
                <c:pt idx="195">
                  <c:v>-68.663340064523851</c:v>
                </c:pt>
                <c:pt idx="196">
                  <c:v>-70.179621045768087</c:v>
                </c:pt>
                <c:pt idx="197">
                  <c:v>-71.64280272980659</c:v>
                </c:pt>
                <c:pt idx="198">
                  <c:v>-72.356693765184417</c:v>
                </c:pt>
                <c:pt idx="199">
                  <c:v>-71.943698951836581</c:v>
                </c:pt>
                <c:pt idx="200">
                  <c:v>-71.64280272980659</c:v>
                </c:pt>
                <c:pt idx="201">
                  <c:v>-71.117709325140879</c:v>
                </c:pt>
                <c:pt idx="202">
                  <c:v>-70.492317138892361</c:v>
                </c:pt>
                <c:pt idx="203">
                  <c:v>-70.616215601304475</c:v>
                </c:pt>
                <c:pt idx="204">
                  <c:v>-70.899412016693077</c:v>
                </c:pt>
                <c:pt idx="205">
                  <c:v>-72.038097797872254</c:v>
                </c:pt>
                <c:pt idx="206">
                  <c:v>-73.070584861921489</c:v>
                </c:pt>
                <c:pt idx="207">
                  <c:v>-73.064684926374369</c:v>
                </c:pt>
                <c:pt idx="208">
                  <c:v>-72.26229498050796</c:v>
                </c:pt>
                <c:pt idx="209">
                  <c:v>-70.840412783940195</c:v>
                </c:pt>
                <c:pt idx="210">
                  <c:v>-69.58962841144313</c:v>
                </c:pt>
                <c:pt idx="211">
                  <c:v>-69.076334877871687</c:v>
                </c:pt>
                <c:pt idx="212">
                  <c:v>-69.701727002760975</c:v>
                </c:pt>
                <c:pt idx="213">
                  <c:v>-70.274019891803775</c:v>
                </c:pt>
                <c:pt idx="214">
                  <c:v>-70.982010991634482</c:v>
                </c:pt>
                <c:pt idx="215">
                  <c:v>-71.878799783536564</c:v>
                </c:pt>
                <c:pt idx="216">
                  <c:v>-72.061697478701561</c:v>
                </c:pt>
                <c:pt idx="217">
                  <c:v>-72.7106893457794</c:v>
                </c:pt>
                <c:pt idx="218">
                  <c:v>-73.153183775503678</c:v>
                </c:pt>
                <c:pt idx="219">
                  <c:v>-73.631077818510775</c:v>
                </c:pt>
                <c:pt idx="220">
                  <c:v>-74.421667893282901</c:v>
                </c:pt>
                <c:pt idx="221">
                  <c:v>-74.50426686822432</c:v>
                </c:pt>
                <c:pt idx="222">
                  <c:v>-74.097171990423604</c:v>
                </c:pt>
                <c:pt idx="223">
                  <c:v>-73.011585567809391</c:v>
                </c:pt>
                <c:pt idx="224">
                  <c:v>-71.48940465101802</c:v>
                </c:pt>
                <c:pt idx="225">
                  <c:v>-69.194333404736682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DC-4DF9-8D95-78B41DD202C0}"/>
            </c:ext>
          </c:extLst>
        </c:ser>
        <c:ser>
          <c:idx val="1"/>
          <c:order val="1"/>
          <c:tx>
            <c:strRef>
              <c:f>wmot1!$E$8</c:f>
              <c:strCache>
                <c:ptCount val="1"/>
                <c:pt idx="0">
                  <c:v>Wmot,sim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wmot1!$E$9:$E$234</c:f>
              <c:numCache>
                <c:formatCode>General</c:formatCode>
                <c:ptCount val="226"/>
                <c:pt idx="0">
                  <c:v>-29.16981818335384</c:v>
                </c:pt>
                <c:pt idx="1">
                  <c:v>-30.764692339237385</c:v>
                </c:pt>
                <c:pt idx="2">
                  <c:v>-32.293611585886858</c:v>
                </c:pt>
                <c:pt idx="3">
                  <c:v>-33.759303442609159</c:v>
                </c:pt>
                <c:pt idx="4">
                  <c:v>-35.164382634050867</c:v>
                </c:pt>
                <c:pt idx="5">
                  <c:v>-36.511355754743249</c:v>
                </c:pt>
                <c:pt idx="6">
                  <c:v>-37.802625740747359</c:v>
                </c:pt>
                <c:pt idx="7">
                  <c:v>-39.040496156378317</c:v>
                </c:pt>
                <c:pt idx="8">
                  <c:v>-40.22717530365415</c:v>
                </c:pt>
                <c:pt idx="9">
                  <c:v>-41.364780161802116</c:v>
                </c:pt>
                <c:pt idx="10">
                  <c:v>-42.455340163848675</c:v>
                </c:pt>
                <c:pt idx="11">
                  <c:v>-43.500800817031994</c:v>
                </c:pt>
                <c:pt idx="12">
                  <c:v>-44.503027173494075</c:v>
                </c:pt>
                <c:pt idx="13">
                  <c:v>-45.463807157445473</c:v>
                </c:pt>
                <c:pt idx="14">
                  <c:v>-46.38485475473707</c:v>
                </c:pt>
                <c:pt idx="15">
                  <c:v>-47.267813070529222</c:v>
                </c:pt>
                <c:pt idx="16">
                  <c:v>-48.114257260513639</c:v>
                </c:pt>
                <c:pt idx="17">
                  <c:v>-48.925697340916003</c:v>
                </c:pt>
                <c:pt idx="18">
                  <c:v>-49.703580882293465</c:v>
                </c:pt>
                <c:pt idx="19">
                  <c:v>-50.449295591931453</c:v>
                </c:pt>
                <c:pt idx="20">
                  <c:v>-51.164171789447877</c:v>
                </c:pt>
                <c:pt idx="21">
                  <c:v>-51.849484780019807</c:v>
                </c:pt>
                <c:pt idx="22">
                  <c:v>-52.506457129467634</c:v>
                </c:pt>
                <c:pt idx="23">
                  <c:v>-53.136260845254121</c:v>
                </c:pt>
                <c:pt idx="24">
                  <c:v>-53.740019467290324</c:v>
                </c:pt>
                <c:pt idx="25">
                  <c:v>-54.318810072277152</c:v>
                </c:pt>
                <c:pt idx="26">
                  <c:v>-54.873665195159312</c:v>
                </c:pt>
                <c:pt idx="27">
                  <c:v>-55.405574671118316</c:v>
                </c:pt>
                <c:pt idx="28">
                  <c:v>-55.915487401391694</c:v>
                </c:pt>
                <c:pt idx="29">
                  <c:v>-56.404313046067493</c:v>
                </c:pt>
                <c:pt idx="30">
                  <c:v>-56.872923646874852</c:v>
                </c:pt>
                <c:pt idx="31">
                  <c:v>-57.322155182864876</c:v>
                </c:pt>
                <c:pt idx="32">
                  <c:v>-57.752809061757659</c:v>
                </c:pt>
                <c:pt idx="33">
                  <c:v>-58.165653549615477</c:v>
                </c:pt>
                <c:pt idx="34">
                  <c:v>-58.561425141393102</c:v>
                </c:pt>
                <c:pt idx="35">
                  <c:v>-58.94082987480963</c:v>
                </c:pt>
                <c:pt idx="36">
                  <c:v>-59.304544589886397</c:v>
                </c:pt>
                <c:pt idx="37">
                  <c:v>-59.6532181363973</c:v>
                </c:pt>
                <c:pt idx="38">
                  <c:v>-59.987472531386061</c:v>
                </c:pt>
                <c:pt idx="39">
                  <c:v>-60.307904068815063</c:v>
                </c:pt>
                <c:pt idx="40">
                  <c:v>-60.615084383325375</c:v>
                </c:pt>
                <c:pt idx="41">
                  <c:v>-60.909561470005926</c:v>
                </c:pt>
                <c:pt idx="42">
                  <c:v>-61.191860661990596</c:v>
                </c:pt>
                <c:pt idx="43">
                  <c:v>-61.462485567627667</c:v>
                </c:pt>
                <c:pt idx="44">
                  <c:v>-61.721918968893107</c:v>
                </c:pt>
                <c:pt idx="45">
                  <c:v>-61.970623682650768</c:v>
                </c:pt>
                <c:pt idx="46">
                  <c:v>-62.209043386295576</c:v>
                </c:pt>
                <c:pt idx="47">
                  <c:v>-62.437603409253072</c:v>
                </c:pt>
                <c:pt idx="48">
                  <c:v>-62.656711491746734</c:v>
                </c:pt>
                <c:pt idx="49">
                  <c:v>-62.866758512187332</c:v>
                </c:pt>
                <c:pt idx="50">
                  <c:v>-63.068119184481311</c:v>
                </c:pt>
                <c:pt idx="51">
                  <c:v>-63.261152726502701</c:v>
                </c:pt>
                <c:pt idx="52">
                  <c:v>-63.446203500920646</c:v>
                </c:pt>
                <c:pt idx="53">
                  <c:v>-63.623601629526142</c:v>
                </c:pt>
                <c:pt idx="54">
                  <c:v>-63.793663582153542</c:v>
                </c:pt>
                <c:pt idx="55">
                  <c:v>-63.956692741247799</c:v>
                </c:pt>
                <c:pt idx="56">
                  <c:v>-64.112979943084227</c:v>
                </c:pt>
                <c:pt idx="57">
                  <c:v>-64.262803996606721</c:v>
                </c:pt>
                <c:pt idx="58">
                  <c:v>-64.406432180809546</c:v>
                </c:pt>
                <c:pt idx="59">
                  <c:v>-64.544120721550485</c:v>
                </c:pt>
                <c:pt idx="60">
                  <c:v>-64.676115248645488</c:v>
                </c:pt>
                <c:pt idx="61">
                  <c:v>-64.80265123406069</c:v>
                </c:pt>
                <c:pt idx="62">
                  <c:v>-64.923954411983146</c:v>
                </c:pt>
                <c:pt idx="63">
                  <c:v>-65.040241181519917</c:v>
                </c:pt>
                <c:pt idx="64">
                  <c:v>-65.151718992743838</c:v>
                </c:pt>
                <c:pt idx="65">
                  <c:v>-65.258586716774502</c:v>
                </c:pt>
                <c:pt idx="66">
                  <c:v>-65.361035000554978</c:v>
                </c:pt>
                <c:pt idx="67">
                  <c:v>-65.459246606956867</c:v>
                </c:pt>
                <c:pt idx="68">
                  <c:v>-65.553396740820602</c:v>
                </c:pt>
                <c:pt idx="69">
                  <c:v>-65.643653361512477</c:v>
                </c:pt>
                <c:pt idx="70">
                  <c:v>-65.730177482556329</c:v>
                </c:pt>
                <c:pt idx="71">
                  <c:v>-65.813123458873875</c:v>
                </c:pt>
                <c:pt idx="72">
                  <c:v>-65.892639262146616</c:v>
                </c:pt>
                <c:pt idx="73">
                  <c:v>-65.968866744790319</c:v>
                </c:pt>
                <c:pt idx="74">
                  <c:v>-66.041941893012918</c:v>
                </c:pt>
                <c:pt idx="75">
                  <c:v>-66.111995069407527</c:v>
                </c:pt>
                <c:pt idx="76">
                  <c:v>-66.179151245513054</c:v>
                </c:pt>
                <c:pt idx="77">
                  <c:v>-66.243530224757478</c:v>
                </c:pt>
                <c:pt idx="78">
                  <c:v>-66.305246856181569</c:v>
                </c:pt>
                <c:pt idx="79">
                  <c:v>-66.364411239323999</c:v>
                </c:pt>
                <c:pt idx="80">
                  <c:v>-66.421128920633777</c:v>
                </c:pt>
                <c:pt idx="81">
                  <c:v>-66.475501081760072</c:v>
                </c:pt>
                <c:pt idx="82">
                  <c:v>-66.527624720055456</c:v>
                </c:pt>
                <c:pt idx="83">
                  <c:v>-66.577592821614573</c:v>
                </c:pt>
                <c:pt idx="84">
                  <c:v>-66.625494527156945</c:v>
                </c:pt>
                <c:pt idx="85">
                  <c:v>-66.671415291049755</c:v>
                </c:pt>
                <c:pt idx="86">
                  <c:v>-66.715437033754384</c:v>
                </c:pt>
                <c:pt idx="87">
                  <c:v>-66.757638287968618</c:v>
                </c:pt>
                <c:pt idx="88">
                  <c:v>-66.798094338725278</c:v>
                </c:pt>
                <c:pt idx="89">
                  <c:v>-66.836877357697077</c:v>
                </c:pt>
                <c:pt idx="90">
                  <c:v>-66.874056531947559</c:v>
                </c:pt>
                <c:pt idx="91">
                  <c:v>-66.909698187357407</c:v>
                </c:pt>
                <c:pt idx="92">
                  <c:v>-66.943865906946783</c:v>
                </c:pt>
                <c:pt idx="93">
                  <c:v>-66.976620644304347</c:v>
                </c:pt>
                <c:pt idx="94">
                  <c:v>-67.00802083232557</c:v>
                </c:pt>
                <c:pt idx="95">
                  <c:v>-67.038122487454245</c:v>
                </c:pt>
                <c:pt idx="96">
                  <c:v>-67.066979309613203</c:v>
                </c:pt>
                <c:pt idx="97">
                  <c:v>-67.094642778002367</c:v>
                </c:pt>
                <c:pt idx="98">
                  <c:v>-67.121162242935227</c:v>
                </c:pt>
                <c:pt idx="99">
                  <c:v>-67.146585013877441</c:v>
                </c:pt>
                <c:pt idx="100">
                  <c:v>-67.170956443844702</c:v>
                </c:pt>
                <c:pt idx="101">
                  <c:v>-67.194320010310349</c:v>
                </c:pt>
                <c:pt idx="102">
                  <c:v>-67.21671739276708</c:v>
                </c:pt>
                <c:pt idx="103">
                  <c:v>-67.238188547081279</c:v>
                </c:pt>
                <c:pt idx="104">
                  <c:v>-67.258771776772235</c:v>
                </c:pt>
                <c:pt idx="105">
                  <c:v>-67.278503801343987</c:v>
                </c:pt>
                <c:pt idx="106">
                  <c:v>-67.297419821790996</c:v>
                </c:pt>
                <c:pt idx="107">
                  <c:v>-67.315553583395157</c:v>
                </c:pt>
                <c:pt idx="108">
                  <c:v>-67.332937435925786</c:v>
                </c:pt>
                <c:pt idx="109">
                  <c:v>-67.349602391349961</c:v>
                </c:pt>
                <c:pt idx="110">
                  <c:v>-67.365578179156543</c:v>
                </c:pt>
                <c:pt idx="111">
                  <c:v>-67.380893299392042</c:v>
                </c:pt>
                <c:pt idx="112">
                  <c:v>-67.395575073503466</c:v>
                </c:pt>
                <c:pt idx="113">
                  <c:v>-67.409649693078379</c:v>
                </c:pt>
                <c:pt idx="114">
                  <c:v>-67.423142266569485</c:v>
                </c:pt>
                <c:pt idx="115">
                  <c:v>-67.436076864086985</c:v>
                </c:pt>
                <c:pt idx="116">
                  <c:v>-67.448476560338378</c:v>
                </c:pt>
                <c:pt idx="117">
                  <c:v>-67.460363475792761</c:v>
                </c:pt>
                <c:pt idx="118">
                  <c:v>-67.471758816142625</c:v>
                </c:pt>
                <c:pt idx="119">
                  <c:v>-67.482682910133846</c:v>
                </c:pt>
                <c:pt idx="120">
                  <c:v>-67.493155245831161</c:v>
                </c:pt>
                <c:pt idx="121">
                  <c:v>-67.503194505383973</c:v>
                </c:pt>
                <c:pt idx="122">
                  <c:v>-67.512818598354443</c:v>
                </c:pt>
                <c:pt idx="123">
                  <c:v>-67.522044693667226</c:v>
                </c:pt>
                <c:pt idx="124">
                  <c:v>-67.530889250238118</c:v>
                </c:pt>
                <c:pt idx="125">
                  <c:v>-67.539368046335852</c:v>
                </c:pt>
                <c:pt idx="126">
                  <c:v>-67.547496207729935</c:v>
                </c:pt>
                <c:pt idx="127">
                  <c:v>-67.555288234674151</c:v>
                </c:pt>
                <c:pt idx="128">
                  <c:v>-67.562758027774422</c:v>
                </c:pt>
                <c:pt idx="129">
                  <c:v>-67.56991891278679</c:v>
                </c:pt>
                <c:pt idx="130">
                  <c:v>-67.576783664389978</c:v>
                </c:pt>
                <c:pt idx="131">
                  <c:v>-67.583364528974712</c:v>
                </c:pt>
                <c:pt idx="132">
                  <c:v>-67.589673246490804</c:v>
                </c:pt>
                <c:pt idx="133">
                  <c:v>-67.595721071390628</c:v>
                </c:pt>
                <c:pt idx="134">
                  <c:v>-67.601518792706514</c:v>
                </c:pt>
                <c:pt idx="135">
                  <c:v>-67.607076753297861</c:v>
                </c:pt>
                <c:pt idx="136">
                  <c:v>-67.612404868302349</c:v>
                </c:pt>
                <c:pt idx="137">
                  <c:v>-67.617512642824025</c:v>
                </c:pt>
                <c:pt idx="138">
                  <c:v>-67.622409188890032</c:v>
                </c:pt>
                <c:pt idx="139">
                  <c:v>-67.62710324170591</c:v>
                </c:pt>
                <c:pt idx="140">
                  <c:v>-67.631603175238936</c:v>
                </c:pt>
                <c:pt idx="141">
                  <c:v>-67.635917017156729</c:v>
                </c:pt>
                <c:pt idx="142">
                  <c:v>-67.640052463148379</c:v>
                </c:pt>
                <c:pt idx="143">
                  <c:v>-67.644016890653077</c:v>
                </c:pt>
                <c:pt idx="144">
                  <c:v>-67.647817372021152</c:v>
                </c:pt>
                <c:pt idx="145">
                  <c:v>-67.65146068713085</c:v>
                </c:pt>
                <c:pt idx="146">
                  <c:v>-67.654953335483256</c:v>
                </c:pt>
                <c:pt idx="147">
                  <c:v>-67.658301547797095</c:v>
                </c:pt>
                <c:pt idx="148">
                  <c:v>-67.661511297124093</c:v>
                </c:pt>
                <c:pt idx="149">
                  <c:v>-67.66458830950458</c:v>
                </c:pt>
                <c:pt idx="150">
                  <c:v>-67.667538074182474</c:v>
                </c:pt>
                <c:pt idx="151">
                  <c:v>-67.670365853397826</c:v>
                </c:pt>
                <c:pt idx="152">
                  <c:v>-67.67307669177444</c:v>
                </c:pt>
                <c:pt idx="153">
                  <c:v>-67.675675425319199</c:v>
                </c:pt>
                <c:pt idx="154">
                  <c:v>-67.678166690049281</c:v>
                </c:pt>
                <c:pt idx="155">
                  <c:v>-67.680554930262645</c:v>
                </c:pt>
                <c:pt idx="156">
                  <c:v>-67.682844406466373</c:v>
                </c:pt>
                <c:pt idx="157">
                  <c:v>-67.685039202977251</c:v>
                </c:pt>
                <c:pt idx="158">
                  <c:v>-67.687143235207998</c:v>
                </c:pt>
                <c:pt idx="159">
                  <c:v>-67.689160256652158</c:v>
                </c:pt>
                <c:pt idx="160">
                  <c:v>-67.691093865580186</c:v>
                </c:pt>
                <c:pt idx="161">
                  <c:v>-67.692947511458541</c:v>
                </c:pt>
                <c:pt idx="162">
                  <c:v>-67.694724501103408</c:v>
                </c:pt>
                <c:pt idx="163">
                  <c:v>-67.696428004579928</c:v>
                </c:pt>
                <c:pt idx="164">
                  <c:v>-67.698061060857356</c:v>
                </c:pt>
                <c:pt idx="165">
                  <c:v>-67.699626583230526</c:v>
                </c:pt>
                <c:pt idx="166">
                  <c:v>-67.701127364516978</c:v>
                </c:pt>
                <c:pt idx="167">
                  <c:v>-67.702566082039226</c:v>
                </c:pt>
                <c:pt idx="168">
                  <c:v>-67.70394530240101</c:v>
                </c:pt>
                <c:pt idx="169">
                  <c:v>-67.705267486065921</c:v>
                </c:pt>
                <c:pt idx="170">
                  <c:v>-67.706534991746821</c:v>
                </c:pt>
                <c:pt idx="171">
                  <c:v>-67.707750080613607</c:v>
                </c:pt>
                <c:pt idx="172">
                  <c:v>-67.708914920327132</c:v>
                </c:pt>
                <c:pt idx="173">
                  <c:v>-67.710031588906077</c:v>
                </c:pt>
                <c:pt idx="174">
                  <c:v>-67.711102078434166</c:v>
                </c:pt>
                <c:pt idx="175">
                  <c:v>-67.712128298613848</c:v>
                </c:pt>
                <c:pt idx="176">
                  <c:v>-67.713112080173175</c:v>
                </c:pt>
                <c:pt idx="177">
                  <c:v>-67.714055178131744</c:v>
                </c:pt>
                <c:pt idx="178">
                  <c:v>-67.714959274931473</c:v>
                </c:pt>
                <c:pt idx="179">
                  <c:v>-67.715825983438123</c:v>
                </c:pt>
                <c:pt idx="180">
                  <c:v>-67.716656849818506</c:v>
                </c:pt>
                <c:pt idx="181">
                  <c:v>-67.717453356298762</c:v>
                </c:pt>
                <c:pt idx="182">
                  <c:v>-67.718216923808626</c:v>
                </c:pt>
                <c:pt idx="183">
                  <c:v>-67.718948914516247</c:v>
                </c:pt>
                <c:pt idx="184">
                  <c:v>-67.719650634258286</c:v>
                </c:pt>
                <c:pt idx="185">
                  <c:v>-67.720323334869434</c:v>
                </c:pt>
                <c:pt idx="186">
                  <c:v>-67.720968216415613</c:v>
                </c:pt>
                <c:pt idx="187">
                  <c:v>-67.721586429334877</c:v>
                </c:pt>
                <c:pt idx="188">
                  <c:v>-67.722179076489709</c:v>
                </c:pt>
                <c:pt idx="189">
                  <c:v>-67.722747215134461</c:v>
                </c:pt>
                <c:pt idx="190">
                  <c:v>-67.723291858801517</c:v>
                </c:pt>
                <c:pt idx="191">
                  <c:v>-67.723813979109281</c:v>
                </c:pt>
                <c:pt idx="192">
                  <c:v>-67.724314507495578</c:v>
                </c:pt>
                <c:pt idx="193">
                  <c:v>-67.724794336879299</c:v>
                </c:pt>
                <c:pt idx="194">
                  <c:v>-67.725254323253239</c:v>
                </c:pt>
                <c:pt idx="195">
                  <c:v>-67.725695287211266</c:v>
                </c:pt>
                <c:pt idx="196">
                  <c:v>-67.726118015412112</c:v>
                </c:pt>
                <c:pt idx="197">
                  <c:v>-67.72652326198282</c:v>
                </c:pt>
                <c:pt idx="198">
                  <c:v>-67.726911749864016</c:v>
                </c:pt>
                <c:pt idx="199">
                  <c:v>-67.72728417209963</c:v>
                </c:pt>
                <c:pt idx="200">
                  <c:v>-67.727641193073225</c:v>
                </c:pt>
                <c:pt idx="201">
                  <c:v>-67.727983449693269</c:v>
                </c:pt>
                <c:pt idx="202">
                  <c:v>-67.72831155252932</c:v>
                </c:pt>
                <c:pt idx="203">
                  <c:v>-67.728626086901244</c:v>
                </c:pt>
                <c:pt idx="204">
                  <c:v>-67.728927613923418</c:v>
                </c:pt>
                <c:pt idx="205">
                  <c:v>-67.729216671505725</c:v>
                </c:pt>
                <c:pt idx="206">
                  <c:v>-67.729493775313159</c:v>
                </c:pt>
                <c:pt idx="207">
                  <c:v>-67.729759419685749</c:v>
                </c:pt>
                <c:pt idx="208">
                  <c:v>-67.730014078520455</c:v>
                </c:pt>
                <c:pt idx="209">
                  <c:v>-67.730258206116517</c:v>
                </c:pt>
                <c:pt idx="210">
                  <c:v>-67.730492237985985</c:v>
                </c:pt>
                <c:pt idx="211">
                  <c:v>-67.730716591630582</c:v>
                </c:pt>
                <c:pt idx="212">
                  <c:v>-67.730931667286569</c:v>
                </c:pt>
                <c:pt idx="213">
                  <c:v>-67.731137848638681</c:v>
                </c:pt>
                <c:pt idx="214">
                  <c:v>-67.731335503504667</c:v>
                </c:pt>
                <c:pt idx="215">
                  <c:v>-67.731524984491429</c:v>
                </c:pt>
                <c:pt idx="216">
                  <c:v>-67.731706629624028</c:v>
                </c:pt>
                <c:pt idx="217">
                  <c:v>-67.731880762948748</c:v>
                </c:pt>
                <c:pt idx="218">
                  <c:v>-67.732047695111191</c:v>
                </c:pt>
                <c:pt idx="219">
                  <c:v>-67.732207723910392</c:v>
                </c:pt>
                <c:pt idx="220">
                  <c:v>-67.732361134830128</c:v>
                </c:pt>
                <c:pt idx="221">
                  <c:v>-67.732508201548185</c:v>
                </c:pt>
                <c:pt idx="222">
                  <c:v>-67.732649186424624</c:v>
                </c:pt>
                <c:pt idx="223">
                  <c:v>-67.732784340969744</c:v>
                </c:pt>
                <c:pt idx="224">
                  <c:v>-67.732913906292836</c:v>
                </c:pt>
                <c:pt idx="225">
                  <c:v>-67.733038113532288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C-4DF9-8D95-78B41DD20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081216"/>
        <c:axId val="375721008"/>
      </c:lineChart>
      <c:catAx>
        <c:axId val="26008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5721008"/>
        <c:crosses val="autoZero"/>
        <c:auto val="1"/>
        <c:lblAlgn val="ctr"/>
        <c:lblOffset val="100"/>
        <c:noMultiLvlLbl val="0"/>
      </c:catAx>
      <c:valAx>
        <c:axId val="3757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008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wmot1!$D$8</c:f>
              <c:strCache>
                <c:ptCount val="1"/>
                <c:pt idx="0">
                  <c:v>Wmot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wmot1!$A$9:$A$234</c:f>
              <c:numCache>
                <c:formatCode>General</c:formatCode>
                <c:ptCount val="226"/>
                <c:pt idx="0">
                  <c:v>0</c:v>
                </c:pt>
                <c:pt idx="1">
                  <c:v>1.0000000000000231E-2</c:v>
                </c:pt>
                <c:pt idx="2">
                  <c:v>2.0000000000000018E-2</c:v>
                </c:pt>
                <c:pt idx="3">
                  <c:v>3.0000000000000249E-2</c:v>
                </c:pt>
                <c:pt idx="4">
                  <c:v>4.0000000000000036E-2</c:v>
                </c:pt>
                <c:pt idx="5">
                  <c:v>5.0000000000000266E-2</c:v>
                </c:pt>
                <c:pt idx="6">
                  <c:v>6.0000000000000053E-2</c:v>
                </c:pt>
                <c:pt idx="7">
                  <c:v>7.0000000000000284E-2</c:v>
                </c:pt>
                <c:pt idx="8">
                  <c:v>8.0000000000000071E-2</c:v>
                </c:pt>
                <c:pt idx="9">
                  <c:v>9.0000000000000302E-2</c:v>
                </c:pt>
                <c:pt idx="10">
                  <c:v>0.10000000000000009</c:v>
                </c:pt>
                <c:pt idx="11">
                  <c:v>0.11000000000000032</c:v>
                </c:pt>
                <c:pt idx="12">
                  <c:v>0.12000000000000011</c:v>
                </c:pt>
                <c:pt idx="13">
                  <c:v>0.12999999999999989</c:v>
                </c:pt>
                <c:pt idx="14">
                  <c:v>0.14000000000000012</c:v>
                </c:pt>
                <c:pt idx="15">
                  <c:v>0.14999999999999991</c:v>
                </c:pt>
                <c:pt idx="16">
                  <c:v>0.16000000000000014</c:v>
                </c:pt>
                <c:pt idx="17">
                  <c:v>0.16999999999999993</c:v>
                </c:pt>
                <c:pt idx="18">
                  <c:v>0.18000000000000016</c:v>
                </c:pt>
                <c:pt idx="19">
                  <c:v>0.18999999999999995</c:v>
                </c:pt>
                <c:pt idx="20">
                  <c:v>0.20000000000000018</c:v>
                </c:pt>
                <c:pt idx="21">
                  <c:v>0.20999999999999996</c:v>
                </c:pt>
                <c:pt idx="22">
                  <c:v>0.2200000000000002</c:v>
                </c:pt>
                <c:pt idx="23">
                  <c:v>0.22999999999999998</c:v>
                </c:pt>
                <c:pt idx="24">
                  <c:v>0.24000000000000021</c:v>
                </c:pt>
                <c:pt idx="25">
                  <c:v>0.25</c:v>
                </c:pt>
                <c:pt idx="26">
                  <c:v>0.26000000000000023</c:v>
                </c:pt>
                <c:pt idx="27">
                  <c:v>0.27</c:v>
                </c:pt>
                <c:pt idx="28">
                  <c:v>0.28000000000000025</c:v>
                </c:pt>
                <c:pt idx="29">
                  <c:v>0.29000000000000004</c:v>
                </c:pt>
                <c:pt idx="30">
                  <c:v>0.30000000000000027</c:v>
                </c:pt>
                <c:pt idx="31">
                  <c:v>0.31000000000000005</c:v>
                </c:pt>
                <c:pt idx="32">
                  <c:v>0.32000000000000028</c:v>
                </c:pt>
                <c:pt idx="33">
                  <c:v>0.33000000000000007</c:v>
                </c:pt>
                <c:pt idx="34">
                  <c:v>0.3400000000000003</c:v>
                </c:pt>
                <c:pt idx="35">
                  <c:v>0.35000000000000009</c:v>
                </c:pt>
                <c:pt idx="36">
                  <c:v>0.36000000000000032</c:v>
                </c:pt>
                <c:pt idx="37">
                  <c:v>0.37000000000000011</c:v>
                </c:pt>
                <c:pt idx="38">
                  <c:v>0.37999999999999989</c:v>
                </c:pt>
                <c:pt idx="39">
                  <c:v>0.39000000000000012</c:v>
                </c:pt>
                <c:pt idx="40">
                  <c:v>0.39999999999999991</c:v>
                </c:pt>
                <c:pt idx="41">
                  <c:v>0.41000000000000014</c:v>
                </c:pt>
                <c:pt idx="42">
                  <c:v>0.41999999999999993</c:v>
                </c:pt>
                <c:pt idx="43">
                  <c:v>0.43000000000000016</c:v>
                </c:pt>
                <c:pt idx="44">
                  <c:v>0.43999999999999995</c:v>
                </c:pt>
                <c:pt idx="45">
                  <c:v>0.45000000000000018</c:v>
                </c:pt>
                <c:pt idx="46">
                  <c:v>0.45999999999999996</c:v>
                </c:pt>
                <c:pt idx="47">
                  <c:v>0.4700000000000002</c:v>
                </c:pt>
                <c:pt idx="48">
                  <c:v>0.48</c:v>
                </c:pt>
                <c:pt idx="49">
                  <c:v>0.49000000000000021</c:v>
                </c:pt>
                <c:pt idx="50">
                  <c:v>0.5</c:v>
                </c:pt>
                <c:pt idx="51">
                  <c:v>0.51000000000000023</c:v>
                </c:pt>
                <c:pt idx="52">
                  <c:v>0.52</c:v>
                </c:pt>
                <c:pt idx="53">
                  <c:v>0.53000000000000025</c:v>
                </c:pt>
                <c:pt idx="54">
                  <c:v>0.54</c:v>
                </c:pt>
                <c:pt idx="55">
                  <c:v>0.55000000000000027</c:v>
                </c:pt>
                <c:pt idx="56">
                  <c:v>0.56000000000000005</c:v>
                </c:pt>
                <c:pt idx="57">
                  <c:v>0.57000000000000028</c:v>
                </c:pt>
                <c:pt idx="58">
                  <c:v>0.58000000000000007</c:v>
                </c:pt>
                <c:pt idx="59">
                  <c:v>0.5900000000000003</c:v>
                </c:pt>
                <c:pt idx="60">
                  <c:v>0.60000000000000009</c:v>
                </c:pt>
                <c:pt idx="61">
                  <c:v>0.61000000000000032</c:v>
                </c:pt>
                <c:pt idx="62">
                  <c:v>0.62000000000000011</c:v>
                </c:pt>
                <c:pt idx="63">
                  <c:v>0.62999999999999989</c:v>
                </c:pt>
                <c:pt idx="64">
                  <c:v>0.64000000000000012</c:v>
                </c:pt>
                <c:pt idx="65">
                  <c:v>0.64999999999999991</c:v>
                </c:pt>
                <c:pt idx="66">
                  <c:v>0.66000000000000014</c:v>
                </c:pt>
                <c:pt idx="67">
                  <c:v>0.66999999999999993</c:v>
                </c:pt>
                <c:pt idx="68">
                  <c:v>0.68000000000000016</c:v>
                </c:pt>
                <c:pt idx="69">
                  <c:v>0.69</c:v>
                </c:pt>
                <c:pt idx="70">
                  <c:v>0.70000000000000018</c:v>
                </c:pt>
                <c:pt idx="71">
                  <c:v>0.71</c:v>
                </c:pt>
                <c:pt idx="72">
                  <c:v>0.7200000000000002</c:v>
                </c:pt>
                <c:pt idx="73">
                  <c:v>0.73</c:v>
                </c:pt>
                <c:pt idx="74">
                  <c:v>0.74000000000000021</c:v>
                </c:pt>
                <c:pt idx="75">
                  <c:v>0.75</c:v>
                </c:pt>
                <c:pt idx="76">
                  <c:v>0.76000000000000023</c:v>
                </c:pt>
                <c:pt idx="77">
                  <c:v>0.77</c:v>
                </c:pt>
                <c:pt idx="78">
                  <c:v>0.78000000000000025</c:v>
                </c:pt>
                <c:pt idx="79">
                  <c:v>0.79</c:v>
                </c:pt>
                <c:pt idx="80">
                  <c:v>0.80000000000000027</c:v>
                </c:pt>
                <c:pt idx="81">
                  <c:v>0.81</c:v>
                </c:pt>
                <c:pt idx="82">
                  <c:v>0.82000000000000028</c:v>
                </c:pt>
                <c:pt idx="83">
                  <c:v>0.83000000000000007</c:v>
                </c:pt>
                <c:pt idx="84">
                  <c:v>0.8400000000000003</c:v>
                </c:pt>
                <c:pt idx="85">
                  <c:v>0.85000000000000009</c:v>
                </c:pt>
                <c:pt idx="86">
                  <c:v>0.86000000000000032</c:v>
                </c:pt>
                <c:pt idx="87">
                  <c:v>0.87000000000000011</c:v>
                </c:pt>
                <c:pt idx="88">
                  <c:v>0.87999999999999989</c:v>
                </c:pt>
                <c:pt idx="89">
                  <c:v>0.89000000000000012</c:v>
                </c:pt>
                <c:pt idx="90">
                  <c:v>0.89999999999999991</c:v>
                </c:pt>
                <c:pt idx="91">
                  <c:v>0.91000000000000014</c:v>
                </c:pt>
                <c:pt idx="92">
                  <c:v>0.91999999999999993</c:v>
                </c:pt>
                <c:pt idx="93">
                  <c:v>0.93000000000000016</c:v>
                </c:pt>
                <c:pt idx="94">
                  <c:v>0.94</c:v>
                </c:pt>
                <c:pt idx="95">
                  <c:v>0.95000000000000018</c:v>
                </c:pt>
                <c:pt idx="96">
                  <c:v>0.96</c:v>
                </c:pt>
                <c:pt idx="97">
                  <c:v>0.9700000000000002</c:v>
                </c:pt>
                <c:pt idx="98">
                  <c:v>0.98</c:v>
                </c:pt>
                <c:pt idx="99">
                  <c:v>0.99000000000000021</c:v>
                </c:pt>
                <c:pt idx="100">
                  <c:v>1</c:v>
                </c:pt>
                <c:pt idx="101">
                  <c:v>1.0100000000000002</c:v>
                </c:pt>
                <c:pt idx="102">
                  <c:v>1.02</c:v>
                </c:pt>
                <c:pt idx="103">
                  <c:v>1.0300000000000002</c:v>
                </c:pt>
                <c:pt idx="104">
                  <c:v>1.04</c:v>
                </c:pt>
                <c:pt idx="105">
                  <c:v>1.0500000000000003</c:v>
                </c:pt>
                <c:pt idx="106">
                  <c:v>1.06</c:v>
                </c:pt>
                <c:pt idx="107">
                  <c:v>1.0700000000000003</c:v>
                </c:pt>
                <c:pt idx="108">
                  <c:v>1.08</c:v>
                </c:pt>
                <c:pt idx="109">
                  <c:v>1.0900000000000003</c:v>
                </c:pt>
                <c:pt idx="110">
                  <c:v>1.1000000000000001</c:v>
                </c:pt>
                <c:pt idx="111">
                  <c:v>1.1100000000000003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1.1400000000000001</c:v>
                </c:pt>
                <c:pt idx="115">
                  <c:v>1.1499999999999999</c:v>
                </c:pt>
                <c:pt idx="116">
                  <c:v>1.1600000000000001</c:v>
                </c:pt>
                <c:pt idx="117">
                  <c:v>1.17</c:v>
                </c:pt>
                <c:pt idx="118">
                  <c:v>1.1800000000000002</c:v>
                </c:pt>
                <c:pt idx="119">
                  <c:v>1.19</c:v>
                </c:pt>
                <c:pt idx="120">
                  <c:v>1.2000000000000002</c:v>
                </c:pt>
                <c:pt idx="121">
                  <c:v>1.21</c:v>
                </c:pt>
                <c:pt idx="122">
                  <c:v>1.2200000000000002</c:v>
                </c:pt>
                <c:pt idx="123">
                  <c:v>1.23</c:v>
                </c:pt>
                <c:pt idx="124">
                  <c:v>1.2400000000000002</c:v>
                </c:pt>
                <c:pt idx="125">
                  <c:v>1.25</c:v>
                </c:pt>
                <c:pt idx="126">
                  <c:v>1.2600000000000002</c:v>
                </c:pt>
                <c:pt idx="127">
                  <c:v>1.27</c:v>
                </c:pt>
                <c:pt idx="128">
                  <c:v>1.2800000000000002</c:v>
                </c:pt>
                <c:pt idx="129">
                  <c:v>1.29</c:v>
                </c:pt>
                <c:pt idx="130">
                  <c:v>1.3000000000000003</c:v>
                </c:pt>
                <c:pt idx="131">
                  <c:v>1.31</c:v>
                </c:pt>
                <c:pt idx="132">
                  <c:v>1.3200000000000003</c:v>
                </c:pt>
                <c:pt idx="133">
                  <c:v>1.33</c:v>
                </c:pt>
                <c:pt idx="134">
                  <c:v>1.3400000000000003</c:v>
                </c:pt>
                <c:pt idx="135">
                  <c:v>1.35</c:v>
                </c:pt>
                <c:pt idx="136">
                  <c:v>1.3600000000000003</c:v>
                </c:pt>
                <c:pt idx="137">
                  <c:v>1.37</c:v>
                </c:pt>
                <c:pt idx="138">
                  <c:v>1.38</c:v>
                </c:pt>
                <c:pt idx="139">
                  <c:v>1.3900000000000001</c:v>
                </c:pt>
                <c:pt idx="140">
                  <c:v>1.4</c:v>
                </c:pt>
                <c:pt idx="141">
                  <c:v>1.4100000000000001</c:v>
                </c:pt>
                <c:pt idx="142">
                  <c:v>1.42</c:v>
                </c:pt>
                <c:pt idx="143">
                  <c:v>1.4300000000000002</c:v>
                </c:pt>
                <c:pt idx="144">
                  <c:v>1.44</c:v>
                </c:pt>
                <c:pt idx="145">
                  <c:v>1.4500000000000002</c:v>
                </c:pt>
                <c:pt idx="146">
                  <c:v>1.46</c:v>
                </c:pt>
                <c:pt idx="147">
                  <c:v>1.4700000000000002</c:v>
                </c:pt>
                <c:pt idx="148">
                  <c:v>1.48</c:v>
                </c:pt>
                <c:pt idx="149">
                  <c:v>1.4900000000000002</c:v>
                </c:pt>
                <c:pt idx="150">
                  <c:v>1.5</c:v>
                </c:pt>
                <c:pt idx="151">
                  <c:v>1.5100000000000002</c:v>
                </c:pt>
                <c:pt idx="152">
                  <c:v>1.52</c:v>
                </c:pt>
                <c:pt idx="153">
                  <c:v>1.5300000000000002</c:v>
                </c:pt>
                <c:pt idx="154">
                  <c:v>1.54</c:v>
                </c:pt>
                <c:pt idx="155">
                  <c:v>1.5500000000000003</c:v>
                </c:pt>
                <c:pt idx="156">
                  <c:v>1.56</c:v>
                </c:pt>
                <c:pt idx="157">
                  <c:v>1.5700000000000003</c:v>
                </c:pt>
                <c:pt idx="158">
                  <c:v>1.58</c:v>
                </c:pt>
                <c:pt idx="159">
                  <c:v>1.5900000000000003</c:v>
                </c:pt>
                <c:pt idx="160">
                  <c:v>1.6</c:v>
                </c:pt>
                <c:pt idx="161">
                  <c:v>1.6100000000000003</c:v>
                </c:pt>
                <c:pt idx="162">
                  <c:v>1.62</c:v>
                </c:pt>
                <c:pt idx="163">
                  <c:v>1.63</c:v>
                </c:pt>
                <c:pt idx="164">
                  <c:v>1.6399999999999997</c:v>
                </c:pt>
                <c:pt idx="165">
                  <c:v>1.6500000000000004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1.6799999999999997</c:v>
                </c:pt>
                <c:pt idx="169">
                  <c:v>1.6900000000000004</c:v>
                </c:pt>
                <c:pt idx="170">
                  <c:v>1.7000000000000002</c:v>
                </c:pt>
                <c:pt idx="171">
                  <c:v>1.71</c:v>
                </c:pt>
                <c:pt idx="172">
                  <c:v>1.7199999999999998</c:v>
                </c:pt>
                <c:pt idx="173">
                  <c:v>1.7300000000000004</c:v>
                </c:pt>
                <c:pt idx="174">
                  <c:v>1.7400000000000002</c:v>
                </c:pt>
                <c:pt idx="175">
                  <c:v>1.75</c:v>
                </c:pt>
                <c:pt idx="176">
                  <c:v>1.7599999999999998</c:v>
                </c:pt>
                <c:pt idx="177">
                  <c:v>1.7700000000000005</c:v>
                </c:pt>
                <c:pt idx="178">
                  <c:v>1.7800000000000002</c:v>
                </c:pt>
                <c:pt idx="179">
                  <c:v>1.79</c:v>
                </c:pt>
                <c:pt idx="180">
                  <c:v>1.7999999999999998</c:v>
                </c:pt>
                <c:pt idx="181">
                  <c:v>1.8100000000000005</c:v>
                </c:pt>
                <c:pt idx="182">
                  <c:v>1.8200000000000003</c:v>
                </c:pt>
                <c:pt idx="183">
                  <c:v>1.83</c:v>
                </c:pt>
                <c:pt idx="184">
                  <c:v>1.8399999999999999</c:v>
                </c:pt>
                <c:pt idx="185">
                  <c:v>1.8500000000000005</c:v>
                </c:pt>
                <c:pt idx="186">
                  <c:v>1.8600000000000003</c:v>
                </c:pt>
                <c:pt idx="187">
                  <c:v>1.87</c:v>
                </c:pt>
                <c:pt idx="188">
                  <c:v>1.88</c:v>
                </c:pt>
                <c:pt idx="189">
                  <c:v>1.8899999999999997</c:v>
                </c:pt>
                <c:pt idx="190">
                  <c:v>1.9000000000000004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1.9299999999999997</c:v>
                </c:pt>
                <c:pt idx="194">
                  <c:v>1.9400000000000004</c:v>
                </c:pt>
                <c:pt idx="195">
                  <c:v>1.9500000000000002</c:v>
                </c:pt>
                <c:pt idx="196">
                  <c:v>1.96</c:v>
                </c:pt>
                <c:pt idx="197">
                  <c:v>1.9699999999999998</c:v>
                </c:pt>
                <c:pt idx="198">
                  <c:v>1.9800000000000004</c:v>
                </c:pt>
                <c:pt idx="199">
                  <c:v>1.9900000000000002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2.0200000000000005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2.0600000000000005</c:v>
                </c:pt>
                <c:pt idx="207">
                  <c:v>2.0700000000000003</c:v>
                </c:pt>
                <c:pt idx="208">
                  <c:v>2.08</c:v>
                </c:pt>
                <c:pt idx="209">
                  <c:v>2.09</c:v>
                </c:pt>
                <c:pt idx="210">
                  <c:v>2.1000000000000005</c:v>
                </c:pt>
                <c:pt idx="211">
                  <c:v>2.1100000000000003</c:v>
                </c:pt>
                <c:pt idx="212">
                  <c:v>2.12</c:v>
                </c:pt>
                <c:pt idx="213">
                  <c:v>2.13</c:v>
                </c:pt>
                <c:pt idx="214">
                  <c:v>2.1399999999999997</c:v>
                </c:pt>
                <c:pt idx="215">
                  <c:v>2.1500000000000004</c:v>
                </c:pt>
                <c:pt idx="216">
                  <c:v>2.16</c:v>
                </c:pt>
                <c:pt idx="217">
                  <c:v>2.17</c:v>
                </c:pt>
                <c:pt idx="218">
                  <c:v>2.1799999999999997</c:v>
                </c:pt>
                <c:pt idx="219">
                  <c:v>2.1900000000000004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2.2199999999999998</c:v>
                </c:pt>
                <c:pt idx="223">
                  <c:v>2.2300000000000004</c:v>
                </c:pt>
                <c:pt idx="224">
                  <c:v>2.2400000000000002</c:v>
                </c:pt>
                <c:pt idx="225">
                  <c:v>2.25</c:v>
                </c:pt>
              </c:numCache>
            </c:numRef>
          </c:cat>
          <c:val>
            <c:numRef>
              <c:f>wmot1!$Q$9:$Q$164</c:f>
              <c:numCache>
                <c:formatCode>General</c:formatCode>
                <c:ptCount val="156"/>
                <c:pt idx="0">
                  <c:v>-35.954149699956503</c:v>
                </c:pt>
                <c:pt idx="1">
                  <c:v>-36.41434393632219</c:v>
                </c:pt>
                <c:pt idx="2">
                  <c:v>-36.703440311801614</c:v>
                </c:pt>
                <c:pt idx="3">
                  <c:v>-37.494030411117429</c:v>
                </c:pt>
                <c:pt idx="4">
                  <c:v>-38.30232028639503</c:v>
                </c:pt>
                <c:pt idx="5">
                  <c:v>-39.18140927779163</c:v>
                </c:pt>
                <c:pt idx="6">
                  <c:v>-40.467593171532641</c:v>
                </c:pt>
                <c:pt idx="7">
                  <c:v>-41.470580606933595</c:v>
                </c:pt>
                <c:pt idx="8">
                  <c:v>-42.833463540068884</c:v>
                </c:pt>
                <c:pt idx="9">
                  <c:v>-44.019348689042616</c:v>
                </c:pt>
                <c:pt idx="10">
                  <c:v>-45.104935087113141</c:v>
                </c:pt>
                <c:pt idx="11">
                  <c:v>-46.1964214207308</c:v>
                </c:pt>
                <c:pt idx="12">
                  <c:v>-47.099110111364475</c:v>
                </c:pt>
                <c:pt idx="13">
                  <c:v>-48.119797328863129</c:v>
                </c:pt>
                <c:pt idx="14">
                  <c:v>-49.11688484098881</c:v>
                </c:pt>
                <c:pt idx="15">
                  <c:v>-50.049073166406693</c:v>
                </c:pt>
                <c:pt idx="16">
                  <c:v>-50.473867844712885</c:v>
                </c:pt>
                <c:pt idx="17">
                  <c:v>-50.993061344511077</c:v>
                </c:pt>
                <c:pt idx="18">
                  <c:v>-51.441455728190263</c:v>
                </c:pt>
                <c:pt idx="19">
                  <c:v>-51.76595166786511</c:v>
                </c:pt>
                <c:pt idx="20">
                  <c:v>-52.473942798375433</c:v>
                </c:pt>
                <c:pt idx="21">
                  <c:v>-52.774839026541343</c:v>
                </c:pt>
                <c:pt idx="22">
                  <c:v>-53.842725654786008</c:v>
                </c:pt>
                <c:pt idx="23">
                  <c:v>-54.969611540327236</c:v>
                </c:pt>
                <c:pt idx="24">
                  <c:v>-55.913599718431627</c:v>
                </c:pt>
                <c:pt idx="25">
                  <c:v>-57.577378879732834</c:v>
                </c:pt>
                <c:pt idx="26">
                  <c:v>-58.627565725879776</c:v>
                </c:pt>
                <c:pt idx="27">
                  <c:v>-59.754451611421018</c:v>
                </c:pt>
                <c:pt idx="28">
                  <c:v>-60.840038015627457</c:v>
                </c:pt>
                <c:pt idx="29">
                  <c:v>-61.335631810052647</c:v>
                </c:pt>
                <c:pt idx="30">
                  <c:v>-61.707327160473483</c:v>
                </c:pt>
                <c:pt idx="31">
                  <c:v>-62.061322741068466</c:v>
                </c:pt>
                <c:pt idx="32">
                  <c:v>-62.639515504299141</c:v>
                </c:pt>
                <c:pt idx="33">
                  <c:v>-63.182308654247009</c:v>
                </c:pt>
                <c:pt idx="34">
                  <c:v>-63.524504425106954</c:v>
                </c:pt>
                <c:pt idx="35">
                  <c:v>-63.170508844511986</c:v>
                </c:pt>
                <c:pt idx="36">
                  <c:v>-62.798813457275607</c:v>
                </c:pt>
                <c:pt idx="37">
                  <c:v>-62.804713392822734</c:v>
                </c:pt>
                <c:pt idx="38">
                  <c:v>-62.604115952375558</c:v>
                </c:pt>
                <c:pt idx="39">
                  <c:v>-62.834213070558413</c:v>
                </c:pt>
                <c:pt idx="40">
                  <c:v>-62.757514031164135</c:v>
                </c:pt>
                <c:pt idx="41">
                  <c:v>-63.105609614852732</c:v>
                </c:pt>
                <c:pt idx="42">
                  <c:v>-63.884399879889827</c:v>
                </c:pt>
                <c:pt idx="43">
                  <c:v>-64.674990016021184</c:v>
                </c:pt>
                <c:pt idx="44">
                  <c:v>-66.238470420283264</c:v>
                </c:pt>
                <c:pt idx="45">
                  <c:v>-67.164758828561787</c:v>
                </c:pt>
                <c:pt idx="46">
                  <c:v>-68.209045702346046</c:v>
                </c:pt>
                <c:pt idx="47">
                  <c:v>-69.58372853725524</c:v>
                </c:pt>
                <c:pt idx="48">
                  <c:v>-70.279919765991679</c:v>
                </c:pt>
                <c:pt idx="49">
                  <c:v>-70.751913873451628</c:v>
                </c:pt>
                <c:pt idx="50">
                  <c:v>-71.011510608010923</c:v>
                </c:pt>
                <c:pt idx="51">
                  <c:v>-71.094109582952342</c:v>
                </c:pt>
                <c:pt idx="52">
                  <c:v>-71.518904267394447</c:v>
                </c:pt>
                <c:pt idx="53">
                  <c:v>-72.397993252655127</c:v>
                </c:pt>
                <c:pt idx="54">
                  <c:v>-72.628090370837967</c:v>
                </c:pt>
                <c:pt idx="55">
                  <c:v>-72.687089664950093</c:v>
                </c:pt>
                <c:pt idx="56">
                  <c:v>-72.527791650614404</c:v>
                </c:pt>
                <c:pt idx="57">
                  <c:v>-71.465804908829483</c:v>
                </c:pt>
                <c:pt idx="58">
                  <c:v>-71.023310479105191</c:v>
                </c:pt>
                <c:pt idx="59">
                  <c:v>-70.527716690815922</c:v>
                </c:pt>
                <c:pt idx="60">
                  <c:v>-70.604415730210206</c:v>
                </c:pt>
                <c:pt idx="61">
                  <c:v>-72.167896134472301</c:v>
                </c:pt>
                <c:pt idx="62">
                  <c:v>-73.813975513675786</c:v>
                </c:pt>
                <c:pt idx="63">
                  <c:v>-75.353856237108559</c:v>
                </c:pt>
                <c:pt idx="64">
                  <c:v>-75.985148358904226</c:v>
                </c:pt>
                <c:pt idx="65">
                  <c:v>-75.583953355291399</c:v>
                </c:pt>
                <c:pt idx="66">
                  <c:v>-75.052960015078568</c:v>
                </c:pt>
                <c:pt idx="67">
                  <c:v>-74.893662000742864</c:v>
                </c:pt>
                <c:pt idx="68">
                  <c:v>-75.147358799755011</c:v>
                </c:pt>
                <c:pt idx="69">
                  <c:v>-75.38925578903212</c:v>
                </c:pt>
                <c:pt idx="70">
                  <c:v>-75.489554570614942</c:v>
                </c:pt>
                <c:pt idx="71">
                  <c:v>-75.377455917937866</c:v>
                </c:pt>
                <c:pt idx="72">
                  <c:v>-75.182758413037817</c:v>
                </c:pt>
                <c:pt idx="73">
                  <c:v>-74.43346776437717</c:v>
                </c:pt>
                <c:pt idx="74">
                  <c:v>-72.934886528415106</c:v>
                </c:pt>
                <c:pt idx="75">
                  <c:v>-71.365506188605892</c:v>
                </c:pt>
                <c:pt idx="76">
                  <c:v>-69.81382565543808</c:v>
                </c:pt>
                <c:pt idx="77">
                  <c:v>-68.970136222100976</c:v>
                </c:pt>
                <c:pt idx="78">
                  <c:v>-68.922936799083146</c:v>
                </c:pt>
                <c:pt idx="79">
                  <c:v>-68.93473660881817</c:v>
                </c:pt>
                <c:pt idx="80">
                  <c:v>-69.412630651825253</c:v>
                </c:pt>
                <c:pt idx="81">
                  <c:v>-70.392018357309524</c:v>
                </c:pt>
                <c:pt idx="82">
                  <c:v>-71.589703371241598</c:v>
                </c:pt>
                <c:pt idx="83">
                  <c:v>-72.958486270603643</c:v>
                </c:pt>
                <c:pt idx="84">
                  <c:v>-73.572078585757893</c:v>
                </c:pt>
                <c:pt idx="85">
                  <c:v>-73.495379546363623</c:v>
                </c:pt>
                <c:pt idx="86">
                  <c:v>-73.282982173462941</c:v>
                </c:pt>
                <c:pt idx="87">
                  <c:v>-73.011585567809391</c:v>
                </c:pt>
                <c:pt idx="88">
                  <c:v>-72.952586335056523</c:v>
                </c:pt>
                <c:pt idx="89">
                  <c:v>-72.82868787264438</c:v>
                </c:pt>
                <c:pt idx="90">
                  <c:v>-72.610390625555823</c:v>
                </c:pt>
                <c:pt idx="91">
                  <c:v>-72.386193381560858</c:v>
                </c:pt>
                <c:pt idx="92">
                  <c:v>-72.156096263378018</c:v>
                </c:pt>
                <c:pt idx="93">
                  <c:v>-71.60150324233588</c:v>
                </c:pt>
                <c:pt idx="94">
                  <c:v>-70.651615153228036</c:v>
                </c:pt>
                <c:pt idx="95">
                  <c:v>-69.512929372048859</c:v>
                </c:pt>
                <c:pt idx="96">
                  <c:v>-68.179546085969619</c:v>
                </c:pt>
                <c:pt idx="97">
                  <c:v>-67.471554986138912</c:v>
                </c:pt>
                <c:pt idx="98">
                  <c:v>-67.329956717085395</c:v>
                </c:pt>
                <c:pt idx="99">
                  <c:v>-67.288657229614671</c:v>
                </c:pt>
                <c:pt idx="100">
                  <c:v>-67.324056781538246</c:v>
                </c:pt>
                <c:pt idx="101">
                  <c:v>-67.217858125767521</c:v>
                </c:pt>
                <c:pt idx="102">
                  <c:v>-67.223758061314655</c:v>
                </c:pt>
                <c:pt idx="103">
                  <c:v>-67.329956717085395</c:v>
                </c:pt>
                <c:pt idx="104">
                  <c:v>-67.4125556920268</c:v>
                </c:pt>
                <c:pt idx="105">
                  <c:v>-67.241457867956058</c:v>
                </c:pt>
                <c:pt idx="106">
                  <c:v>-67.294557165161805</c:v>
                </c:pt>
                <c:pt idx="107">
                  <c:v>-67.217858125767521</c:v>
                </c:pt>
                <c:pt idx="108">
                  <c:v>-67.388956011197493</c:v>
                </c:pt>
                <c:pt idx="109">
                  <c:v>-68.049747749369601</c:v>
                </c:pt>
                <c:pt idx="110">
                  <c:v>-68.214945637893194</c:v>
                </c:pt>
                <c:pt idx="111">
                  <c:v>-68.946536479912439</c:v>
                </c:pt>
                <c:pt idx="112">
                  <c:v>-69.453930139295977</c:v>
                </c:pt>
                <c:pt idx="113">
                  <c:v>-69.778426042155274</c:v>
                </c:pt>
                <c:pt idx="114">
                  <c:v>-70.232720404333065</c:v>
                </c:pt>
                <c:pt idx="115">
                  <c:v>-70.032122902526652</c:v>
                </c:pt>
                <c:pt idx="116">
                  <c:v>-69.837425336267387</c:v>
                </c:pt>
                <c:pt idx="117">
                  <c:v>-69.689927193025966</c:v>
                </c:pt>
                <c:pt idx="118">
                  <c:v>-69.666327450837429</c:v>
                </c:pt>
                <c:pt idx="119">
                  <c:v>-69.170733662548145</c:v>
                </c:pt>
                <c:pt idx="120">
                  <c:v>-68.486342243546744</c:v>
                </c:pt>
                <c:pt idx="121">
                  <c:v>-67.506954538062487</c:v>
                </c:pt>
                <c:pt idx="122">
                  <c:v>-66.35056901160111</c:v>
                </c:pt>
                <c:pt idx="123">
                  <c:v>-66.061472599306171</c:v>
                </c:pt>
                <c:pt idx="124">
                  <c:v>-65.648477785958306</c:v>
                </c:pt>
                <c:pt idx="125">
                  <c:v>-65.554079001281863</c:v>
                </c:pt>
                <c:pt idx="126">
                  <c:v>-65.371181244757622</c:v>
                </c:pt>
                <c:pt idx="127">
                  <c:v>-64.781188671791895</c:v>
                </c:pt>
                <c:pt idx="128">
                  <c:v>-64.686789825756222</c:v>
                </c:pt>
                <c:pt idx="129">
                  <c:v>-64.669090080474049</c:v>
                </c:pt>
                <c:pt idx="130">
                  <c:v>-64.846087840091926</c:v>
                </c:pt>
                <c:pt idx="131">
                  <c:v>-65.152883997669051</c:v>
                </c:pt>
                <c:pt idx="132">
                  <c:v>-65.884474839688295</c:v>
                </c:pt>
                <c:pt idx="133">
                  <c:v>-67.188358509391094</c:v>
                </c:pt>
                <c:pt idx="134">
                  <c:v>-68.59254089931747</c:v>
                </c:pt>
                <c:pt idx="135">
                  <c:v>-69.984923479508808</c:v>
                </c:pt>
                <c:pt idx="136">
                  <c:v>-70.76961368009303</c:v>
                </c:pt>
                <c:pt idx="137">
                  <c:v>-70.869912400316622</c:v>
                </c:pt>
                <c:pt idx="138">
                  <c:v>-70.81091316756374</c:v>
                </c:pt>
                <c:pt idx="139">
                  <c:v>-70.928911633069504</c:v>
                </c:pt>
                <c:pt idx="140">
                  <c:v>-71.25930753283518</c:v>
                </c:pt>
                <c:pt idx="141">
                  <c:v>-71.424505482718004</c:v>
                </c:pt>
                <c:pt idx="142">
                  <c:v>-71.465804908829483</c:v>
                </c:pt>
                <c:pt idx="143">
                  <c:v>-71.383205995247295</c:v>
                </c:pt>
                <c:pt idx="144">
                  <c:v>-71.282907213664473</c:v>
                </c:pt>
                <c:pt idx="145">
                  <c:v>-70.834512848393061</c:v>
                </c:pt>
                <c:pt idx="146">
                  <c:v>-69.81382565543808</c:v>
                </c:pt>
                <c:pt idx="147">
                  <c:v>-68.675139874258889</c:v>
                </c:pt>
                <c:pt idx="148">
                  <c:v>-67.483354795873936</c:v>
                </c:pt>
                <c:pt idx="149">
                  <c:v>-66.834362928796111</c:v>
                </c:pt>
                <c:pt idx="150">
                  <c:v>-66.840262864343245</c:v>
                </c:pt>
                <c:pt idx="151">
                  <c:v>-67.105759534449675</c:v>
                </c:pt>
                <c:pt idx="152">
                  <c:v>-66.834362928796111</c:v>
                </c:pt>
                <c:pt idx="153">
                  <c:v>-66.055572725118267</c:v>
                </c:pt>
                <c:pt idx="154">
                  <c:v>-65.388881051399011</c:v>
                </c:pt>
                <c:pt idx="155">
                  <c:v>-64.143996614449108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A9-43C6-9A6D-CCA9E6A1BEB8}"/>
            </c:ext>
          </c:extLst>
        </c:ser>
        <c:ser>
          <c:idx val="1"/>
          <c:order val="1"/>
          <c:tx>
            <c:strRef>
              <c:f>wmot1!$E$8</c:f>
              <c:strCache>
                <c:ptCount val="1"/>
                <c:pt idx="0">
                  <c:v>Wmot,sim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wmot1!$R$9:$R$164</c:f>
              <c:numCache>
                <c:formatCode>General</c:formatCode>
                <c:ptCount val="156"/>
                <c:pt idx="0">
                  <c:v>-32.310043271199</c:v>
                </c:pt>
                <c:pt idx="1">
                  <c:v>-34.006810271170743</c:v>
                </c:pt>
                <c:pt idx="2">
                  <c:v>-35.627228378095424</c:v>
                </c:pt>
                <c:pt idx="3">
                  <c:v>-37.174733039190393</c:v>
                </c:pt>
                <c:pt idx="4">
                  <c:v>-38.652605117931088</c:v>
                </c:pt>
                <c:pt idx="5">
                  <c:v>-40.063977849808651</c:v>
                </c:pt>
                <c:pt idx="6">
                  <c:v>-41.411843485096604</c:v>
                </c:pt>
                <c:pt idx="7">
                  <c:v>-42.699059632722353</c:v>
                </c:pt>
                <c:pt idx="8">
                  <c:v>-43.928355318677959</c:v>
                </c:pt>
                <c:pt idx="9">
                  <c:v>-45.102336771829769</c:v>
                </c:pt>
                <c:pt idx="10">
                  <c:v>-46.223492949379143</c:v>
                </c:pt>
                <c:pt idx="11">
                  <c:v>-47.294200813700193</c:v>
                </c:pt>
                <c:pt idx="12">
                  <c:v>-48.316730371736959</c:v>
                </c:pt>
                <c:pt idx="13">
                  <c:v>-49.293249487640843</c:v>
                </c:pt>
                <c:pt idx="14">
                  <c:v>-50.225828478860663</c:v>
                </c:pt>
                <c:pt idx="15">
                  <c:v>-51.116444505418364</c:v>
                </c:pt>
                <c:pt idx="16">
                  <c:v>-51.96698576168717</c:v>
                </c:pt>
                <c:pt idx="17">
                  <c:v>-52.779255479548489</c:v>
                </c:pt>
                <c:pt idx="18">
                  <c:v>-53.554975751424948</c:v>
                </c:pt>
                <c:pt idx="19">
                  <c:v>-54.295791181285161</c:v>
                </c:pt>
                <c:pt idx="20">
                  <c:v>-55.003272371368311</c:v>
                </c:pt>
                <c:pt idx="21">
                  <c:v>-55.678919252017479</c:v>
                </c:pt>
                <c:pt idx="22">
                  <c:v>-56.324164261679115</c:v>
                </c:pt>
                <c:pt idx="23">
                  <c:v>-56.940375383816637</c:v>
                </c:pt>
                <c:pt idx="24">
                  <c:v>-57.528859047169313</c:v>
                </c:pt>
                <c:pt idx="25">
                  <c:v>-58.090862895512615</c:v>
                </c:pt>
                <c:pt idx="26">
                  <c:v>-58.627578432785185</c:v>
                </c:pt>
                <c:pt idx="27">
                  <c:v>-59.140143549197013</c:v>
                </c:pt>
                <c:pt idx="28">
                  <c:v>-59.629644933668317</c:v>
                </c:pt>
                <c:pt idx="29">
                  <c:v>-60.097120377718468</c:v>
                </c:pt>
                <c:pt idx="30">
                  <c:v>-60.543560975687505</c:v>
                </c:pt>
                <c:pt idx="31">
                  <c:v>-60.969913225953363</c:v>
                </c:pt>
                <c:pt idx="32">
                  <c:v>-61.377081037603624</c:v>
                </c:pt>
                <c:pt idx="33">
                  <c:v>-61.765927646811306</c:v>
                </c:pt>
                <c:pt idx="34">
                  <c:v>-62.137277446982395</c:v>
                </c:pt>
                <c:pt idx="35">
                  <c:v>-62.491917736550668</c:v>
                </c:pt>
                <c:pt idx="36">
                  <c:v>-62.830600388128993</c:v>
                </c:pt>
                <c:pt idx="37">
                  <c:v>-63.154043442554219</c:v>
                </c:pt>
                <c:pt idx="38">
                  <c:v>-63.462932631204168</c:v>
                </c:pt>
                <c:pt idx="39">
                  <c:v>-63.757922829817169</c:v>
                </c:pt>
                <c:pt idx="40">
                  <c:v>-64.039639446892721</c:v>
                </c:pt>
                <c:pt idx="41">
                  <c:v>-64.308679749620438</c:v>
                </c:pt>
                <c:pt idx="42">
                  <c:v>-64.565614130144951</c:v>
                </c:pt>
                <c:pt idx="43">
                  <c:v>-64.810987314854657</c:v>
                </c:pt>
                <c:pt idx="44">
                  <c:v>-65.045319519255045</c:v>
                </c:pt>
                <c:pt idx="45">
                  <c:v>-65.269107550877564</c:v>
                </c:pt>
                <c:pt idx="46">
                  <c:v>-65.482825862561015</c:v>
                </c:pt>
                <c:pt idx="47">
                  <c:v>-65.686927558338184</c:v>
                </c:pt>
                <c:pt idx="48">
                  <c:v>-65.88184535406198</c:v>
                </c:pt>
                <c:pt idx="49">
                  <c:v>-66.067992494805367</c:v>
                </c:pt>
                <c:pt idx="50">
                  <c:v>-66.245763630982481</c:v>
                </c:pt>
                <c:pt idx="51">
                  <c:v>-66.415535655046241</c:v>
                </c:pt>
                <c:pt idx="52">
                  <c:v>-66.577668500538124</c:v>
                </c:pt>
                <c:pt idx="53">
                  <c:v>-66.732505905182691</c:v>
                </c:pt>
                <c:pt idx="54">
                  <c:v>-66.880376139645819</c:v>
                </c:pt>
                <c:pt idx="55">
                  <c:v>-67.021592703501213</c:v>
                </c:pt>
                <c:pt idx="56">
                  <c:v>-67.156454989880316</c:v>
                </c:pt>
                <c:pt idx="57">
                  <c:v>-67.285248920215835</c:v>
                </c:pt>
                <c:pt idx="58">
                  <c:v>-67.408247550423155</c:v>
                </c:pt>
                <c:pt idx="59">
                  <c:v>-67.525711649806397</c:v>
                </c:pt>
                <c:pt idx="60">
                  <c:v>-67.637890253914861</c:v>
                </c:pt>
                <c:pt idx="61">
                  <c:v>-67.745021192523282</c:v>
                </c:pt>
                <c:pt idx="62">
                  <c:v>-67.847331593854634</c:v>
                </c:pt>
                <c:pt idx="63">
                  <c:v>-67.945038366114289</c:v>
                </c:pt>
                <c:pt idx="64">
                  <c:v>-68.038348657357204</c:v>
                </c:pt>
                <c:pt idx="65">
                  <c:v>-68.127460294662043</c:v>
                </c:pt>
                <c:pt idx="66">
                  <c:v>-68.212562203544579</c:v>
                </c:pt>
                <c:pt idx="67">
                  <c:v>-68.293834808498175</c:v>
                </c:pt>
                <c:pt idx="68">
                  <c:v>-68.371450415511944</c:v>
                </c:pt>
                <c:pt idx="69">
                  <c:v>-68.445573577376322</c:v>
                </c:pt>
                <c:pt idx="70">
                  <c:v>-68.516361442551357</c:v>
                </c:pt>
                <c:pt idx="71">
                  <c:v>-68.583964088337183</c:v>
                </c:pt>
                <c:pt idx="72">
                  <c:v>-68.648524839052584</c:v>
                </c:pt>
                <c:pt idx="73">
                  <c:v>-68.710180569896949</c:v>
                </c:pt>
                <c:pt idx="74">
                  <c:v>-68.769061997139175</c:v>
                </c:pt>
                <c:pt idx="75">
                  <c:v>-68.82529395524918</c:v>
                </c:pt>
                <c:pt idx="76">
                  <c:v>-68.87899566155933</c:v>
                </c:pt>
                <c:pt idx="77">
                  <c:v>-68.930280969017076</c:v>
                </c:pt>
                <c:pt idx="78">
                  <c:v>-68.979258607564432</c:v>
                </c:pt>
                <c:pt idx="79">
                  <c:v>-69.026032414656285</c:v>
                </c:pt>
                <c:pt idx="80">
                  <c:v>-69.070701555406131</c:v>
                </c:pt>
                <c:pt idx="81">
                  <c:v>-69.113360732825882</c:v>
                </c:pt>
                <c:pt idx="82">
                  <c:v>-69.154100388605741</c:v>
                </c:pt>
                <c:pt idx="83">
                  <c:v>-69.193006894859465</c:v>
                </c:pt>
                <c:pt idx="84">
                  <c:v>-69.230162737241926</c:v>
                </c:pt>
                <c:pt idx="85">
                  <c:v>-69.265646689826781</c:v>
                </c:pt>
                <c:pt idx="86">
                  <c:v>-69.299533982115406</c:v>
                </c:pt>
                <c:pt idx="87">
                  <c:v>-69.331896458530878</c:v>
                </c:pt>
                <c:pt idx="88">
                  <c:v>-69.36280273073524</c:v>
                </c:pt>
                <c:pt idx="89">
                  <c:v>-69.392318323093136</c:v>
                </c:pt>
                <c:pt idx="90">
                  <c:v>-69.420505811589848</c:v>
                </c:pt>
                <c:pt idx="91">
                  <c:v>-69.447424956498708</c:v>
                </c:pt>
                <c:pt idx="92">
                  <c:v>-69.473132829078708</c:v>
                </c:pt>
                <c:pt idx="93">
                  <c:v>-69.497683932571306</c:v>
                </c:pt>
                <c:pt idx="94">
                  <c:v>-69.521130317752679</c:v>
                </c:pt>
                <c:pt idx="95">
                  <c:v>-69.543521693286522</c:v>
                </c:pt>
                <c:pt idx="96">
                  <c:v>-69.564905531111393</c:v>
                </c:pt>
                <c:pt idx="97">
                  <c:v>-69.585327167085865</c:v>
                </c:pt>
                <c:pt idx="98">
                  <c:v>-69.604829897105148</c:v>
                </c:pt>
                <c:pt idx="99">
                  <c:v>-69.623455068892554</c:v>
                </c:pt>
                <c:pt idx="100">
                  <c:v>-69.641242169660899</c:v>
                </c:pt>
                <c:pt idx="101">
                  <c:v>-69.658228909829219</c:v>
                </c:pt>
                <c:pt idx="102">
                  <c:v>-69.67445130297267</c:v>
                </c:pt>
                <c:pt idx="103">
                  <c:v>-69.689943742174833</c:v>
                </c:pt>
                <c:pt idx="104">
                  <c:v>-69.704739072944463</c:v>
                </c:pt>
                <c:pt idx="105">
                  <c:v>-69.718868662851307</c:v>
                </c:pt>
                <c:pt idx="106">
                  <c:v>-69.732362468028342</c:v>
                </c:pt>
                <c:pt idx="107">
                  <c:v>-69.74524909668186</c:v>
                </c:pt>
                <c:pt idx="108">
                  <c:v>-69.757555869743641</c:v>
                </c:pt>
                <c:pt idx="109">
                  <c:v>-69.769308878794064</c:v>
                </c:pt>
                <c:pt idx="110">
                  <c:v>-69.780533041378817</c:v>
                </c:pt>
                <c:pt idx="111">
                  <c:v>-69.791252153836638</c:v>
                </c:pt>
                <c:pt idx="112">
                  <c:v>-69.80148894174981</c:v>
                </c:pt>
                <c:pt idx="113">
                  <c:v>-69.811265108124772</c:v>
                </c:pt>
                <c:pt idx="114">
                  <c:v>-69.820601379404536</c:v>
                </c:pt>
                <c:pt idx="115">
                  <c:v>-69.829517549410866</c:v>
                </c:pt>
                <c:pt idx="116">
                  <c:v>-69.838032521309145</c:v>
                </c:pt>
                <c:pt idx="117">
                  <c:v>-69.846164347684905</c:v>
                </c:pt>
                <c:pt idx="118">
                  <c:v>-69.853930268817209</c:v>
                </c:pt>
                <c:pt idx="119">
                  <c:v>-69.861346749229611</c:v>
                </c:pt>
                <c:pt idx="120">
                  <c:v>-69.86842951259672</c:v>
                </c:pt>
                <c:pt idx="121">
                  <c:v>-69.875193575079862</c:v>
                </c:pt>
                <c:pt idx="122">
                  <c:v>-69.881653277162826</c:v>
                </c:pt>
                <c:pt idx="123">
                  <c:v>-69.8878223140552</c:v>
                </c:pt>
                <c:pt idx="124">
                  <c:v>-69.893713764727465</c:v>
                </c:pt>
                <c:pt idx="125">
                  <c:v>-69.899340119639817</c:v>
                </c:pt>
                <c:pt idx="126">
                  <c:v>-69.904713307223091</c:v>
                </c:pt>
                <c:pt idx="127">
                  <c:v>-69.909844719168262</c:v>
                </c:pt>
                <c:pt idx="128">
                  <c:v>-69.914745234577964</c:v>
                </c:pt>
                <c:pt idx="129">
                  <c:v>-69.91942524303127</c:v>
                </c:pt>
                <c:pt idx="130">
                  <c:v>-69.923894666610593</c:v>
                </c:pt>
                <c:pt idx="131">
                  <c:v>-69.928162980937529</c:v>
                </c:pt>
                <c:pt idx="132">
                  <c:v>-69.932239235262088</c:v>
                </c:pt>
                <c:pt idx="133">
                  <c:v>-69.936132071648018</c:v>
                </c:pt>
                <c:pt idx="134">
                  <c:v>-69.939849743294843</c:v>
                </c:pt>
                <c:pt idx="135">
                  <c:v>-69.94340013203545</c:v>
                </c:pt>
                <c:pt idx="136">
                  <c:v>-69.94679076504633</c:v>
                </c:pt>
                <c:pt idx="137">
                  <c:v>-69.950028830806005</c:v>
                </c:pt>
                <c:pt idx="138">
                  <c:v>-69.953121194335296</c:v>
                </c:pt>
                <c:pt idx="139">
                  <c:v>-69.956074411751786</c:v>
                </c:pt>
                <c:pt idx="140">
                  <c:v>-69.958894744169513</c:v>
                </c:pt>
                <c:pt idx="141">
                  <c:v>-69.961588170973144</c:v>
                </c:pt>
                <c:pt idx="142">
                  <c:v>-69.964160402494826</c:v>
                </c:pt>
                <c:pt idx="143">
                  <c:v>-69.966616892120697</c:v>
                </c:pt>
                <c:pt idx="144">
                  <c:v>-69.968962847852552</c:v>
                </c:pt>
                <c:pt idx="145">
                  <c:v>-69.971203243349407</c:v>
                </c:pt>
                <c:pt idx="146">
                  <c:v>-69.973342828472084</c:v>
                </c:pt>
                <c:pt idx="147">
                  <c:v>-69.97538613935339</c:v>
                </c:pt>
                <c:pt idx="148">
                  <c:v>-69.977337508015196</c:v>
                </c:pt>
                <c:pt idx="149">
                  <c:v>-69.979201071552765</c:v>
                </c:pt>
                <c:pt idx="150">
                  <c:v>-69.980980780905739</c:v>
                </c:pt>
                <c:pt idx="151">
                  <c:v>-69.98268040923459</c:v>
                </c:pt>
                <c:pt idx="152">
                  <c:v>-69.984303559920079</c:v>
                </c:pt>
                <c:pt idx="153">
                  <c:v>-69.985853674202758</c:v>
                </c:pt>
                <c:pt idx="154">
                  <c:v>-69.987334038478764</c:v>
                </c:pt>
                <c:pt idx="155">
                  <c:v>-69.988747791267272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A9-43C6-9A6D-CCA9E6A1B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081216"/>
        <c:axId val="375721008"/>
      </c:lineChart>
      <c:catAx>
        <c:axId val="26008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5721008"/>
        <c:crosses val="autoZero"/>
        <c:auto val="1"/>
        <c:lblAlgn val="ctr"/>
        <c:lblOffset val="100"/>
        <c:noMultiLvlLbl val="0"/>
      </c:catAx>
      <c:valAx>
        <c:axId val="3757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008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wmot2!$D$8</c:f>
              <c:strCache>
                <c:ptCount val="1"/>
                <c:pt idx="0">
                  <c:v>Wmot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wmot2!$A$9:$A$234</c:f>
              <c:numCache>
                <c:formatCode>General</c:formatCode>
                <c:ptCount val="226"/>
                <c:pt idx="0">
                  <c:v>0</c:v>
                </c:pt>
                <c:pt idx="1">
                  <c:v>1.0000000000000231E-2</c:v>
                </c:pt>
                <c:pt idx="2">
                  <c:v>2.0000000000000018E-2</c:v>
                </c:pt>
                <c:pt idx="3">
                  <c:v>3.0000000000000249E-2</c:v>
                </c:pt>
                <c:pt idx="4">
                  <c:v>4.0000000000000036E-2</c:v>
                </c:pt>
                <c:pt idx="5">
                  <c:v>5.0000000000000266E-2</c:v>
                </c:pt>
                <c:pt idx="6">
                  <c:v>6.0000000000000053E-2</c:v>
                </c:pt>
                <c:pt idx="7">
                  <c:v>7.0000000000000284E-2</c:v>
                </c:pt>
                <c:pt idx="8">
                  <c:v>8.0000000000000071E-2</c:v>
                </c:pt>
                <c:pt idx="9">
                  <c:v>9.0000000000000302E-2</c:v>
                </c:pt>
                <c:pt idx="10">
                  <c:v>0.10000000000000009</c:v>
                </c:pt>
                <c:pt idx="11">
                  <c:v>0.11000000000000032</c:v>
                </c:pt>
                <c:pt idx="12">
                  <c:v>0.12000000000000011</c:v>
                </c:pt>
                <c:pt idx="13">
                  <c:v>0.12999999999999989</c:v>
                </c:pt>
                <c:pt idx="14">
                  <c:v>0.14000000000000012</c:v>
                </c:pt>
                <c:pt idx="15">
                  <c:v>0.14999999999999991</c:v>
                </c:pt>
                <c:pt idx="16">
                  <c:v>0.16000000000000014</c:v>
                </c:pt>
                <c:pt idx="17">
                  <c:v>0.16999999999999993</c:v>
                </c:pt>
                <c:pt idx="18">
                  <c:v>0.18000000000000016</c:v>
                </c:pt>
                <c:pt idx="19">
                  <c:v>0.18999999999999995</c:v>
                </c:pt>
                <c:pt idx="20">
                  <c:v>0.20000000000000018</c:v>
                </c:pt>
                <c:pt idx="21">
                  <c:v>0.20999999999999996</c:v>
                </c:pt>
                <c:pt idx="22">
                  <c:v>0.2200000000000002</c:v>
                </c:pt>
                <c:pt idx="23">
                  <c:v>0.22999999999999998</c:v>
                </c:pt>
                <c:pt idx="24">
                  <c:v>0.24000000000000021</c:v>
                </c:pt>
                <c:pt idx="25">
                  <c:v>0.25</c:v>
                </c:pt>
                <c:pt idx="26">
                  <c:v>0.26000000000000023</c:v>
                </c:pt>
                <c:pt idx="27">
                  <c:v>0.27</c:v>
                </c:pt>
                <c:pt idx="28">
                  <c:v>0.28000000000000025</c:v>
                </c:pt>
                <c:pt idx="29">
                  <c:v>0.29000000000000004</c:v>
                </c:pt>
                <c:pt idx="30">
                  <c:v>0.30000000000000027</c:v>
                </c:pt>
                <c:pt idx="31">
                  <c:v>0.31000000000000005</c:v>
                </c:pt>
                <c:pt idx="32">
                  <c:v>0.32000000000000028</c:v>
                </c:pt>
                <c:pt idx="33">
                  <c:v>0.33000000000000007</c:v>
                </c:pt>
                <c:pt idx="34">
                  <c:v>0.3400000000000003</c:v>
                </c:pt>
                <c:pt idx="35">
                  <c:v>0.35000000000000009</c:v>
                </c:pt>
                <c:pt idx="36">
                  <c:v>0.36000000000000032</c:v>
                </c:pt>
                <c:pt idx="37">
                  <c:v>0.37000000000000011</c:v>
                </c:pt>
                <c:pt idx="38">
                  <c:v>0.37999999999999989</c:v>
                </c:pt>
                <c:pt idx="39">
                  <c:v>0.39000000000000012</c:v>
                </c:pt>
                <c:pt idx="40">
                  <c:v>0.39999999999999991</c:v>
                </c:pt>
                <c:pt idx="41">
                  <c:v>0.41000000000000014</c:v>
                </c:pt>
                <c:pt idx="42">
                  <c:v>0.41999999999999993</c:v>
                </c:pt>
                <c:pt idx="43">
                  <c:v>0.43000000000000016</c:v>
                </c:pt>
                <c:pt idx="44">
                  <c:v>0.43999999999999995</c:v>
                </c:pt>
                <c:pt idx="45">
                  <c:v>0.45000000000000018</c:v>
                </c:pt>
                <c:pt idx="46">
                  <c:v>0.45999999999999996</c:v>
                </c:pt>
                <c:pt idx="47">
                  <c:v>0.4700000000000002</c:v>
                </c:pt>
                <c:pt idx="48">
                  <c:v>0.48</c:v>
                </c:pt>
                <c:pt idx="49">
                  <c:v>0.49000000000000021</c:v>
                </c:pt>
                <c:pt idx="50">
                  <c:v>0.5</c:v>
                </c:pt>
                <c:pt idx="51">
                  <c:v>0.51000000000000023</c:v>
                </c:pt>
                <c:pt idx="52">
                  <c:v>0.52</c:v>
                </c:pt>
                <c:pt idx="53">
                  <c:v>0.53000000000000025</c:v>
                </c:pt>
                <c:pt idx="54">
                  <c:v>0.54</c:v>
                </c:pt>
                <c:pt idx="55">
                  <c:v>0.55000000000000027</c:v>
                </c:pt>
                <c:pt idx="56">
                  <c:v>0.56000000000000005</c:v>
                </c:pt>
                <c:pt idx="57">
                  <c:v>0.57000000000000028</c:v>
                </c:pt>
                <c:pt idx="58">
                  <c:v>0.58000000000000007</c:v>
                </c:pt>
                <c:pt idx="59">
                  <c:v>0.5900000000000003</c:v>
                </c:pt>
                <c:pt idx="60">
                  <c:v>0.60000000000000009</c:v>
                </c:pt>
                <c:pt idx="61">
                  <c:v>0.61000000000000032</c:v>
                </c:pt>
                <c:pt idx="62">
                  <c:v>0.62000000000000011</c:v>
                </c:pt>
                <c:pt idx="63">
                  <c:v>0.62999999999999989</c:v>
                </c:pt>
                <c:pt idx="64">
                  <c:v>0.64000000000000012</c:v>
                </c:pt>
                <c:pt idx="65">
                  <c:v>0.64999999999999991</c:v>
                </c:pt>
                <c:pt idx="66">
                  <c:v>0.66000000000000014</c:v>
                </c:pt>
                <c:pt idx="67">
                  <c:v>0.66999999999999993</c:v>
                </c:pt>
                <c:pt idx="68">
                  <c:v>0.68000000000000016</c:v>
                </c:pt>
                <c:pt idx="69">
                  <c:v>0.69</c:v>
                </c:pt>
                <c:pt idx="70">
                  <c:v>0.70000000000000018</c:v>
                </c:pt>
                <c:pt idx="71">
                  <c:v>0.71</c:v>
                </c:pt>
                <c:pt idx="72">
                  <c:v>0.7200000000000002</c:v>
                </c:pt>
                <c:pt idx="73">
                  <c:v>0.73</c:v>
                </c:pt>
                <c:pt idx="74">
                  <c:v>0.74000000000000021</c:v>
                </c:pt>
                <c:pt idx="75">
                  <c:v>0.75</c:v>
                </c:pt>
                <c:pt idx="76">
                  <c:v>0.76000000000000023</c:v>
                </c:pt>
                <c:pt idx="77">
                  <c:v>0.77</c:v>
                </c:pt>
                <c:pt idx="78">
                  <c:v>0.78000000000000025</c:v>
                </c:pt>
                <c:pt idx="79">
                  <c:v>0.79</c:v>
                </c:pt>
                <c:pt idx="80">
                  <c:v>0.80000000000000027</c:v>
                </c:pt>
                <c:pt idx="81">
                  <c:v>0.81</c:v>
                </c:pt>
                <c:pt idx="82">
                  <c:v>0.82000000000000028</c:v>
                </c:pt>
                <c:pt idx="83">
                  <c:v>0.83000000000000007</c:v>
                </c:pt>
                <c:pt idx="84">
                  <c:v>0.8400000000000003</c:v>
                </c:pt>
                <c:pt idx="85">
                  <c:v>0.85000000000000009</c:v>
                </c:pt>
                <c:pt idx="86">
                  <c:v>0.86000000000000032</c:v>
                </c:pt>
                <c:pt idx="87">
                  <c:v>0.87000000000000011</c:v>
                </c:pt>
                <c:pt idx="88">
                  <c:v>0.87999999999999989</c:v>
                </c:pt>
                <c:pt idx="89">
                  <c:v>0.89000000000000012</c:v>
                </c:pt>
                <c:pt idx="90">
                  <c:v>0.89999999999999991</c:v>
                </c:pt>
                <c:pt idx="91">
                  <c:v>0.91000000000000014</c:v>
                </c:pt>
                <c:pt idx="92">
                  <c:v>0.91999999999999993</c:v>
                </c:pt>
                <c:pt idx="93">
                  <c:v>0.93000000000000016</c:v>
                </c:pt>
                <c:pt idx="94">
                  <c:v>0.94</c:v>
                </c:pt>
                <c:pt idx="95">
                  <c:v>0.95000000000000018</c:v>
                </c:pt>
                <c:pt idx="96">
                  <c:v>0.96</c:v>
                </c:pt>
                <c:pt idx="97">
                  <c:v>0.9700000000000002</c:v>
                </c:pt>
                <c:pt idx="98">
                  <c:v>0.98</c:v>
                </c:pt>
                <c:pt idx="99">
                  <c:v>0.99000000000000021</c:v>
                </c:pt>
                <c:pt idx="100">
                  <c:v>1</c:v>
                </c:pt>
                <c:pt idx="101">
                  <c:v>1.0100000000000002</c:v>
                </c:pt>
                <c:pt idx="102">
                  <c:v>1.02</c:v>
                </c:pt>
                <c:pt idx="103">
                  <c:v>1.0300000000000002</c:v>
                </c:pt>
                <c:pt idx="104">
                  <c:v>1.04</c:v>
                </c:pt>
                <c:pt idx="105">
                  <c:v>1.0500000000000003</c:v>
                </c:pt>
                <c:pt idx="106">
                  <c:v>1.06</c:v>
                </c:pt>
                <c:pt idx="107">
                  <c:v>1.0700000000000003</c:v>
                </c:pt>
                <c:pt idx="108">
                  <c:v>1.08</c:v>
                </c:pt>
                <c:pt idx="109">
                  <c:v>1.0900000000000003</c:v>
                </c:pt>
                <c:pt idx="110">
                  <c:v>1.1000000000000001</c:v>
                </c:pt>
                <c:pt idx="111">
                  <c:v>1.1100000000000003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1.1400000000000001</c:v>
                </c:pt>
                <c:pt idx="115">
                  <c:v>1.1499999999999999</c:v>
                </c:pt>
                <c:pt idx="116">
                  <c:v>1.1600000000000001</c:v>
                </c:pt>
                <c:pt idx="117">
                  <c:v>1.17</c:v>
                </c:pt>
                <c:pt idx="118">
                  <c:v>1.1800000000000002</c:v>
                </c:pt>
                <c:pt idx="119">
                  <c:v>1.19</c:v>
                </c:pt>
                <c:pt idx="120">
                  <c:v>1.2000000000000002</c:v>
                </c:pt>
                <c:pt idx="121">
                  <c:v>1.21</c:v>
                </c:pt>
                <c:pt idx="122">
                  <c:v>1.2200000000000002</c:v>
                </c:pt>
                <c:pt idx="123">
                  <c:v>1.23</c:v>
                </c:pt>
                <c:pt idx="124">
                  <c:v>1.2400000000000002</c:v>
                </c:pt>
                <c:pt idx="125">
                  <c:v>1.25</c:v>
                </c:pt>
                <c:pt idx="126">
                  <c:v>1.2600000000000002</c:v>
                </c:pt>
                <c:pt idx="127">
                  <c:v>1.27</c:v>
                </c:pt>
                <c:pt idx="128">
                  <c:v>1.2800000000000002</c:v>
                </c:pt>
                <c:pt idx="129">
                  <c:v>1.29</c:v>
                </c:pt>
                <c:pt idx="130">
                  <c:v>1.3000000000000003</c:v>
                </c:pt>
                <c:pt idx="131">
                  <c:v>1.31</c:v>
                </c:pt>
                <c:pt idx="132">
                  <c:v>1.3200000000000003</c:v>
                </c:pt>
                <c:pt idx="133">
                  <c:v>1.33</c:v>
                </c:pt>
                <c:pt idx="134">
                  <c:v>1.3400000000000003</c:v>
                </c:pt>
                <c:pt idx="135">
                  <c:v>1.35</c:v>
                </c:pt>
                <c:pt idx="136">
                  <c:v>1.3600000000000003</c:v>
                </c:pt>
                <c:pt idx="137">
                  <c:v>1.37</c:v>
                </c:pt>
                <c:pt idx="138">
                  <c:v>1.38</c:v>
                </c:pt>
                <c:pt idx="139">
                  <c:v>1.3900000000000001</c:v>
                </c:pt>
                <c:pt idx="140">
                  <c:v>1.4</c:v>
                </c:pt>
                <c:pt idx="141">
                  <c:v>1.4100000000000001</c:v>
                </c:pt>
                <c:pt idx="142">
                  <c:v>1.42</c:v>
                </c:pt>
                <c:pt idx="143">
                  <c:v>1.4300000000000002</c:v>
                </c:pt>
                <c:pt idx="144">
                  <c:v>1.44</c:v>
                </c:pt>
                <c:pt idx="145">
                  <c:v>1.4500000000000002</c:v>
                </c:pt>
                <c:pt idx="146">
                  <c:v>1.46</c:v>
                </c:pt>
                <c:pt idx="147">
                  <c:v>1.4700000000000002</c:v>
                </c:pt>
                <c:pt idx="148">
                  <c:v>1.48</c:v>
                </c:pt>
                <c:pt idx="149">
                  <c:v>1.4900000000000002</c:v>
                </c:pt>
                <c:pt idx="150">
                  <c:v>1.5</c:v>
                </c:pt>
                <c:pt idx="151">
                  <c:v>1.5100000000000002</c:v>
                </c:pt>
                <c:pt idx="152">
                  <c:v>1.52</c:v>
                </c:pt>
                <c:pt idx="153">
                  <c:v>1.5300000000000002</c:v>
                </c:pt>
                <c:pt idx="154">
                  <c:v>1.54</c:v>
                </c:pt>
                <c:pt idx="155">
                  <c:v>1.5500000000000003</c:v>
                </c:pt>
                <c:pt idx="156">
                  <c:v>1.56</c:v>
                </c:pt>
                <c:pt idx="157">
                  <c:v>1.5700000000000003</c:v>
                </c:pt>
                <c:pt idx="158">
                  <c:v>1.58</c:v>
                </c:pt>
                <c:pt idx="159">
                  <c:v>1.5900000000000003</c:v>
                </c:pt>
                <c:pt idx="160">
                  <c:v>1.6</c:v>
                </c:pt>
                <c:pt idx="161">
                  <c:v>1.6100000000000003</c:v>
                </c:pt>
                <c:pt idx="162">
                  <c:v>1.62</c:v>
                </c:pt>
                <c:pt idx="163">
                  <c:v>1.63</c:v>
                </c:pt>
                <c:pt idx="164">
                  <c:v>1.6399999999999997</c:v>
                </c:pt>
                <c:pt idx="165">
                  <c:v>1.6500000000000004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1.6799999999999997</c:v>
                </c:pt>
                <c:pt idx="169">
                  <c:v>1.6900000000000004</c:v>
                </c:pt>
                <c:pt idx="170">
                  <c:v>1.7000000000000002</c:v>
                </c:pt>
                <c:pt idx="171">
                  <c:v>1.71</c:v>
                </c:pt>
                <c:pt idx="172">
                  <c:v>1.7199999999999998</c:v>
                </c:pt>
                <c:pt idx="173">
                  <c:v>1.7300000000000004</c:v>
                </c:pt>
                <c:pt idx="174">
                  <c:v>1.7400000000000002</c:v>
                </c:pt>
                <c:pt idx="175">
                  <c:v>1.75</c:v>
                </c:pt>
                <c:pt idx="176">
                  <c:v>1.7599999999999998</c:v>
                </c:pt>
                <c:pt idx="177">
                  <c:v>1.7700000000000005</c:v>
                </c:pt>
                <c:pt idx="178">
                  <c:v>1.7800000000000002</c:v>
                </c:pt>
                <c:pt idx="179">
                  <c:v>1.79</c:v>
                </c:pt>
                <c:pt idx="180">
                  <c:v>1.7999999999999998</c:v>
                </c:pt>
                <c:pt idx="181">
                  <c:v>1.8100000000000005</c:v>
                </c:pt>
                <c:pt idx="182">
                  <c:v>1.8200000000000003</c:v>
                </c:pt>
                <c:pt idx="183">
                  <c:v>1.83</c:v>
                </c:pt>
                <c:pt idx="184">
                  <c:v>1.8399999999999999</c:v>
                </c:pt>
                <c:pt idx="185">
                  <c:v>1.8500000000000005</c:v>
                </c:pt>
                <c:pt idx="186">
                  <c:v>1.8600000000000003</c:v>
                </c:pt>
                <c:pt idx="187">
                  <c:v>1.87</c:v>
                </c:pt>
                <c:pt idx="188">
                  <c:v>1.88</c:v>
                </c:pt>
                <c:pt idx="189">
                  <c:v>1.8899999999999997</c:v>
                </c:pt>
                <c:pt idx="190">
                  <c:v>1.9000000000000004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1.9299999999999997</c:v>
                </c:pt>
                <c:pt idx="194">
                  <c:v>1.9400000000000004</c:v>
                </c:pt>
                <c:pt idx="195">
                  <c:v>1.9500000000000002</c:v>
                </c:pt>
                <c:pt idx="196">
                  <c:v>1.96</c:v>
                </c:pt>
                <c:pt idx="197">
                  <c:v>1.9699999999999998</c:v>
                </c:pt>
                <c:pt idx="198">
                  <c:v>1.9800000000000004</c:v>
                </c:pt>
                <c:pt idx="199">
                  <c:v>1.9900000000000002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2.0200000000000005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2.0600000000000005</c:v>
                </c:pt>
                <c:pt idx="207">
                  <c:v>2.0700000000000003</c:v>
                </c:pt>
                <c:pt idx="208">
                  <c:v>2.08</c:v>
                </c:pt>
                <c:pt idx="209">
                  <c:v>2.09</c:v>
                </c:pt>
                <c:pt idx="210">
                  <c:v>2.1000000000000005</c:v>
                </c:pt>
                <c:pt idx="211">
                  <c:v>2.1100000000000003</c:v>
                </c:pt>
                <c:pt idx="212">
                  <c:v>2.12</c:v>
                </c:pt>
                <c:pt idx="213">
                  <c:v>2.13</c:v>
                </c:pt>
                <c:pt idx="214">
                  <c:v>2.1399999999999997</c:v>
                </c:pt>
                <c:pt idx="215">
                  <c:v>2.1500000000000004</c:v>
                </c:pt>
                <c:pt idx="216">
                  <c:v>2.16</c:v>
                </c:pt>
                <c:pt idx="217">
                  <c:v>2.17</c:v>
                </c:pt>
                <c:pt idx="218">
                  <c:v>2.1799999999999997</c:v>
                </c:pt>
                <c:pt idx="219">
                  <c:v>2.1900000000000004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2.2199999999999998</c:v>
                </c:pt>
                <c:pt idx="223">
                  <c:v>2.2300000000000004</c:v>
                </c:pt>
                <c:pt idx="224">
                  <c:v>2.2400000000000002</c:v>
                </c:pt>
                <c:pt idx="225">
                  <c:v>2.25</c:v>
                </c:pt>
              </c:numCache>
            </c:numRef>
          </c:cat>
          <c:val>
            <c:numRef>
              <c:f>wmot2!$D$9:$D$234</c:f>
              <c:numCache>
                <c:formatCode>General</c:formatCode>
                <c:ptCount val="226"/>
                <c:pt idx="0">
                  <c:v>-40.17259686664201</c:v>
                </c:pt>
                <c:pt idx="1">
                  <c:v>-41.0103863705679</c:v>
                </c:pt>
                <c:pt idx="2">
                  <c:v>-42.190371590130425</c:v>
                </c:pt>
                <c:pt idx="3">
                  <c:v>-43.246458365688589</c:v>
                </c:pt>
                <c:pt idx="4">
                  <c:v>-44.243545877814256</c:v>
                </c:pt>
                <c:pt idx="5">
                  <c:v>-45.116734939799642</c:v>
                </c:pt>
                <c:pt idx="6">
                  <c:v>-45.85422570509418</c:v>
                </c:pt>
                <c:pt idx="7">
                  <c:v>-46.23772090206559</c:v>
                </c:pt>
                <c:pt idx="8">
                  <c:v>-46.839513364533346</c:v>
                </c:pt>
                <c:pt idx="9">
                  <c:v>-47.4059062689416</c:v>
                </c:pt>
                <c:pt idx="10">
                  <c:v>-47.84250080607022</c:v>
                </c:pt>
                <c:pt idx="11">
                  <c:v>-48.597691347326538</c:v>
                </c:pt>
                <c:pt idx="12">
                  <c:v>-48.91038742817895</c:v>
                </c:pt>
                <c:pt idx="13">
                  <c:v>-49.352881888582857</c:v>
                </c:pt>
                <c:pt idx="14">
                  <c:v>-49.789476419575557</c:v>
                </c:pt>
                <c:pt idx="15">
                  <c:v>-50.603666224264373</c:v>
                </c:pt>
                <c:pt idx="16">
                  <c:v>-51.742351962492108</c:v>
                </c:pt>
                <c:pt idx="17">
                  <c:v>-52.940036958016421</c:v>
                </c:pt>
                <c:pt idx="18">
                  <c:v>-54.32651959652469</c:v>
                </c:pt>
                <c:pt idx="19">
                  <c:v>-55.111209766429312</c:v>
                </c:pt>
                <c:pt idx="20">
                  <c:v>-55.713002228897061</c:v>
                </c:pt>
                <c:pt idx="21">
                  <c:v>-56.338394396737826</c:v>
                </c:pt>
                <c:pt idx="22">
                  <c:v>-57.789776221953886</c:v>
                </c:pt>
                <c:pt idx="23">
                  <c:v>-59.695452354124441</c:v>
                </c:pt>
                <c:pt idx="24">
                  <c:v>-61.772226328773499</c:v>
                </c:pt>
                <c:pt idx="25">
                  <c:v>-63.618903209783397</c:v>
                </c:pt>
                <c:pt idx="26">
                  <c:v>-64.438992962291195</c:v>
                </c:pt>
                <c:pt idx="27">
                  <c:v>-64.893287263109755</c:v>
                </c:pt>
                <c:pt idx="28">
                  <c:v>-64.775288736244761</c:v>
                </c:pt>
                <c:pt idx="29">
                  <c:v>-64.663190144926915</c:v>
                </c:pt>
                <c:pt idx="30">
                  <c:v>-64.686789825756222</c:v>
                </c:pt>
                <c:pt idx="31">
                  <c:v>-64.922786879486196</c:v>
                </c:pt>
                <c:pt idx="32">
                  <c:v>-65.955273943535445</c:v>
                </c:pt>
                <c:pt idx="33">
                  <c:v>-67.30045710070894</c:v>
                </c:pt>
                <c:pt idx="34">
                  <c:v>-68.492242179093878</c:v>
                </c:pt>
                <c:pt idx="35">
                  <c:v>-68.515841859923171</c:v>
                </c:pt>
                <c:pt idx="36">
                  <c:v>-67.914049415863204</c:v>
                </c:pt>
                <c:pt idx="37">
                  <c:v>-67.123459341091078</c:v>
                </c:pt>
                <c:pt idx="38">
                  <c:v>-67.383056075650359</c:v>
                </c:pt>
                <c:pt idx="39">
                  <c:v>-69.347731483525251</c:v>
                </c:pt>
                <c:pt idx="40">
                  <c:v>-71.595603306788732</c:v>
                </c:pt>
                <c:pt idx="41">
                  <c:v>-73.731376538734366</c:v>
                </c:pt>
                <c:pt idx="42">
                  <c:v>-74.881862129648596</c:v>
                </c:pt>
                <c:pt idx="43">
                  <c:v>-75.253557516884982</c:v>
                </c:pt>
                <c:pt idx="44">
                  <c:v>-75.436455212049978</c:v>
                </c:pt>
                <c:pt idx="45">
                  <c:v>-75.530853996726421</c:v>
                </c:pt>
                <c:pt idx="46">
                  <c:v>-75.7255515629857</c:v>
                </c:pt>
                <c:pt idx="47">
                  <c:v>-76.0677472724864</c:v>
                </c:pt>
                <c:pt idx="48">
                  <c:v>-76.876037153899929</c:v>
                </c:pt>
                <c:pt idx="49">
                  <c:v>-77.949823705419874</c:v>
                </c:pt>
                <c:pt idx="50">
                  <c:v>-78.66371480215696</c:v>
                </c:pt>
                <c:pt idx="51">
                  <c:v>-78.162221078320556</c:v>
                </c:pt>
                <c:pt idx="52">
                  <c:v>-76.687239523187799</c:v>
                </c:pt>
                <c:pt idx="53">
                  <c:v>-75.206358093867124</c:v>
                </c:pt>
                <c:pt idx="54">
                  <c:v>-74.067672374047163</c:v>
                </c:pt>
                <c:pt idx="55">
                  <c:v>-73.920174169446497</c:v>
                </c:pt>
                <c:pt idx="56">
                  <c:v>-74.333169044153578</c:v>
                </c:pt>
                <c:pt idx="57">
                  <c:v>-74.639965201730718</c:v>
                </c:pt>
                <c:pt idx="58">
                  <c:v>-74.822862896895714</c:v>
                </c:pt>
                <c:pt idx="59">
                  <c:v>-74.881862129648596</c:v>
                </c:pt>
                <c:pt idx="60">
                  <c:v>-74.799263216066407</c:v>
                </c:pt>
                <c:pt idx="61">
                  <c:v>-74.498366932677186</c:v>
                </c:pt>
                <c:pt idx="62">
                  <c:v>-74.32136917305931</c:v>
                </c:pt>
                <c:pt idx="63">
                  <c:v>-74.569166097883567</c:v>
                </c:pt>
                <c:pt idx="64">
                  <c:v>-75.235857710243565</c:v>
                </c:pt>
                <c:pt idx="65">
                  <c:v>-76.510241763569923</c:v>
                </c:pt>
                <c:pt idx="66">
                  <c:v>-78.05602242254983</c:v>
                </c:pt>
                <c:pt idx="67">
                  <c:v>-79.159308590446216</c:v>
                </c:pt>
                <c:pt idx="68">
                  <c:v>-80.150496167024755</c:v>
                </c:pt>
                <c:pt idx="69">
                  <c:v>-80.811287905196835</c:v>
                </c:pt>
                <c:pt idx="70">
                  <c:v>-80.882087009044</c:v>
                </c:pt>
                <c:pt idx="71">
                  <c:v>-80.858487328214693</c:v>
                </c:pt>
                <c:pt idx="72">
                  <c:v>-80.646089955314025</c:v>
                </c:pt>
                <c:pt idx="73">
                  <c:v>-80.315694116907594</c:v>
                </c:pt>
                <c:pt idx="74">
                  <c:v>-80.185895718948331</c:v>
                </c:pt>
                <c:pt idx="75">
                  <c:v>-80.191795654495451</c:v>
                </c:pt>
                <c:pt idx="76">
                  <c:v>-80.11509661510118</c:v>
                </c:pt>
                <c:pt idx="77">
                  <c:v>-79.82010032861831</c:v>
                </c:pt>
                <c:pt idx="78">
                  <c:v>-78.852512432869091</c:v>
                </c:pt>
                <c:pt idx="79">
                  <c:v>-77.312631709436317</c:v>
                </c:pt>
                <c:pt idx="80">
                  <c:v>-75.88484957732139</c:v>
                </c:pt>
                <c:pt idx="81">
                  <c:v>-74.427567828830036</c:v>
                </c:pt>
                <c:pt idx="82">
                  <c:v>-73.389180829233652</c:v>
                </c:pt>
                <c:pt idx="83">
                  <c:v>-73.17088358214508</c:v>
                </c:pt>
                <c:pt idx="84">
                  <c:v>-73.235782750445111</c:v>
                </c:pt>
                <c:pt idx="85">
                  <c:v>-73.47767973972222</c:v>
                </c:pt>
                <c:pt idx="86">
                  <c:v>-73.695976986810791</c:v>
                </c:pt>
                <c:pt idx="87">
                  <c:v>-73.489479610816474</c:v>
                </c:pt>
                <c:pt idx="88">
                  <c:v>-72.928986592867972</c:v>
                </c:pt>
                <c:pt idx="89">
                  <c:v>-72.456992546767239</c:v>
                </c:pt>
                <c:pt idx="90">
                  <c:v>-73.223982940710073</c:v>
                </c:pt>
                <c:pt idx="91">
                  <c:v>-74.451167571018573</c:v>
                </c:pt>
                <c:pt idx="92">
                  <c:v>-75.831750280115642</c:v>
                </c:pt>
                <c:pt idx="93">
                  <c:v>-77.843625049649162</c:v>
                </c:pt>
                <c:pt idx="94">
                  <c:v>-78.946911217545548</c:v>
                </c:pt>
                <c:pt idx="95">
                  <c:v>-79.879099561371206</c:v>
                </c:pt>
                <c:pt idx="96">
                  <c:v>-80.557591044825472</c:v>
                </c:pt>
                <c:pt idx="97">
                  <c:v>-80.351093668831155</c:v>
                </c:pt>
                <c:pt idx="98">
                  <c:v>-80.097396808459791</c:v>
                </c:pt>
                <c:pt idx="99">
                  <c:v>-80.085596998724739</c:v>
                </c:pt>
                <c:pt idx="100">
                  <c:v>-80.604790467843316</c:v>
                </c:pt>
                <c:pt idx="101">
                  <c:v>-81.395380603974672</c:v>
                </c:pt>
                <c:pt idx="102">
                  <c:v>-81.949973625016838</c:v>
                </c:pt>
                <c:pt idx="103">
                  <c:v>-81.182983231074004</c:v>
                </c:pt>
                <c:pt idx="104">
                  <c:v>-79.991198152689051</c:v>
                </c:pt>
                <c:pt idx="105">
                  <c:v>-78.799413074304127</c:v>
                </c:pt>
                <c:pt idx="106">
                  <c:v>-77.171033501742031</c:v>
                </c:pt>
                <c:pt idx="107">
                  <c:v>-76.539741379946349</c:v>
                </c:pt>
                <c:pt idx="108">
                  <c:v>-76.020547910827787</c:v>
                </c:pt>
                <c:pt idx="109">
                  <c:v>-75.595753226385682</c:v>
                </c:pt>
                <c:pt idx="110">
                  <c:v>-75.932049000339248</c:v>
                </c:pt>
                <c:pt idx="111">
                  <c:v>-76.327344068404926</c:v>
                </c:pt>
                <c:pt idx="112">
                  <c:v>-76.557441186587766</c:v>
                </c:pt>
                <c:pt idx="113">
                  <c:v>-76.421742853081369</c:v>
                </c:pt>
                <c:pt idx="114">
                  <c:v>-76.179845925163505</c:v>
                </c:pt>
                <c:pt idx="115">
                  <c:v>-76.144446311880685</c:v>
                </c:pt>
                <c:pt idx="116">
                  <c:v>-76.45124246945781</c:v>
                </c:pt>
                <c:pt idx="117">
                  <c:v>-76.899636896088467</c:v>
                </c:pt>
                <c:pt idx="118">
                  <c:v>-77.100234397894866</c:v>
                </c:pt>
                <c:pt idx="119">
                  <c:v>-77.654827418937018</c:v>
                </c:pt>
                <c:pt idx="120">
                  <c:v>-78.150421207226287</c:v>
                </c:pt>
                <c:pt idx="121">
                  <c:v>-78.846612497321956</c:v>
                </c:pt>
                <c:pt idx="122">
                  <c:v>-79.802400521976921</c:v>
                </c:pt>
                <c:pt idx="123">
                  <c:v>-80.038397575706895</c:v>
                </c:pt>
                <c:pt idx="124">
                  <c:v>-80.752288611084737</c:v>
                </c:pt>
                <c:pt idx="125">
                  <c:v>-81.40718041370971</c:v>
                </c:pt>
                <c:pt idx="126">
                  <c:v>-82.097471768258245</c:v>
                </c:pt>
                <c:pt idx="127">
                  <c:v>-82.699264273677471</c:v>
                </c:pt>
                <c:pt idx="128">
                  <c:v>-82.551766069076805</c:v>
                </c:pt>
                <c:pt idx="129">
                  <c:v>-82.357068502817526</c:v>
                </c:pt>
                <c:pt idx="130">
                  <c:v>-82.126971384634686</c:v>
                </c:pt>
                <c:pt idx="131">
                  <c:v>-82.274469589235338</c:v>
                </c:pt>
                <c:pt idx="132">
                  <c:v>-81.855574840340367</c:v>
                </c:pt>
                <c:pt idx="133">
                  <c:v>-81.082684510850413</c:v>
                </c:pt>
                <c:pt idx="134">
                  <c:v>-79.973498407406879</c:v>
                </c:pt>
                <c:pt idx="135">
                  <c:v>-78.699114354080535</c:v>
                </c:pt>
                <c:pt idx="136">
                  <c:v>-78.415917877332703</c:v>
                </c:pt>
                <c:pt idx="137">
                  <c:v>-77.949823705419874</c:v>
                </c:pt>
                <c:pt idx="138">
                  <c:v>-78.374618389861993</c:v>
                </c:pt>
                <c:pt idx="139">
                  <c:v>-78.592915698309795</c:v>
                </c:pt>
                <c:pt idx="140">
                  <c:v>-78.522116533103429</c:v>
                </c:pt>
                <c:pt idx="141">
                  <c:v>-78.840712561774808</c:v>
                </c:pt>
                <c:pt idx="142">
                  <c:v>-78.286119540732685</c:v>
                </c:pt>
                <c:pt idx="143">
                  <c:v>-78.563416020574152</c:v>
                </c:pt>
                <c:pt idx="144">
                  <c:v>-79.00591051165766</c:v>
                </c:pt>
                <c:pt idx="145">
                  <c:v>-79.684401995111926</c:v>
                </c:pt>
                <c:pt idx="146">
                  <c:v>-80.864387202402611</c:v>
                </c:pt>
                <c:pt idx="147">
                  <c:v>-81.584178234686803</c:v>
                </c:pt>
                <c:pt idx="148">
                  <c:v>-81.908674137546114</c:v>
                </c:pt>
                <c:pt idx="149">
                  <c:v>-81.772975865398948</c:v>
                </c:pt>
                <c:pt idx="150">
                  <c:v>-81.247882399374021</c:v>
                </c:pt>
                <c:pt idx="151">
                  <c:v>-79.973498407406879</c:v>
                </c:pt>
                <c:pt idx="152">
                  <c:v>-79.12390903852264</c:v>
                </c:pt>
                <c:pt idx="153">
                  <c:v>-78.492616916726988</c:v>
                </c:pt>
                <c:pt idx="154">
                  <c:v>-77.932123960137716</c:v>
                </c:pt>
                <c:pt idx="155">
                  <c:v>-78.073722167832003</c:v>
                </c:pt>
                <c:pt idx="156">
                  <c:v>-77.389330748830602</c:v>
                </c:pt>
                <c:pt idx="157">
                  <c:v>-76.752138752847031</c:v>
                </c:pt>
                <c:pt idx="158">
                  <c:v>-76.185745799351395</c:v>
                </c:pt>
                <c:pt idx="159">
                  <c:v>-75.359756172655693</c:v>
                </c:pt>
                <c:pt idx="160">
                  <c:v>-75.011660527607859</c:v>
                </c:pt>
                <c:pt idx="161">
                  <c:v>-74.81696296134858</c:v>
                </c:pt>
                <c:pt idx="162">
                  <c:v>-75.548553803367824</c:v>
                </c:pt>
                <c:pt idx="163">
                  <c:v>-76.463042340552079</c:v>
                </c:pt>
                <c:pt idx="164">
                  <c:v>-77.430630236301312</c:v>
                </c:pt>
                <c:pt idx="165">
                  <c:v>-78.2094205013384</c:v>
                </c:pt>
                <c:pt idx="166">
                  <c:v>-77.477829659319156</c:v>
                </c:pt>
                <c:pt idx="167">
                  <c:v>-76.811137985599913</c:v>
                </c:pt>
                <c:pt idx="168">
                  <c:v>-76.781638369223472</c:v>
                </c:pt>
                <c:pt idx="169">
                  <c:v>-76.60464054824638</c:v>
                </c:pt>
                <c:pt idx="170">
                  <c:v>-76.911436705823505</c:v>
                </c:pt>
                <c:pt idx="171">
                  <c:v>-77.796425626631319</c:v>
                </c:pt>
                <c:pt idx="172">
                  <c:v>-78.315619157109126</c:v>
                </c:pt>
                <c:pt idx="173">
                  <c:v>-79.241907565387635</c:v>
                </c:pt>
                <c:pt idx="174">
                  <c:v>-80.168195973666158</c:v>
                </c:pt>
                <c:pt idx="175">
                  <c:v>-79.472004683570489</c:v>
                </c:pt>
                <c:pt idx="176">
                  <c:v>-78.551616210839086</c:v>
                </c:pt>
                <c:pt idx="177">
                  <c:v>-77.542728827619158</c:v>
                </c:pt>
                <c:pt idx="178">
                  <c:v>-76.746238817299911</c:v>
                </c:pt>
                <c:pt idx="179">
                  <c:v>-77.55452869871344</c:v>
                </c:pt>
                <c:pt idx="180">
                  <c:v>-78.374618389861993</c:v>
                </c:pt>
                <c:pt idx="181">
                  <c:v>-78.569315956121272</c:v>
                </c:pt>
                <c:pt idx="182">
                  <c:v>-78.787613264569075</c:v>
                </c:pt>
                <c:pt idx="183">
                  <c:v>-78.303819286014843</c:v>
                </c:pt>
                <c:pt idx="184">
                  <c:v>-76.929136512464908</c:v>
                </c:pt>
                <c:pt idx="185">
                  <c:v>-75.861249896492097</c:v>
                </c:pt>
                <c:pt idx="186">
                  <c:v>-74.6222653950893</c:v>
                </c:pt>
                <c:pt idx="187">
                  <c:v>-73.583878395492931</c:v>
                </c:pt>
                <c:pt idx="188">
                  <c:v>-73.701876922357926</c:v>
                </c:pt>
                <c:pt idx="189">
                  <c:v>-74.067672374047163</c:v>
                </c:pt>
                <c:pt idx="190">
                  <c:v>-75.017560463154993</c:v>
                </c:pt>
                <c:pt idx="191">
                  <c:v>-75.61345297166784</c:v>
                </c:pt>
                <c:pt idx="192">
                  <c:v>-75.383355853485</c:v>
                </c:pt>
                <c:pt idx="193">
                  <c:v>-75.277157197714274</c:v>
                </c:pt>
                <c:pt idx="194">
                  <c:v>-75.206358093867124</c:v>
                </c:pt>
                <c:pt idx="195">
                  <c:v>-75.200458158320004</c:v>
                </c:pt>
                <c:pt idx="196">
                  <c:v>-75.831750280115642</c:v>
                </c:pt>
                <c:pt idx="197">
                  <c:v>-76.468942276099227</c:v>
                </c:pt>
                <c:pt idx="198">
                  <c:v>-76.68133958764065</c:v>
                </c:pt>
                <c:pt idx="199">
                  <c:v>-77.619427867013457</c:v>
                </c:pt>
                <c:pt idx="200">
                  <c:v>-78.374618389861993</c:v>
                </c:pt>
                <c:pt idx="201">
                  <c:v>-78.852512432869091</c:v>
                </c:pt>
                <c:pt idx="202">
                  <c:v>-79.05310993467549</c:v>
                </c:pt>
                <c:pt idx="203">
                  <c:v>-78.050122487002696</c:v>
                </c:pt>
                <c:pt idx="204">
                  <c:v>-77.342131325812758</c:v>
                </c:pt>
                <c:pt idx="205">
                  <c:v>-77.283132093059876</c:v>
                </c:pt>
                <c:pt idx="206">
                  <c:v>-77.135633949818455</c:v>
                </c:pt>
                <c:pt idx="207">
                  <c:v>-76.982235871029872</c:v>
                </c:pt>
                <c:pt idx="208">
                  <c:v>-76.799338114505645</c:v>
                </c:pt>
                <c:pt idx="209">
                  <c:v>-76.026447846374921</c:v>
                </c:pt>
                <c:pt idx="210">
                  <c:v>-75.271257262167126</c:v>
                </c:pt>
                <c:pt idx="211">
                  <c:v>-74.970361040137149</c:v>
                </c:pt>
                <c:pt idx="212">
                  <c:v>-73.955573782729317</c:v>
                </c:pt>
                <c:pt idx="213">
                  <c:v>-73.088284607203661</c:v>
                </c:pt>
                <c:pt idx="214">
                  <c:v>-72.380293507372954</c:v>
                </c:pt>
                <c:pt idx="215">
                  <c:v>-71.666402410635882</c:v>
                </c:pt>
                <c:pt idx="216">
                  <c:v>-72.067597414248695</c:v>
                </c:pt>
                <c:pt idx="217">
                  <c:v>-73.058784990827235</c:v>
                </c:pt>
                <c:pt idx="218">
                  <c:v>-74.232870262570771</c:v>
                </c:pt>
                <c:pt idx="219">
                  <c:v>-75.701951882156393</c:v>
                </c:pt>
                <c:pt idx="220">
                  <c:v>-76.522041634664205</c:v>
                </c:pt>
                <c:pt idx="221">
                  <c:v>-76.463042340552079</c:v>
                </c:pt>
                <c:pt idx="222">
                  <c:v>-75.896649448415673</c:v>
                </c:pt>
                <c:pt idx="223">
                  <c:v>-74.858262448819289</c:v>
                </c:pt>
                <c:pt idx="224">
                  <c:v>-73.713676793452194</c:v>
                </c:pt>
                <c:pt idx="225">
                  <c:v>-72.25639504496084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AA-42CF-AC35-056998C2318F}"/>
            </c:ext>
          </c:extLst>
        </c:ser>
        <c:ser>
          <c:idx val="1"/>
          <c:order val="1"/>
          <c:tx>
            <c:strRef>
              <c:f>wmot2!$E$8</c:f>
              <c:strCache>
                <c:ptCount val="1"/>
                <c:pt idx="0">
                  <c:v>Wmot,sim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wmot2!$E$9:$E$234</c:f>
              <c:numCache>
                <c:formatCode>General</c:formatCode>
                <c:ptCount val="226"/>
                <c:pt idx="0">
                  <c:v>-35.953890359837693</c:v>
                </c:pt>
                <c:pt idx="1">
                  <c:v>-37.690999328637623</c:v>
                </c:pt>
                <c:pt idx="2">
                  <c:v>-39.356220078576541</c:v>
                </c:pt>
                <c:pt idx="3">
                  <c:v>-40.95252761934244</c:v>
                </c:pt>
                <c:pt idx="4">
                  <c:v>-42.482773843333639</c:v>
                </c:pt>
                <c:pt idx="5">
                  <c:v>-43.949692620724136</c:v>
                </c:pt>
                <c:pt idx="6">
                  <c:v>-45.355904683674481</c:v>
                </c:pt>
                <c:pt idx="7">
                  <c:v>-46.703922308416381</c:v>
                </c:pt>
                <c:pt idx="8">
                  <c:v>-47.996153803573748</c:v>
                </c:pt>
                <c:pt idx="9">
                  <c:v>-49.23490781274073</c:v>
                </c:pt>
                <c:pt idx="10">
                  <c:v>-50.422397439001742</c:v>
                </c:pt>
                <c:pt idx="11">
                  <c:v>-51.560744198763928</c:v>
                </c:pt>
                <c:pt idx="12">
                  <c:v>-52.651981811964035</c:v>
                </c:pt>
                <c:pt idx="13">
                  <c:v>-53.698059835422804</c:v>
                </c:pt>
                <c:pt idx="14">
                  <c:v>-54.700847145836725</c:v>
                </c:pt>
                <c:pt idx="15">
                  <c:v>-55.662135278630331</c:v>
                </c:pt>
                <c:pt idx="16">
                  <c:v>-56.583641628634368</c:v>
                </c:pt>
                <c:pt idx="17">
                  <c:v>-57.467012518307058</c:v>
                </c:pt>
                <c:pt idx="18">
                  <c:v>-58.313826138981256</c:v>
                </c:pt>
                <c:pt idx="19">
                  <c:v>-59.12559537039094</c:v>
                </c:pt>
                <c:pt idx="20">
                  <c:v>-59.903770483515459</c:v>
                </c:pt>
                <c:pt idx="21">
                  <c:v>-60.649741731569193</c:v>
                </c:pt>
                <c:pt idx="22">
                  <c:v>-61.36484183376669</c:v>
                </c:pt>
                <c:pt idx="23">
                  <c:v>-62.050348356299573</c:v>
                </c:pt>
                <c:pt idx="24">
                  <c:v>-62.707485994779987</c:v>
                </c:pt>
                <c:pt idx="25">
                  <c:v>-63.33742876222734</c:v>
                </c:pt>
                <c:pt idx="26">
                  <c:v>-63.94130208650823</c:v>
                </c:pt>
                <c:pt idx="27">
                  <c:v>-64.520184820975857</c:v>
                </c:pt>
                <c:pt idx="28">
                  <c:v>-65.075111171901852</c:v>
                </c:pt>
                <c:pt idx="29">
                  <c:v>-65.607072546143257</c:v>
                </c:pt>
                <c:pt idx="30">
                  <c:v>-66.117019322346266</c:v>
                </c:pt>
                <c:pt idx="31">
                  <c:v>-66.605862548850567</c:v>
                </c:pt>
                <c:pt idx="32">
                  <c:v>-67.07447557132808</c:v>
                </c:pt>
                <c:pt idx="33">
                  <c:v>-67.523695593063536</c:v>
                </c:pt>
                <c:pt idx="34">
                  <c:v>-67.954325170664958</c:v>
                </c:pt>
                <c:pt idx="35">
                  <c:v>-68.367133647875633</c:v>
                </c:pt>
                <c:pt idx="36">
                  <c:v>-68.762858530049769</c:v>
                </c:pt>
                <c:pt idx="37">
                  <c:v>-69.14220680174671</c:v>
                </c:pt>
                <c:pt idx="38">
                  <c:v>-69.505856189798422</c:v>
                </c:pt>
                <c:pt idx="39">
                  <c:v>-69.854456374106206</c:v>
                </c:pt>
                <c:pt idx="40">
                  <c:v>-70.188630148329977</c:v>
                </c:pt>
                <c:pt idx="41">
                  <c:v>-70.508974532544016</c:v>
                </c:pt>
                <c:pt idx="42">
                  <c:v>-70.816061839846412</c:v>
                </c:pt>
                <c:pt idx="43">
                  <c:v>-71.110440698828512</c:v>
                </c:pt>
                <c:pt idx="44">
                  <c:v>-71.392637033730267</c:v>
                </c:pt>
                <c:pt idx="45">
                  <c:v>-71.663155004033428</c:v>
                </c:pt>
                <c:pt idx="46">
                  <c:v>-71.922477905170354</c:v>
                </c:pt>
                <c:pt idx="47">
                  <c:v>-72.17106903195841</c:v>
                </c:pt>
                <c:pt idx="48">
                  <c:v>-72.40937250630185</c:v>
                </c:pt>
                <c:pt idx="49">
                  <c:v>-72.637814070640445</c:v>
                </c:pt>
                <c:pt idx="50">
                  <c:v>-72.856801848562014</c:v>
                </c:pt>
                <c:pt idx="51">
                  <c:v>-73.066727073938054</c:v>
                </c:pt>
                <c:pt idx="52">
                  <c:v>-73.267964789884729</c:v>
                </c:pt>
                <c:pt idx="53">
                  <c:v>-73.460874518798434</c:v>
                </c:pt>
                <c:pt idx="54">
                  <c:v>-73.64580090466248</c:v>
                </c:pt>
                <c:pt idx="55">
                  <c:v>-73.823074328772876</c:v>
                </c:pt>
                <c:pt idx="56">
                  <c:v>-73.993011499982856</c:v>
                </c:pt>
                <c:pt idx="57">
                  <c:v>-74.155916020520976</c:v>
                </c:pt>
                <c:pt idx="58">
                  <c:v>-74.312078928393319</c:v>
                </c:pt>
                <c:pt idx="59">
                  <c:v>-74.461779217339213</c:v>
                </c:pt>
                <c:pt idx="60">
                  <c:v>-74.605284335269005</c:v>
                </c:pt>
                <c:pt idx="61">
                  <c:v>-74.742850662074773</c:v>
                </c:pt>
                <c:pt idx="62">
                  <c:v>-74.874723967667165</c:v>
                </c:pt>
                <c:pt idx="63">
                  <c:v>-75.001139851057147</c:v>
                </c:pt>
                <c:pt idx="64">
                  <c:v>-75.122324161266718</c:v>
                </c:pt>
                <c:pt idx="65">
                  <c:v>-75.238493400820772</c:v>
                </c:pt>
                <c:pt idx="66">
                  <c:v>-75.349855112540951</c:v>
                </c:pt>
                <c:pt idx="67">
                  <c:v>-75.456608250332465</c:v>
                </c:pt>
                <c:pt idx="68">
                  <c:v>-75.558943534626309</c:v>
                </c:pt>
                <c:pt idx="69">
                  <c:v>-75.657043793111967</c:v>
                </c:pt>
                <c:pt idx="70">
                  <c:v>-75.751084287369238</c:v>
                </c:pt>
                <c:pt idx="71">
                  <c:v>-75.841233025982859</c:v>
                </c:pt>
                <c:pt idx="72">
                  <c:v>-75.927651064699191</c:v>
                </c:pt>
                <c:pt idx="73">
                  <c:v>-76.010492794161252</c:v>
                </c:pt>
                <c:pt idx="74">
                  <c:v>-76.089906215736292</c:v>
                </c:pt>
                <c:pt idx="75">
                  <c:v>-76.166033205928358</c:v>
                </c:pt>
                <c:pt idx="76">
                  <c:v>-76.239009769848707</c:v>
                </c:pt>
                <c:pt idx="77">
                  <c:v>-76.30896628419643</c:v>
                </c:pt>
                <c:pt idx="78">
                  <c:v>-76.376027730183736</c:v>
                </c:pt>
                <c:pt idx="79">
                  <c:v>-76.440313916821836</c:v>
                </c:pt>
                <c:pt idx="80">
                  <c:v>-76.501939694966396</c:v>
                </c:pt>
                <c:pt idx="81">
                  <c:v>-76.561015162505072</c:v>
                </c:pt>
                <c:pt idx="82">
                  <c:v>-76.617645861053418</c:v>
                </c:pt>
                <c:pt idx="83">
                  <c:v>-76.671932964510944</c:v>
                </c:pt>
                <c:pt idx="84">
                  <c:v>-76.723973459813905</c:v>
                </c:pt>
                <c:pt idx="85">
                  <c:v>-76.773860320207845</c:v>
                </c:pt>
                <c:pt idx="86">
                  <c:v>-76.821682671349521</c:v>
                </c:pt>
                <c:pt idx="87">
                  <c:v>-76.867525950534827</c:v>
                </c:pt>
                <c:pt idx="88">
                  <c:v>-76.911472059337285</c:v>
                </c:pt>
                <c:pt idx="89">
                  <c:v>-76.953599509929816</c:v>
                </c:pt>
                <c:pt idx="90">
                  <c:v>-76.993983565351016</c:v>
                </c:pt>
                <c:pt idx="91">
                  <c:v>-77.0326963739669</c:v>
                </c:pt>
                <c:pt idx="92">
                  <c:v>-77.06980709836786</c:v>
                </c:pt>
                <c:pt idx="93">
                  <c:v>-77.10538203893158</c:v>
                </c:pt>
                <c:pt idx="94">
                  <c:v>-77.139484752272281</c:v>
                </c:pt>
                <c:pt idx="95">
                  <c:v>-77.172176164788198</c:v>
                </c:pt>
                <c:pt idx="96">
                  <c:v>-77.203514681510015</c:v>
                </c:pt>
                <c:pt idx="97">
                  <c:v>-77.233556290444611</c:v>
                </c:pt>
                <c:pt idx="98">
                  <c:v>-77.262354662600842</c:v>
                </c:pt>
                <c:pt idx="99">
                  <c:v>-77.28996124787578</c:v>
                </c:pt>
                <c:pt idx="100">
                  <c:v>-77.31642536697278</c:v>
                </c:pt>
                <c:pt idx="101">
                  <c:v>-77.341794299515698</c:v>
                </c:pt>
                <c:pt idx="102">
                  <c:v>-77.366113368516565</c:v>
                </c:pt>
                <c:pt idx="103">
                  <c:v>-77.389426021347674</c:v>
                </c:pt>
                <c:pt idx="104">
                  <c:v>-77.411773907362729</c:v>
                </c:pt>
                <c:pt idx="105">
                  <c:v>-77.433196952305778</c:v>
                </c:pt>
                <c:pt idx="106">
                  <c:v>-77.453733429640678</c:v>
                </c:pt>
                <c:pt idx="107">
                  <c:v>-77.473420028928899</c:v>
                </c:pt>
                <c:pt idx="108">
                  <c:v>-77.492291921377372</c:v>
                </c:pt>
                <c:pt idx="109">
                  <c:v>-77.510382822673876</c:v>
                </c:pt>
                <c:pt idx="110">
                  <c:v>-77.527725053221943</c:v>
                </c:pt>
                <c:pt idx="111">
                  <c:v>-77.544349595883077</c:v>
                </c:pt>
                <c:pt idx="112">
                  <c:v>-77.560286151329379</c:v>
                </c:pt>
                <c:pt idx="113">
                  <c:v>-77.575563191105473</c:v>
                </c:pt>
                <c:pt idx="114">
                  <c:v>-77.590208008494415</c:v>
                </c:pt>
                <c:pt idx="115">
                  <c:v>-77.604246767278795</c:v>
                </c:pt>
                <c:pt idx="116">
                  <c:v>-77.617704548483658</c:v>
                </c:pt>
                <c:pt idx="117">
                  <c:v>-77.63060539518527</c:v>
                </c:pt>
                <c:pt idx="118">
                  <c:v>-77.642972355465346</c:v>
                </c:pt>
                <c:pt idx="119">
                  <c:v>-77.654827523587741</c:v>
                </c:pt>
                <c:pt idx="120">
                  <c:v>-77.666192079471102</c:v>
                </c:pt>
                <c:pt idx="121">
                  <c:v>-77.677086326527984</c:v>
                </c:pt>
                <c:pt idx="122">
                  <c:v>-77.687529727937985</c:v>
                </c:pt>
                <c:pt idx="123">
                  <c:v>-77.697540941419817</c:v>
                </c:pt>
                <c:pt idx="124">
                  <c:v>-77.707137852564401</c:v>
                </c:pt>
                <c:pt idx="125">
                  <c:v>-77.7163376067884</c:v>
                </c:pt>
                <c:pt idx="126">
                  <c:v>-77.725156639965533</c:v>
                </c:pt>
                <c:pt idx="127">
                  <c:v>-77.733610707790149</c:v>
                </c:pt>
                <c:pt idx="128">
                  <c:v>-77.74171491392562</c:v>
                </c:pt>
                <c:pt idx="129">
                  <c:v>-77.749483736987926</c:v>
                </c:pt>
                <c:pt idx="130">
                  <c:v>-77.756931056412512</c:v>
                </c:pt>
                <c:pt idx="131">
                  <c:v>-77.764070177250645</c:v>
                </c:pt>
                <c:pt idx="132">
                  <c:v>-77.770913853939604</c:v>
                </c:pt>
                <c:pt idx="133">
                  <c:v>-77.777474313089272</c:v>
                </c:pt>
                <c:pt idx="134">
                  <c:v>-77.783763275325597</c:v>
                </c:pt>
                <c:pt idx="135">
                  <c:v>-77.789791976230134</c:v>
                </c:pt>
                <c:pt idx="136">
                  <c:v>-77.795571186413113</c:v>
                </c:pt>
                <c:pt idx="137">
                  <c:v>-77.801111230755637</c:v>
                </c:pt>
                <c:pt idx="138">
                  <c:v>-77.806422006855726</c:v>
                </c:pt>
                <c:pt idx="139">
                  <c:v>-77.81151300271091</c:v>
                </c:pt>
                <c:pt idx="140">
                  <c:v>-77.816393313669039</c:v>
                </c:pt>
                <c:pt idx="141">
                  <c:v>-77.821071658677667</c:v>
                </c:pt>
                <c:pt idx="142">
                  <c:v>-77.825556395860914</c:v>
                </c:pt>
                <c:pt idx="143">
                  <c:v>-77.829855537451749</c:v>
                </c:pt>
                <c:pt idx="144">
                  <c:v>-77.833976764106254</c:v>
                </c:pt>
                <c:pt idx="145">
                  <c:v>-77.837927438625542</c:v>
                </c:pt>
                <c:pt idx="146">
                  <c:v>-77.841714619109851</c:v>
                </c:pt>
                <c:pt idx="147">
                  <c:v>-77.845345071568232</c:v>
                </c:pt>
                <c:pt idx="148">
                  <c:v>-77.848825282006359</c:v>
                </c:pt>
                <c:pt idx="149">
                  <c:v>-77.852161468014131</c:v>
                </c:pt>
                <c:pt idx="150">
                  <c:v>-77.855359589873842</c:v>
                </c:pt>
                <c:pt idx="151">
                  <c:v>-77.858425361208447</c:v>
                </c:pt>
                <c:pt idx="152">
                  <c:v>-77.861364259189301</c:v>
                </c:pt>
                <c:pt idx="153">
                  <c:v>-77.864181534321489</c:v>
                </c:pt>
                <c:pt idx="154">
                  <c:v>-77.866882219824035</c:v>
                </c:pt>
                <c:pt idx="155">
                  <c:v>-77.869471140622139</c:v>
                </c:pt>
                <c:pt idx="156">
                  <c:v>-77.871952921967122</c:v>
                </c:pt>
                <c:pt idx="157">
                  <c:v>-77.87433199769967</c:v>
                </c:pt>
                <c:pt idx="158">
                  <c:v>-77.876612618171194</c:v>
                </c:pt>
                <c:pt idx="159">
                  <c:v>-77.878798857837296</c:v>
                </c:pt>
                <c:pt idx="160">
                  <c:v>-77.880894622536985</c:v>
                </c:pt>
                <c:pt idx="161">
                  <c:v>-77.882903656470717</c:v>
                </c:pt>
                <c:pt idx="162">
                  <c:v>-77.884829548889599</c:v>
                </c:pt>
                <c:pt idx="163">
                  <c:v>-77.886675740507783</c:v>
                </c:pt>
                <c:pt idx="164">
                  <c:v>-77.888445529649502</c:v>
                </c:pt>
                <c:pt idx="165">
                  <c:v>-77.890142078141707</c:v>
                </c:pt>
                <c:pt idx="166">
                  <c:v>-77.891768416962833</c:v>
                </c:pt>
                <c:pt idx="167">
                  <c:v>-77.893327451657854</c:v>
                </c:pt>
                <c:pt idx="168">
                  <c:v>-77.894821967529126</c:v>
                </c:pt>
                <c:pt idx="169">
                  <c:v>-77.896254634612575</c:v>
                </c:pt>
                <c:pt idx="170">
                  <c:v>-77.897628012447797</c:v>
                </c:pt>
                <c:pt idx="171">
                  <c:v>-77.898944554650853</c:v>
                </c:pt>
                <c:pt idx="172">
                  <c:v>-77.900206613297755</c:v>
                </c:pt>
                <c:pt idx="173">
                  <c:v>-77.901416443126635</c:v>
                </c:pt>
                <c:pt idx="174">
                  <c:v>-77.902576205565907</c:v>
                </c:pt>
                <c:pt idx="175">
                  <c:v>-77.903687972595819</c:v>
                </c:pt>
                <c:pt idx="176">
                  <c:v>-77.904753730450139</c:v>
                </c:pt>
                <c:pt idx="177">
                  <c:v>-77.905775383164681</c:v>
                </c:pt>
                <c:pt idx="178">
                  <c:v>-77.906754755978952</c:v>
                </c:pt>
                <c:pt idx="179">
                  <c:v>-77.907693598597092</c:v>
                </c:pt>
                <c:pt idx="180">
                  <c:v>-77.908593588313764</c:v>
                </c:pt>
                <c:pt idx="181">
                  <c:v>-77.909456333010752</c:v>
                </c:pt>
                <c:pt idx="182">
                  <c:v>-77.910283374029561</c:v>
                </c:pt>
                <c:pt idx="183">
                  <c:v>-77.911076188925051</c:v>
                </c:pt>
                <c:pt idx="184">
                  <c:v>-77.911836194105248</c:v>
                </c:pt>
                <c:pt idx="185">
                  <c:v>-77.912564747361742</c:v>
                </c:pt>
                <c:pt idx="186">
                  <c:v>-77.913263150295549</c:v>
                </c:pt>
                <c:pt idx="187">
                  <c:v>-77.913932650642437</c:v>
                </c:pt>
                <c:pt idx="188">
                  <c:v>-77.914574444502108</c:v>
                </c:pt>
                <c:pt idx="189">
                  <c:v>-77.915189678475031</c:v>
                </c:pt>
                <c:pt idx="190">
                  <c:v>-77.915779451711018</c:v>
                </c:pt>
                <c:pt idx="191">
                  <c:v>-77.916344817872826</c:v>
                </c:pt>
                <c:pt idx="192">
                  <c:v>-77.916886787018598</c:v>
                </c:pt>
                <c:pt idx="193">
                  <c:v>-77.917406327406439</c:v>
                </c:pt>
                <c:pt idx="194">
                  <c:v>-77.91790436722421</c:v>
                </c:pt>
                <c:pt idx="195">
                  <c:v>-77.918381796247814</c:v>
                </c:pt>
                <c:pt idx="196">
                  <c:v>-77.918839467430786</c:v>
                </c:pt>
                <c:pt idx="197">
                  <c:v>-77.919278198428231</c:v>
                </c:pt>
                <c:pt idx="198">
                  <c:v>-77.919698773057505</c:v>
                </c:pt>
                <c:pt idx="199">
                  <c:v>-77.920101942698651</c:v>
                </c:pt>
                <c:pt idx="200">
                  <c:v>-77.920488427636698</c:v>
                </c:pt>
                <c:pt idx="201">
                  <c:v>-77.920858918348515</c:v>
                </c:pt>
                <c:pt idx="202">
                  <c:v>-77.921214076736433</c:v>
                </c:pt>
                <c:pt idx="203">
                  <c:v>-77.921554537310698</c:v>
                </c:pt>
                <c:pt idx="204">
                  <c:v>-77.921880908323089</c:v>
                </c:pt>
                <c:pt idx="205">
                  <c:v>-77.922193772853632</c:v>
                </c:pt>
                <c:pt idx="206">
                  <c:v>-77.922493689852246</c:v>
                </c:pt>
                <c:pt idx="207">
                  <c:v>-77.922781195137347</c:v>
                </c:pt>
                <c:pt idx="208">
                  <c:v>-77.923056802353187</c:v>
                </c:pt>
                <c:pt idx="209">
                  <c:v>-77.923321003887381</c:v>
                </c:pt>
                <c:pt idx="210">
                  <c:v>-77.923574271750724</c:v>
                </c:pt>
                <c:pt idx="211">
                  <c:v>-77.923817058420354</c:v>
                </c:pt>
                <c:pt idx="212">
                  <c:v>-77.924049797648209</c:v>
                </c:pt>
                <c:pt idx="213">
                  <c:v>-77.924272905235867</c:v>
                </c:pt>
                <c:pt idx="214">
                  <c:v>-77.924486779777482</c:v>
                </c:pt>
                <c:pt idx="215">
                  <c:v>-77.924691803371843</c:v>
                </c:pt>
                <c:pt idx="216">
                  <c:v>-77.924888342305039</c:v>
                </c:pt>
                <c:pt idx="217">
                  <c:v>-77.925076747704821</c:v>
                </c:pt>
                <c:pt idx="218">
                  <c:v>-77.925257356167918</c:v>
                </c:pt>
                <c:pt idx="219">
                  <c:v>-77.92543049036145</c:v>
                </c:pt>
                <c:pt idx="220">
                  <c:v>-77.925596459599291</c:v>
                </c:pt>
                <c:pt idx="221">
                  <c:v>-77.92575556039472</c:v>
                </c:pt>
                <c:pt idx="222">
                  <c:v>-77.925908076990197</c:v>
                </c:pt>
                <c:pt idx="223">
                  <c:v>-77.926054281865106</c:v>
                </c:pt>
                <c:pt idx="224">
                  <c:v>-77.926194436222616</c:v>
                </c:pt>
                <c:pt idx="225">
                  <c:v>-77.926328790456296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AA-42CF-AC35-056998C23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081216"/>
        <c:axId val="375721008"/>
      </c:lineChart>
      <c:catAx>
        <c:axId val="26008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5721008"/>
        <c:crosses val="autoZero"/>
        <c:auto val="1"/>
        <c:lblAlgn val="ctr"/>
        <c:lblOffset val="100"/>
        <c:noMultiLvlLbl val="0"/>
      </c:catAx>
      <c:valAx>
        <c:axId val="3757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008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wmot2!$D$8</c:f>
              <c:strCache>
                <c:ptCount val="1"/>
                <c:pt idx="0">
                  <c:v>Wmot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wmot2!$A$9:$A$234</c:f>
              <c:numCache>
                <c:formatCode>General</c:formatCode>
                <c:ptCount val="226"/>
                <c:pt idx="0">
                  <c:v>0</c:v>
                </c:pt>
                <c:pt idx="1">
                  <c:v>1.0000000000000231E-2</c:v>
                </c:pt>
                <c:pt idx="2">
                  <c:v>2.0000000000000018E-2</c:v>
                </c:pt>
                <c:pt idx="3">
                  <c:v>3.0000000000000249E-2</c:v>
                </c:pt>
                <c:pt idx="4">
                  <c:v>4.0000000000000036E-2</c:v>
                </c:pt>
                <c:pt idx="5">
                  <c:v>5.0000000000000266E-2</c:v>
                </c:pt>
                <c:pt idx="6">
                  <c:v>6.0000000000000053E-2</c:v>
                </c:pt>
                <c:pt idx="7">
                  <c:v>7.0000000000000284E-2</c:v>
                </c:pt>
                <c:pt idx="8">
                  <c:v>8.0000000000000071E-2</c:v>
                </c:pt>
                <c:pt idx="9">
                  <c:v>9.0000000000000302E-2</c:v>
                </c:pt>
                <c:pt idx="10">
                  <c:v>0.10000000000000009</c:v>
                </c:pt>
                <c:pt idx="11">
                  <c:v>0.11000000000000032</c:v>
                </c:pt>
                <c:pt idx="12">
                  <c:v>0.12000000000000011</c:v>
                </c:pt>
                <c:pt idx="13">
                  <c:v>0.12999999999999989</c:v>
                </c:pt>
                <c:pt idx="14">
                  <c:v>0.14000000000000012</c:v>
                </c:pt>
                <c:pt idx="15">
                  <c:v>0.14999999999999991</c:v>
                </c:pt>
                <c:pt idx="16">
                  <c:v>0.16000000000000014</c:v>
                </c:pt>
                <c:pt idx="17">
                  <c:v>0.16999999999999993</c:v>
                </c:pt>
                <c:pt idx="18">
                  <c:v>0.18000000000000016</c:v>
                </c:pt>
                <c:pt idx="19">
                  <c:v>0.18999999999999995</c:v>
                </c:pt>
                <c:pt idx="20">
                  <c:v>0.20000000000000018</c:v>
                </c:pt>
                <c:pt idx="21">
                  <c:v>0.20999999999999996</c:v>
                </c:pt>
                <c:pt idx="22">
                  <c:v>0.2200000000000002</c:v>
                </c:pt>
                <c:pt idx="23">
                  <c:v>0.22999999999999998</c:v>
                </c:pt>
                <c:pt idx="24">
                  <c:v>0.24000000000000021</c:v>
                </c:pt>
                <c:pt idx="25">
                  <c:v>0.25</c:v>
                </c:pt>
                <c:pt idx="26">
                  <c:v>0.26000000000000023</c:v>
                </c:pt>
                <c:pt idx="27">
                  <c:v>0.27</c:v>
                </c:pt>
                <c:pt idx="28">
                  <c:v>0.28000000000000025</c:v>
                </c:pt>
                <c:pt idx="29">
                  <c:v>0.29000000000000004</c:v>
                </c:pt>
                <c:pt idx="30">
                  <c:v>0.30000000000000027</c:v>
                </c:pt>
                <c:pt idx="31">
                  <c:v>0.31000000000000005</c:v>
                </c:pt>
                <c:pt idx="32">
                  <c:v>0.32000000000000028</c:v>
                </c:pt>
                <c:pt idx="33">
                  <c:v>0.33000000000000007</c:v>
                </c:pt>
                <c:pt idx="34">
                  <c:v>0.3400000000000003</c:v>
                </c:pt>
                <c:pt idx="35">
                  <c:v>0.35000000000000009</c:v>
                </c:pt>
                <c:pt idx="36">
                  <c:v>0.36000000000000032</c:v>
                </c:pt>
                <c:pt idx="37">
                  <c:v>0.37000000000000011</c:v>
                </c:pt>
                <c:pt idx="38">
                  <c:v>0.37999999999999989</c:v>
                </c:pt>
                <c:pt idx="39">
                  <c:v>0.39000000000000012</c:v>
                </c:pt>
                <c:pt idx="40">
                  <c:v>0.39999999999999991</c:v>
                </c:pt>
                <c:pt idx="41">
                  <c:v>0.41000000000000014</c:v>
                </c:pt>
                <c:pt idx="42">
                  <c:v>0.41999999999999993</c:v>
                </c:pt>
                <c:pt idx="43">
                  <c:v>0.43000000000000016</c:v>
                </c:pt>
                <c:pt idx="44">
                  <c:v>0.43999999999999995</c:v>
                </c:pt>
                <c:pt idx="45">
                  <c:v>0.45000000000000018</c:v>
                </c:pt>
                <c:pt idx="46">
                  <c:v>0.45999999999999996</c:v>
                </c:pt>
                <c:pt idx="47">
                  <c:v>0.4700000000000002</c:v>
                </c:pt>
                <c:pt idx="48">
                  <c:v>0.48</c:v>
                </c:pt>
                <c:pt idx="49">
                  <c:v>0.49000000000000021</c:v>
                </c:pt>
                <c:pt idx="50">
                  <c:v>0.5</c:v>
                </c:pt>
                <c:pt idx="51">
                  <c:v>0.51000000000000023</c:v>
                </c:pt>
                <c:pt idx="52">
                  <c:v>0.52</c:v>
                </c:pt>
                <c:pt idx="53">
                  <c:v>0.53000000000000025</c:v>
                </c:pt>
                <c:pt idx="54">
                  <c:v>0.54</c:v>
                </c:pt>
                <c:pt idx="55">
                  <c:v>0.55000000000000027</c:v>
                </c:pt>
                <c:pt idx="56">
                  <c:v>0.56000000000000005</c:v>
                </c:pt>
                <c:pt idx="57">
                  <c:v>0.57000000000000028</c:v>
                </c:pt>
                <c:pt idx="58">
                  <c:v>0.58000000000000007</c:v>
                </c:pt>
                <c:pt idx="59">
                  <c:v>0.5900000000000003</c:v>
                </c:pt>
                <c:pt idx="60">
                  <c:v>0.60000000000000009</c:v>
                </c:pt>
                <c:pt idx="61">
                  <c:v>0.61000000000000032</c:v>
                </c:pt>
                <c:pt idx="62">
                  <c:v>0.62000000000000011</c:v>
                </c:pt>
                <c:pt idx="63">
                  <c:v>0.62999999999999989</c:v>
                </c:pt>
                <c:pt idx="64">
                  <c:v>0.64000000000000012</c:v>
                </c:pt>
                <c:pt idx="65">
                  <c:v>0.64999999999999991</c:v>
                </c:pt>
                <c:pt idx="66">
                  <c:v>0.66000000000000014</c:v>
                </c:pt>
                <c:pt idx="67">
                  <c:v>0.66999999999999993</c:v>
                </c:pt>
                <c:pt idx="68">
                  <c:v>0.68000000000000016</c:v>
                </c:pt>
                <c:pt idx="69">
                  <c:v>0.69</c:v>
                </c:pt>
                <c:pt idx="70">
                  <c:v>0.70000000000000018</c:v>
                </c:pt>
                <c:pt idx="71">
                  <c:v>0.71</c:v>
                </c:pt>
                <c:pt idx="72">
                  <c:v>0.7200000000000002</c:v>
                </c:pt>
                <c:pt idx="73">
                  <c:v>0.73</c:v>
                </c:pt>
                <c:pt idx="74">
                  <c:v>0.74000000000000021</c:v>
                </c:pt>
                <c:pt idx="75">
                  <c:v>0.75</c:v>
                </c:pt>
                <c:pt idx="76">
                  <c:v>0.76000000000000023</c:v>
                </c:pt>
                <c:pt idx="77">
                  <c:v>0.77</c:v>
                </c:pt>
                <c:pt idx="78">
                  <c:v>0.78000000000000025</c:v>
                </c:pt>
                <c:pt idx="79">
                  <c:v>0.79</c:v>
                </c:pt>
                <c:pt idx="80">
                  <c:v>0.80000000000000027</c:v>
                </c:pt>
                <c:pt idx="81">
                  <c:v>0.81</c:v>
                </c:pt>
                <c:pt idx="82">
                  <c:v>0.82000000000000028</c:v>
                </c:pt>
                <c:pt idx="83">
                  <c:v>0.83000000000000007</c:v>
                </c:pt>
                <c:pt idx="84">
                  <c:v>0.8400000000000003</c:v>
                </c:pt>
                <c:pt idx="85">
                  <c:v>0.85000000000000009</c:v>
                </c:pt>
                <c:pt idx="86">
                  <c:v>0.86000000000000032</c:v>
                </c:pt>
                <c:pt idx="87">
                  <c:v>0.87000000000000011</c:v>
                </c:pt>
                <c:pt idx="88">
                  <c:v>0.87999999999999989</c:v>
                </c:pt>
                <c:pt idx="89">
                  <c:v>0.89000000000000012</c:v>
                </c:pt>
                <c:pt idx="90">
                  <c:v>0.89999999999999991</c:v>
                </c:pt>
                <c:pt idx="91">
                  <c:v>0.91000000000000014</c:v>
                </c:pt>
                <c:pt idx="92">
                  <c:v>0.91999999999999993</c:v>
                </c:pt>
                <c:pt idx="93">
                  <c:v>0.93000000000000016</c:v>
                </c:pt>
                <c:pt idx="94">
                  <c:v>0.94</c:v>
                </c:pt>
                <c:pt idx="95">
                  <c:v>0.95000000000000018</c:v>
                </c:pt>
                <c:pt idx="96">
                  <c:v>0.96</c:v>
                </c:pt>
                <c:pt idx="97">
                  <c:v>0.9700000000000002</c:v>
                </c:pt>
                <c:pt idx="98">
                  <c:v>0.98</c:v>
                </c:pt>
                <c:pt idx="99">
                  <c:v>0.99000000000000021</c:v>
                </c:pt>
                <c:pt idx="100">
                  <c:v>1</c:v>
                </c:pt>
                <c:pt idx="101">
                  <c:v>1.0100000000000002</c:v>
                </c:pt>
                <c:pt idx="102">
                  <c:v>1.02</c:v>
                </c:pt>
                <c:pt idx="103">
                  <c:v>1.0300000000000002</c:v>
                </c:pt>
                <c:pt idx="104">
                  <c:v>1.04</c:v>
                </c:pt>
                <c:pt idx="105">
                  <c:v>1.0500000000000003</c:v>
                </c:pt>
                <c:pt idx="106">
                  <c:v>1.06</c:v>
                </c:pt>
                <c:pt idx="107">
                  <c:v>1.0700000000000003</c:v>
                </c:pt>
                <c:pt idx="108">
                  <c:v>1.08</c:v>
                </c:pt>
                <c:pt idx="109">
                  <c:v>1.0900000000000003</c:v>
                </c:pt>
                <c:pt idx="110">
                  <c:v>1.1000000000000001</c:v>
                </c:pt>
                <c:pt idx="111">
                  <c:v>1.1100000000000003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1.1400000000000001</c:v>
                </c:pt>
                <c:pt idx="115">
                  <c:v>1.1499999999999999</c:v>
                </c:pt>
                <c:pt idx="116">
                  <c:v>1.1600000000000001</c:v>
                </c:pt>
                <c:pt idx="117">
                  <c:v>1.17</c:v>
                </c:pt>
                <c:pt idx="118">
                  <c:v>1.1800000000000002</c:v>
                </c:pt>
                <c:pt idx="119">
                  <c:v>1.19</c:v>
                </c:pt>
                <c:pt idx="120">
                  <c:v>1.2000000000000002</c:v>
                </c:pt>
                <c:pt idx="121">
                  <c:v>1.21</c:v>
                </c:pt>
                <c:pt idx="122">
                  <c:v>1.2200000000000002</c:v>
                </c:pt>
                <c:pt idx="123">
                  <c:v>1.23</c:v>
                </c:pt>
                <c:pt idx="124">
                  <c:v>1.2400000000000002</c:v>
                </c:pt>
                <c:pt idx="125">
                  <c:v>1.25</c:v>
                </c:pt>
                <c:pt idx="126">
                  <c:v>1.2600000000000002</c:v>
                </c:pt>
                <c:pt idx="127">
                  <c:v>1.27</c:v>
                </c:pt>
                <c:pt idx="128">
                  <c:v>1.2800000000000002</c:v>
                </c:pt>
                <c:pt idx="129">
                  <c:v>1.29</c:v>
                </c:pt>
                <c:pt idx="130">
                  <c:v>1.3000000000000003</c:v>
                </c:pt>
                <c:pt idx="131">
                  <c:v>1.31</c:v>
                </c:pt>
                <c:pt idx="132">
                  <c:v>1.3200000000000003</c:v>
                </c:pt>
                <c:pt idx="133">
                  <c:v>1.33</c:v>
                </c:pt>
                <c:pt idx="134">
                  <c:v>1.3400000000000003</c:v>
                </c:pt>
                <c:pt idx="135">
                  <c:v>1.35</c:v>
                </c:pt>
                <c:pt idx="136">
                  <c:v>1.3600000000000003</c:v>
                </c:pt>
                <c:pt idx="137">
                  <c:v>1.37</c:v>
                </c:pt>
                <c:pt idx="138">
                  <c:v>1.38</c:v>
                </c:pt>
                <c:pt idx="139">
                  <c:v>1.3900000000000001</c:v>
                </c:pt>
                <c:pt idx="140">
                  <c:v>1.4</c:v>
                </c:pt>
                <c:pt idx="141">
                  <c:v>1.4100000000000001</c:v>
                </c:pt>
                <c:pt idx="142">
                  <c:v>1.42</c:v>
                </c:pt>
                <c:pt idx="143">
                  <c:v>1.4300000000000002</c:v>
                </c:pt>
                <c:pt idx="144">
                  <c:v>1.44</c:v>
                </c:pt>
                <c:pt idx="145">
                  <c:v>1.4500000000000002</c:v>
                </c:pt>
                <c:pt idx="146">
                  <c:v>1.46</c:v>
                </c:pt>
                <c:pt idx="147">
                  <c:v>1.4700000000000002</c:v>
                </c:pt>
                <c:pt idx="148">
                  <c:v>1.48</c:v>
                </c:pt>
                <c:pt idx="149">
                  <c:v>1.4900000000000002</c:v>
                </c:pt>
                <c:pt idx="150">
                  <c:v>1.5</c:v>
                </c:pt>
                <c:pt idx="151">
                  <c:v>1.5100000000000002</c:v>
                </c:pt>
                <c:pt idx="152">
                  <c:v>1.52</c:v>
                </c:pt>
                <c:pt idx="153">
                  <c:v>1.5300000000000002</c:v>
                </c:pt>
                <c:pt idx="154">
                  <c:v>1.54</c:v>
                </c:pt>
                <c:pt idx="155">
                  <c:v>1.5500000000000003</c:v>
                </c:pt>
                <c:pt idx="156">
                  <c:v>1.56</c:v>
                </c:pt>
                <c:pt idx="157">
                  <c:v>1.5700000000000003</c:v>
                </c:pt>
                <c:pt idx="158">
                  <c:v>1.58</c:v>
                </c:pt>
                <c:pt idx="159">
                  <c:v>1.5900000000000003</c:v>
                </c:pt>
                <c:pt idx="160">
                  <c:v>1.6</c:v>
                </c:pt>
                <c:pt idx="161">
                  <c:v>1.6100000000000003</c:v>
                </c:pt>
                <c:pt idx="162">
                  <c:v>1.62</c:v>
                </c:pt>
                <c:pt idx="163">
                  <c:v>1.63</c:v>
                </c:pt>
                <c:pt idx="164">
                  <c:v>1.6399999999999997</c:v>
                </c:pt>
                <c:pt idx="165">
                  <c:v>1.6500000000000004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1.6799999999999997</c:v>
                </c:pt>
                <c:pt idx="169">
                  <c:v>1.6900000000000004</c:v>
                </c:pt>
                <c:pt idx="170">
                  <c:v>1.7000000000000002</c:v>
                </c:pt>
                <c:pt idx="171">
                  <c:v>1.71</c:v>
                </c:pt>
                <c:pt idx="172">
                  <c:v>1.7199999999999998</c:v>
                </c:pt>
                <c:pt idx="173">
                  <c:v>1.7300000000000004</c:v>
                </c:pt>
                <c:pt idx="174">
                  <c:v>1.7400000000000002</c:v>
                </c:pt>
                <c:pt idx="175">
                  <c:v>1.75</c:v>
                </c:pt>
                <c:pt idx="176">
                  <c:v>1.7599999999999998</c:v>
                </c:pt>
                <c:pt idx="177">
                  <c:v>1.7700000000000005</c:v>
                </c:pt>
                <c:pt idx="178">
                  <c:v>1.7800000000000002</c:v>
                </c:pt>
                <c:pt idx="179">
                  <c:v>1.79</c:v>
                </c:pt>
                <c:pt idx="180">
                  <c:v>1.7999999999999998</c:v>
                </c:pt>
                <c:pt idx="181">
                  <c:v>1.8100000000000005</c:v>
                </c:pt>
                <c:pt idx="182">
                  <c:v>1.8200000000000003</c:v>
                </c:pt>
                <c:pt idx="183">
                  <c:v>1.83</c:v>
                </c:pt>
                <c:pt idx="184">
                  <c:v>1.8399999999999999</c:v>
                </c:pt>
                <c:pt idx="185">
                  <c:v>1.8500000000000005</c:v>
                </c:pt>
                <c:pt idx="186">
                  <c:v>1.8600000000000003</c:v>
                </c:pt>
                <c:pt idx="187">
                  <c:v>1.87</c:v>
                </c:pt>
                <c:pt idx="188">
                  <c:v>1.88</c:v>
                </c:pt>
                <c:pt idx="189">
                  <c:v>1.8899999999999997</c:v>
                </c:pt>
                <c:pt idx="190">
                  <c:v>1.9000000000000004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1.9299999999999997</c:v>
                </c:pt>
                <c:pt idx="194">
                  <c:v>1.9400000000000004</c:v>
                </c:pt>
                <c:pt idx="195">
                  <c:v>1.9500000000000002</c:v>
                </c:pt>
                <c:pt idx="196">
                  <c:v>1.96</c:v>
                </c:pt>
                <c:pt idx="197">
                  <c:v>1.9699999999999998</c:v>
                </c:pt>
                <c:pt idx="198">
                  <c:v>1.9800000000000004</c:v>
                </c:pt>
                <c:pt idx="199">
                  <c:v>1.9900000000000002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2.0200000000000005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2.0600000000000005</c:v>
                </c:pt>
                <c:pt idx="207">
                  <c:v>2.0700000000000003</c:v>
                </c:pt>
                <c:pt idx="208">
                  <c:v>2.08</c:v>
                </c:pt>
                <c:pt idx="209">
                  <c:v>2.09</c:v>
                </c:pt>
                <c:pt idx="210">
                  <c:v>2.1000000000000005</c:v>
                </c:pt>
                <c:pt idx="211">
                  <c:v>2.1100000000000003</c:v>
                </c:pt>
                <c:pt idx="212">
                  <c:v>2.12</c:v>
                </c:pt>
                <c:pt idx="213">
                  <c:v>2.13</c:v>
                </c:pt>
                <c:pt idx="214">
                  <c:v>2.1399999999999997</c:v>
                </c:pt>
                <c:pt idx="215">
                  <c:v>2.1500000000000004</c:v>
                </c:pt>
                <c:pt idx="216">
                  <c:v>2.16</c:v>
                </c:pt>
                <c:pt idx="217">
                  <c:v>2.17</c:v>
                </c:pt>
                <c:pt idx="218">
                  <c:v>2.1799999999999997</c:v>
                </c:pt>
                <c:pt idx="219">
                  <c:v>2.1900000000000004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2.2199999999999998</c:v>
                </c:pt>
                <c:pt idx="223">
                  <c:v>2.2300000000000004</c:v>
                </c:pt>
                <c:pt idx="224">
                  <c:v>2.2400000000000002</c:v>
                </c:pt>
                <c:pt idx="225">
                  <c:v>2.25</c:v>
                </c:pt>
              </c:numCache>
            </c:numRef>
          </c:cat>
          <c:val>
            <c:numRef>
              <c:f>wmot2!$Q$9:$Q$164</c:f>
              <c:numCache>
                <c:formatCode>General</c:formatCode>
                <c:ptCount val="156"/>
                <c:pt idx="0">
                  <c:v>-38.01322391091562</c:v>
                </c:pt>
                <c:pt idx="1">
                  <c:v>-38.674015630679939</c:v>
                </c:pt>
                <c:pt idx="2">
                  <c:v>-39.022111275727781</c:v>
                </c:pt>
                <c:pt idx="3">
                  <c:v>-39.564904474763047</c:v>
                </c:pt>
                <c:pt idx="4">
                  <c:v>-40.101797750523026</c:v>
                </c:pt>
                <c:pt idx="5">
                  <c:v>-41.140184743983468</c:v>
                </c:pt>
                <c:pt idx="6">
                  <c:v>-42.59746649247483</c:v>
                </c:pt>
                <c:pt idx="7">
                  <c:v>-44.119647427673982</c:v>
                </c:pt>
                <c:pt idx="8">
                  <c:v>-46.048923265217525</c:v>
                </c:pt>
                <c:pt idx="9">
                  <c:v>-47.470805461785311</c:v>
                </c:pt>
                <c:pt idx="10">
                  <c:v>-48.945786986238453</c:v>
                </c:pt>
                <c:pt idx="11">
                  <c:v>-50.462067998162311</c:v>
                </c:pt>
                <c:pt idx="12">
                  <c:v>-51.305757431499408</c:v>
                </c:pt>
                <c:pt idx="13">
                  <c:v>-51.931149593204239</c:v>
                </c:pt>
                <c:pt idx="14">
                  <c:v>-52.426743387629443</c:v>
                </c:pt>
                <c:pt idx="15">
                  <c:v>-52.98723636876241</c:v>
                </c:pt>
                <c:pt idx="16">
                  <c:v>-53.86632536015901</c:v>
                </c:pt>
                <c:pt idx="17">
                  <c:v>-54.851613019598176</c:v>
                </c:pt>
                <c:pt idx="18">
                  <c:v>-55.35900666670986</c:v>
                </c:pt>
                <c:pt idx="19">
                  <c:v>-55.831000755762055</c:v>
                </c:pt>
                <c:pt idx="20">
                  <c:v>-56.291194992127757</c:v>
                </c:pt>
                <c:pt idx="21">
                  <c:v>-56.385593807483808</c:v>
                </c:pt>
                <c:pt idx="22">
                  <c:v>-57.3413818382747</c:v>
                </c:pt>
                <c:pt idx="23">
                  <c:v>-57.972673929390737</c:v>
                </c:pt>
                <c:pt idx="24">
                  <c:v>-58.403368537108136</c:v>
                </c:pt>
                <c:pt idx="25">
                  <c:v>-59.913749619620788</c:v>
                </c:pt>
                <c:pt idx="26">
                  <c:v>-61.129134397242801</c:v>
                </c:pt>
                <c:pt idx="27">
                  <c:v>-62.409418386116293</c:v>
                </c:pt>
                <c:pt idx="28">
                  <c:v>-63.554004041483395</c:v>
                </c:pt>
                <c:pt idx="29">
                  <c:v>-63.925699367360536</c:v>
                </c:pt>
                <c:pt idx="30">
                  <c:v>-64.232495524937661</c:v>
                </c:pt>
                <c:pt idx="31">
                  <c:v>-64.7398891843212</c:v>
                </c:pt>
                <c:pt idx="32">
                  <c:v>-65.264982588986896</c:v>
                </c:pt>
                <c:pt idx="33">
                  <c:v>-65.754676441729032</c:v>
                </c:pt>
                <c:pt idx="34">
                  <c:v>-66.273869972206825</c:v>
                </c:pt>
                <c:pt idx="35">
                  <c:v>-66.30336958858328</c:v>
                </c:pt>
                <c:pt idx="36">
                  <c:v>-66.539366642313269</c:v>
                </c:pt>
                <c:pt idx="37">
                  <c:v>-66.621965617254688</c:v>
                </c:pt>
                <c:pt idx="38">
                  <c:v>-65.790075993652593</c:v>
                </c:pt>
                <c:pt idx="39">
                  <c:v>-65.31218201200474</c:v>
                </c:pt>
                <c:pt idx="40">
                  <c:v>-64.875587456468352</c:v>
                </c:pt>
                <c:pt idx="41">
                  <c:v>-65.46558009079331</c:v>
                </c:pt>
                <c:pt idx="42">
                  <c:v>-66.87566241626682</c:v>
                </c:pt>
                <c:pt idx="43">
                  <c:v>-68.167746214875351</c:v>
                </c:pt>
                <c:pt idx="44">
                  <c:v>-69.088134687606725</c:v>
                </c:pt>
                <c:pt idx="45">
                  <c:v>-69.259232573036698</c:v>
                </c:pt>
                <c:pt idx="46">
                  <c:v>-69.448030203748843</c:v>
                </c:pt>
                <c:pt idx="47">
                  <c:v>-69.654527641102391</c:v>
                </c:pt>
                <c:pt idx="48">
                  <c:v>-70.751913873451628</c:v>
                </c:pt>
                <c:pt idx="49">
                  <c:v>-71.849300105800893</c:v>
                </c:pt>
                <c:pt idx="50">
                  <c:v>-73.070584861921489</c:v>
                </c:pt>
                <c:pt idx="51">
                  <c:v>-74.50426686822432</c:v>
                </c:pt>
                <c:pt idx="52">
                  <c:v>-75.029360334249276</c:v>
                </c:pt>
                <c:pt idx="53">
                  <c:v>-75.265357326620006</c:v>
                </c:pt>
                <c:pt idx="54">
                  <c:v>-74.639965201730718</c:v>
                </c:pt>
                <c:pt idx="55">
                  <c:v>-73.943773911635049</c:v>
                </c:pt>
                <c:pt idx="56">
                  <c:v>-73.66647737043435</c:v>
                </c:pt>
                <c:pt idx="57">
                  <c:v>-73.796275768393613</c:v>
                </c:pt>
                <c:pt idx="58">
                  <c:v>-74.421667893282901</c:v>
                </c:pt>
                <c:pt idx="59">
                  <c:v>-74.77566347387787</c:v>
                </c:pt>
                <c:pt idx="60">
                  <c:v>-75.625252842762109</c:v>
                </c:pt>
                <c:pt idx="61">
                  <c:v>-76.291944516481351</c:v>
                </c:pt>
                <c:pt idx="62">
                  <c:v>-76.988135745217789</c:v>
                </c:pt>
                <c:pt idx="63">
                  <c:v>-77.790525752443415</c:v>
                </c:pt>
                <c:pt idx="64">
                  <c:v>-77.914424153496299</c:v>
                </c:pt>
                <c:pt idx="65">
                  <c:v>-78.150421207226287</c:v>
                </c:pt>
                <c:pt idx="66">
                  <c:v>-78.616515379139102</c:v>
                </c:pt>
                <c:pt idx="67">
                  <c:v>-78.970510959734071</c:v>
                </c:pt>
                <c:pt idx="68">
                  <c:v>-79.047209999128356</c:v>
                </c:pt>
                <c:pt idx="69">
                  <c:v>-78.917411601169107</c:v>
                </c:pt>
                <c:pt idx="70">
                  <c:v>-78.681414547439132</c:v>
                </c:pt>
                <c:pt idx="71">
                  <c:v>-78.793513138756992</c:v>
                </c:pt>
                <c:pt idx="72">
                  <c:v>-79.247807500934783</c:v>
                </c:pt>
                <c:pt idx="73">
                  <c:v>-78.775813393474806</c:v>
                </c:pt>
                <c:pt idx="74">
                  <c:v>-77.306731773889183</c:v>
                </c:pt>
                <c:pt idx="75">
                  <c:v>-75.760951114909275</c:v>
                </c:pt>
                <c:pt idx="76">
                  <c:v>-74.250570069212159</c:v>
                </c:pt>
                <c:pt idx="77">
                  <c:v>-73.772676026205076</c:v>
                </c:pt>
                <c:pt idx="78">
                  <c:v>-74.167971094270754</c:v>
                </c:pt>
                <c:pt idx="79">
                  <c:v>-74.291869556682883</c:v>
                </c:pt>
                <c:pt idx="80">
                  <c:v>-74.32136917305931</c:v>
                </c:pt>
                <c:pt idx="81">
                  <c:v>-75.15915867084928</c:v>
                </c:pt>
                <c:pt idx="82">
                  <c:v>-76.073647208033535</c:v>
                </c:pt>
                <c:pt idx="83">
                  <c:v>-76.964536064388483</c:v>
                </c:pt>
                <c:pt idx="84">
                  <c:v>-78.303819286014843</c:v>
                </c:pt>
                <c:pt idx="85">
                  <c:v>-78.634215185780519</c:v>
                </c:pt>
                <c:pt idx="86">
                  <c:v>-79.047209999128356</c:v>
                </c:pt>
                <c:pt idx="87">
                  <c:v>-79.767000970053331</c:v>
                </c:pt>
                <c:pt idx="88">
                  <c:v>-79.796500586429786</c:v>
                </c:pt>
                <c:pt idx="89">
                  <c:v>-79.790600650882652</c:v>
                </c:pt>
                <c:pt idx="90">
                  <c:v>-79.73160141812977</c:v>
                </c:pt>
                <c:pt idx="91">
                  <c:v>-79.713901611488382</c:v>
                </c:pt>
                <c:pt idx="92">
                  <c:v>-79.973498407406879</c:v>
                </c:pt>
                <c:pt idx="93">
                  <c:v>-80.215395335324772</c:v>
                </c:pt>
                <c:pt idx="94">
                  <c:v>-79.566403468246932</c:v>
                </c:pt>
                <c:pt idx="95">
                  <c:v>-78.840712561774808</c:v>
                </c:pt>
                <c:pt idx="96">
                  <c:v>-78.197620630244131</c:v>
                </c:pt>
                <c:pt idx="97">
                  <c:v>-77.147433759553493</c:v>
                </c:pt>
                <c:pt idx="98">
                  <c:v>-77.023535358500595</c:v>
                </c:pt>
                <c:pt idx="99">
                  <c:v>-76.669539777905612</c:v>
                </c:pt>
                <c:pt idx="100">
                  <c:v>-75.88484957732139</c:v>
                </c:pt>
                <c:pt idx="101">
                  <c:v>-75.719651688797796</c:v>
                </c:pt>
                <c:pt idx="102">
                  <c:v>-75.560353674462107</c:v>
                </c:pt>
                <c:pt idx="103">
                  <c:v>-75.483654635067822</c:v>
                </c:pt>
                <c:pt idx="104">
                  <c:v>-75.489554570614942</c:v>
                </c:pt>
                <c:pt idx="105">
                  <c:v>-75.383355853485</c:v>
                </c:pt>
                <c:pt idx="106">
                  <c:v>-75.430555276502844</c:v>
                </c:pt>
                <c:pt idx="107">
                  <c:v>-75.642952649403526</c:v>
                </c:pt>
                <c:pt idx="108">
                  <c:v>-75.890749512868524</c:v>
                </c:pt>
                <c:pt idx="109">
                  <c:v>-75.973348487809943</c:v>
                </c:pt>
                <c:pt idx="110">
                  <c:v>-76.439442659722786</c:v>
                </c:pt>
                <c:pt idx="111">
                  <c:v>-77.643027547842749</c:v>
                </c:pt>
                <c:pt idx="112">
                  <c:v>-79.247807500934783</c:v>
                </c:pt>
                <c:pt idx="113">
                  <c:v>-81.348181180956814</c:v>
                </c:pt>
                <c:pt idx="114">
                  <c:v>-82.711064083412509</c:v>
                </c:pt>
                <c:pt idx="115">
                  <c:v>-82.994260560160342</c:v>
                </c:pt>
                <c:pt idx="116">
                  <c:v>-82.817262739183221</c:v>
                </c:pt>
                <c:pt idx="117">
                  <c:v>-82.362968438364661</c:v>
                </c:pt>
                <c:pt idx="118">
                  <c:v>-82.162370997917492</c:v>
                </c:pt>
                <c:pt idx="119">
                  <c:v>-82.103371703805379</c:v>
                </c:pt>
                <c:pt idx="120">
                  <c:v>-82.085671958523221</c:v>
                </c:pt>
                <c:pt idx="121">
                  <c:v>-82.026672664411109</c:v>
                </c:pt>
                <c:pt idx="122">
                  <c:v>-81.890974392263928</c:v>
                </c:pt>
                <c:pt idx="123">
                  <c:v>-81.11218412722684</c:v>
                </c:pt>
                <c:pt idx="124">
                  <c:v>-79.401205579723324</c:v>
                </c:pt>
                <c:pt idx="125">
                  <c:v>-77.477829659319156</c:v>
                </c:pt>
                <c:pt idx="126">
                  <c:v>-75.471854763973539</c:v>
                </c:pt>
                <c:pt idx="127">
                  <c:v>-74.327269108606458</c:v>
                </c:pt>
                <c:pt idx="128">
                  <c:v>-74.309569301965041</c:v>
                </c:pt>
                <c:pt idx="129">
                  <c:v>-74.457067445206476</c:v>
                </c:pt>
                <c:pt idx="130">
                  <c:v>-74.38626834135934</c:v>
                </c:pt>
                <c:pt idx="131">
                  <c:v>-73.867074872240764</c:v>
                </c:pt>
                <c:pt idx="132">
                  <c:v>-73.253482557086514</c:v>
                </c:pt>
                <c:pt idx="133">
                  <c:v>-73.560278714663639</c:v>
                </c:pt>
                <c:pt idx="134">
                  <c:v>-74.103071925970752</c:v>
                </c:pt>
                <c:pt idx="135">
                  <c:v>-74.698964434483599</c:v>
                </c:pt>
                <c:pt idx="136">
                  <c:v>-75.760951114909275</c:v>
                </c:pt>
                <c:pt idx="137">
                  <c:v>-76.091347014674938</c:v>
                </c:pt>
                <c:pt idx="138">
                  <c:v>-76.569240996322804</c:v>
                </c:pt>
                <c:pt idx="139">
                  <c:v>-77.153333695100613</c:v>
                </c:pt>
                <c:pt idx="140">
                  <c:v>-77.123834078724173</c:v>
                </c:pt>
                <c:pt idx="141">
                  <c:v>-76.988135745217789</c:v>
                </c:pt>
                <c:pt idx="142">
                  <c:v>-76.71673920092347</c:v>
                </c:pt>
                <c:pt idx="143">
                  <c:v>-76.740338881752763</c:v>
                </c:pt>
                <c:pt idx="144">
                  <c:v>-77.070734720159209</c:v>
                </c:pt>
                <c:pt idx="145">
                  <c:v>-77.25363247668345</c:v>
                </c:pt>
                <c:pt idx="146">
                  <c:v>-76.510241763569923</c:v>
                </c:pt>
                <c:pt idx="147">
                  <c:v>-75.572153484197131</c:v>
                </c:pt>
                <c:pt idx="148">
                  <c:v>-74.634065266183583</c:v>
                </c:pt>
                <c:pt idx="149">
                  <c:v>-73.259382492633648</c:v>
                </c:pt>
                <c:pt idx="150">
                  <c:v>-72.628090370837967</c:v>
                </c:pt>
                <c:pt idx="151">
                  <c:v>-71.754901321124436</c:v>
                </c:pt>
                <c:pt idx="152">
                  <c:v>-70.439217780327368</c:v>
                </c:pt>
                <c:pt idx="153">
                  <c:v>-69.884624759285231</c:v>
                </c:pt>
                <c:pt idx="154">
                  <c:v>-69.654527641102391</c:v>
                </c:pt>
                <c:pt idx="155">
                  <c:v>-69.235632892207406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92-4FAB-BA9E-B79039FFEA62}"/>
            </c:ext>
          </c:extLst>
        </c:ser>
        <c:ser>
          <c:idx val="1"/>
          <c:order val="1"/>
          <c:tx>
            <c:strRef>
              <c:f>wmot2!$E$8</c:f>
              <c:strCache>
                <c:ptCount val="1"/>
                <c:pt idx="0">
                  <c:v>Wmot,sim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wmot2!$R$9:$R$164</c:f>
              <c:numCache>
                <c:formatCode>General</c:formatCode>
                <c:ptCount val="156"/>
                <c:pt idx="0">
                  <c:v>-35.974823818824078</c:v>
                </c:pt>
                <c:pt idx="1">
                  <c:v>-37.503688725328608</c:v>
                </c:pt>
                <c:pt idx="2">
                  <c:v>-38.976171958031195</c:v>
                </c:pt>
                <c:pt idx="3">
                  <c:v>-40.394352767444047</c:v>
                </c:pt>
                <c:pt idx="4">
                  <c:v>-41.760233725215471</c:v>
                </c:pt>
                <c:pt idx="5">
                  <c:v>-43.075743551904161</c:v>
                </c:pt>
                <c:pt idx="6">
                  <c:v>-44.342739840465697</c:v>
                </c:pt>
                <c:pt idx="7">
                  <c:v>-45.563011679309</c:v>
                </c:pt>
                <c:pt idx="8">
                  <c:v>-46.738282178612145</c:v>
                </c:pt>
                <c:pt idx="9">
                  <c:v>-47.870210903479361</c:v>
                </c:pt>
                <c:pt idx="10">
                  <c:v>-48.96039621736135</c:v>
                </c:pt>
                <c:pt idx="11">
                  <c:v>-50.010377539058943</c:v>
                </c:pt>
                <c:pt idx="12">
                  <c:v>-51.021637516492433</c:v>
                </c:pt>
                <c:pt idx="13">
                  <c:v>-51.995604120302723</c:v>
                </c:pt>
                <c:pt idx="14">
                  <c:v>-52.933652660249834</c:v>
                </c:pt>
                <c:pt idx="15">
                  <c:v>-53.837107727244785</c:v>
                </c:pt>
                <c:pt idx="16">
                  <c:v>-54.707245063768397</c:v>
                </c:pt>
                <c:pt idx="17">
                  <c:v>-55.545293365307337</c:v>
                </c:pt>
                <c:pt idx="18">
                  <c:v>-56.352436015361562</c:v>
                </c:pt>
                <c:pt idx="19">
                  <c:v>-57.129812756463465</c:v>
                </c:pt>
                <c:pt idx="20">
                  <c:v>-57.878521299575887</c:v>
                </c:pt>
                <c:pt idx="21">
                  <c:v>-58.59961887413845</c:v>
                </c:pt>
                <c:pt idx="22">
                  <c:v>-59.294123720948463</c:v>
                </c:pt>
                <c:pt idx="23">
                  <c:v>-59.963016529991037</c:v>
                </c:pt>
                <c:pt idx="24">
                  <c:v>-60.607241825240763</c:v>
                </c:pt>
                <c:pt idx="25">
                  <c:v>-61.227709298398295</c:v>
                </c:pt>
                <c:pt idx="26">
                  <c:v>-61.825295093437582</c:v>
                </c:pt>
                <c:pt idx="27">
                  <c:v>-62.400843043784882</c:v>
                </c:pt>
                <c:pt idx="28">
                  <c:v>-62.955165863869794</c:v>
                </c:pt>
                <c:pt idx="29">
                  <c:v>-63.489046296736177</c:v>
                </c:pt>
                <c:pt idx="30">
                  <c:v>-64.00323821933128</c:v>
                </c:pt>
                <c:pt idx="31">
                  <c:v>-64.49846770703202</c:v>
                </c:pt>
                <c:pt idx="32">
                  <c:v>-64.975434058916207</c:v>
                </c:pt>
                <c:pt idx="33">
                  <c:v>-65.434810785220975</c:v>
                </c:pt>
                <c:pt idx="34">
                  <c:v>-65.877246558388208</c:v>
                </c:pt>
                <c:pt idx="35">
                  <c:v>-66.303366129034771</c:v>
                </c:pt>
                <c:pt idx="36">
                  <c:v>-66.713771208145147</c:v>
                </c:pt>
                <c:pt idx="37">
                  <c:v>-67.109041316730256</c:v>
                </c:pt>
                <c:pt idx="38">
                  <c:v>-67.489734604151181</c:v>
                </c:pt>
                <c:pt idx="39">
                  <c:v>-67.856388636266658</c:v>
                </c:pt>
                <c:pt idx="40">
                  <c:v>-68.209521154513027</c:v>
                </c:pt>
                <c:pt idx="41">
                  <c:v>-68.549630806992838</c:v>
                </c:pt>
                <c:pt idx="42">
                  <c:v>-68.877197852600204</c:v>
                </c:pt>
                <c:pt idx="43">
                  <c:v>-69.192684839181339</c:v>
                </c:pt>
                <c:pt idx="44">
                  <c:v>-69.496537256684036</c:v>
                </c:pt>
                <c:pt idx="45">
                  <c:v>-69.789184166221304</c:v>
                </c:pt>
                <c:pt idx="46">
                  <c:v>-70.071038805936396</c:v>
                </c:pt>
                <c:pt idx="47">
                  <c:v>-70.342499174523496</c:v>
                </c:pt>
                <c:pt idx="48">
                  <c:v>-70.603948593230896</c:v>
                </c:pt>
                <c:pt idx="49">
                  <c:v>-70.855756247136966</c:v>
                </c:pt>
                <c:pt idx="50">
                  <c:v>-71.098277706466291</c:v>
                </c:pt>
                <c:pt idx="51">
                  <c:v>-71.331855428679305</c:v>
                </c:pt>
                <c:pt idx="52">
                  <c:v>-71.556819242047141</c:v>
                </c:pt>
                <c:pt idx="53">
                  <c:v>-71.773486811391905</c:v>
                </c:pt>
                <c:pt idx="54">
                  <c:v>-71.982164086652162</c:v>
                </c:pt>
                <c:pt idx="55">
                  <c:v>-72.183145734906034</c:v>
                </c:pt>
                <c:pt idx="56">
                  <c:v>-72.376715556461519</c:v>
                </c:pt>
                <c:pt idx="57">
                  <c:v>-72.563146885603203</c:v>
                </c:pt>
                <c:pt idx="58">
                  <c:v>-72.742702976558945</c:v>
                </c:pt>
                <c:pt idx="59">
                  <c:v>-72.915637375234141</c:v>
                </c:pt>
                <c:pt idx="60">
                  <c:v>-73.082194277235914</c:v>
                </c:pt>
                <c:pt idx="61">
                  <c:v>-73.242608872694888</c:v>
                </c:pt>
                <c:pt idx="62">
                  <c:v>-73.397107678370361</c:v>
                </c:pt>
                <c:pt idx="63">
                  <c:v>-73.545908857507683</c:v>
                </c:pt>
                <c:pt idx="64">
                  <c:v>-73.689222527900597</c:v>
                </c:pt>
                <c:pt idx="65">
                  <c:v>-73.827251058592012</c:v>
                </c:pt>
                <c:pt idx="66">
                  <c:v>-73.960189355633815</c:v>
                </c:pt>
                <c:pt idx="67">
                  <c:v>-74.088225137307617</c:v>
                </c:pt>
                <c:pt idx="68">
                  <c:v>-74.211539199196622</c:v>
                </c:pt>
                <c:pt idx="69">
                  <c:v>-74.330305669481504</c:v>
                </c:pt>
                <c:pt idx="70">
                  <c:v>-74.44469225482176</c:v>
                </c:pt>
                <c:pt idx="71">
                  <c:v>-74.55486047716964</c:v>
                </c:pt>
                <c:pt idx="72">
                  <c:v>-74.660965901850133</c:v>
                </c:pt>
                <c:pt idx="73">
                  <c:v>-74.763158357230679</c:v>
                </c:pt>
                <c:pt idx="74">
                  <c:v>-74.861582146288967</c:v>
                </c:pt>
                <c:pt idx="75">
                  <c:v>-74.956376250379407</c:v>
                </c:pt>
                <c:pt idx="76">
                  <c:v>-75.047674525484211</c:v>
                </c:pt>
                <c:pt idx="77">
                  <c:v>-75.135605891227868</c:v>
                </c:pt>
                <c:pt idx="78">
                  <c:v>-75.220294512920503</c:v>
                </c:pt>
                <c:pt idx="79">
                  <c:v>-75.301859976888238</c:v>
                </c:pt>
                <c:pt idx="80">
                  <c:v>-75.380417459337551</c:v>
                </c:pt>
                <c:pt idx="81">
                  <c:v>-75.45607788899207</c:v>
                </c:pt>
                <c:pt idx="82">
                  <c:v>-75.52894810373202</c:v>
                </c:pt>
                <c:pt idx="83">
                  <c:v>-75.599131001456627</c:v>
                </c:pt>
                <c:pt idx="84">
                  <c:v>-75.666725685383426</c:v>
                </c:pt>
                <c:pt idx="85">
                  <c:v>-75.73182760398889</c:v>
                </c:pt>
                <c:pt idx="86">
                  <c:v>-75.794528685788478</c:v>
                </c:pt>
                <c:pt idx="87">
                  <c:v>-75.854917469146244</c:v>
                </c:pt>
                <c:pt idx="88">
                  <c:v>-75.913079227297175</c:v>
                </c:pt>
                <c:pt idx="89">
                  <c:v>-75.969096088759159</c:v>
                </c:pt>
                <c:pt idx="90">
                  <c:v>-76.023047153304105</c:v>
                </c:pt>
                <c:pt idx="91">
                  <c:v>-76.075008603652606</c:v>
                </c:pt>
                <c:pt idx="92">
                  <c:v>-76.125053813049121</c:v>
                </c:pt>
                <c:pt idx="93">
                  <c:v>-76.173253448870412</c:v>
                </c:pt>
                <c:pt idx="94">
                  <c:v>-76.219675572412683</c:v>
                </c:pt>
                <c:pt idx="95">
                  <c:v>-76.264385734999038</c:v>
                </c:pt>
                <c:pt idx="96">
                  <c:v>-76.307447070542636</c:v>
                </c:pt>
                <c:pt idx="97">
                  <c:v>-76.348920384696115</c:v>
                </c:pt>
                <c:pt idx="98">
                  <c:v>-76.388864240713588</c:v>
                </c:pt>
                <c:pt idx="99">
                  <c:v>-76.427335042146041</c:v>
                </c:pt>
                <c:pt idx="100">
                  <c:v>-76.464387112487188</c:v>
                </c:pt>
                <c:pt idx="101">
                  <c:v>-76.500072771882017</c:v>
                </c:pt>
                <c:pt idx="102">
                  <c:v>-76.534442411006609</c:v>
                </c:pt>
                <c:pt idx="103">
                  <c:v>-76.567544562223276</c:v>
                </c:pt>
                <c:pt idx="104">
                  <c:v>-76.599425968111746</c:v>
                </c:pt>
                <c:pt idx="105">
                  <c:v>-76.630131647472979</c:v>
                </c:pt>
                <c:pt idx="106">
                  <c:v>-76.659704958898828</c:v>
                </c:pt>
                <c:pt idx="107">
                  <c:v>-76.68818766199756</c:v>
                </c:pt>
                <c:pt idx="108">
                  <c:v>-76.715619976361296</c:v>
                </c:pt>
                <c:pt idx="109">
                  <c:v>-76.742040638358958</c:v>
                </c:pt>
                <c:pt idx="110">
                  <c:v>-76.767486955834698</c:v>
                </c:pt>
                <c:pt idx="111">
                  <c:v>-76.791994860789288</c:v>
                </c:pt>
                <c:pt idx="112">
                  <c:v>-76.815598960118649</c:v>
                </c:pt>
                <c:pt idx="113">
                  <c:v>-76.838332584481165</c:v>
                </c:pt>
                <c:pt idx="114">
                  <c:v>-76.860227835363006</c:v>
                </c:pt>
                <c:pt idx="115">
                  <c:v>-76.881315630407641</c:v>
                </c:pt>
                <c:pt idx="116">
                  <c:v>-76.901625747073808</c:v>
                </c:pt>
                <c:pt idx="117">
                  <c:v>-76.921186864683278</c:v>
                </c:pt>
                <c:pt idx="118">
                  <c:v>-76.940026604918216</c:v>
                </c:pt>
                <c:pt idx="119">
                  <c:v>-76.958171570824888</c:v>
                </c:pt>
                <c:pt idx="120">
                  <c:v>-76.975647384379002</c:v>
                </c:pt>
                <c:pt idx="121">
                  <c:v>-76.992478722665851</c:v>
                </c:pt>
                <c:pt idx="122">
                  <c:v>-77.008689352726023</c:v>
                </c:pt>
                <c:pt idx="123">
                  <c:v>-77.024302165116168</c:v>
                </c:pt>
                <c:pt idx="124">
                  <c:v>-77.0393392062321</c:v>
                </c:pt>
                <c:pt idx="125">
                  <c:v>-77.053821709439845</c:v>
                </c:pt>
                <c:pt idx="126">
                  <c:v>-77.067770125058672</c:v>
                </c:pt>
                <c:pt idx="127">
                  <c:v>-77.081204149238374</c:v>
                </c:pt>
                <c:pt idx="128">
                  <c:v>-77.094142751771642</c:v>
                </c:pt>
                <c:pt idx="129">
                  <c:v>-77.106604202880746</c:v>
                </c:pt>
                <c:pt idx="130">
                  <c:v>-77.11860609901639</c:v>
                </c:pt>
                <c:pt idx="131">
                  <c:v>-77.130165387705134</c:v>
                </c:pt>
                <c:pt idx="132">
                  <c:v>-77.14129839148049</c:v>
                </c:pt>
                <c:pt idx="133">
                  <c:v>-77.152020830931534</c:v>
                </c:pt>
                <c:pt idx="134">
                  <c:v>-77.162347846901454</c:v>
                </c:pt>
                <c:pt idx="135">
                  <c:v>-77.172294021867515</c:v>
                </c:pt>
                <c:pt idx="136">
                  <c:v>-77.181873400532524</c:v>
                </c:pt>
                <c:pt idx="137">
                  <c:v>-77.191099509656951</c:v>
                </c:pt>
                <c:pt idx="138">
                  <c:v>-77.199985377159692</c:v>
                </c:pt>
                <c:pt idx="139">
                  <c:v>-77.20854355051442</c:v>
                </c:pt>
                <c:pt idx="140">
                  <c:v>-77.216786114467425</c:v>
                </c:pt>
                <c:pt idx="141">
                  <c:v>-77.224724708102244</c:v>
                </c:pt>
                <c:pt idx="142">
                  <c:v>-77.232370541274804</c:v>
                </c:pt>
                <c:pt idx="143">
                  <c:v>-77.239734410442537</c:v>
                </c:pt>
                <c:pt idx="144">
                  <c:v>-77.246826713909741</c:v>
                </c:pt>
                <c:pt idx="145">
                  <c:v>-77.253657466510759</c:v>
                </c:pt>
                <c:pt idx="146">
                  <c:v>-77.260236313751562</c:v>
                </c:pt>
                <c:pt idx="147">
                  <c:v>-77.266572545429966</c:v>
                </c:pt>
                <c:pt idx="148">
                  <c:v>-77.272675108753432</c:v>
                </c:pt>
                <c:pt idx="149">
                  <c:v>-77.278552620973159</c:v>
                </c:pt>
                <c:pt idx="150">
                  <c:v>-77.284213381552291</c:v>
                </c:pt>
                <c:pt idx="151">
                  <c:v>-77.289665383885307</c:v>
                </c:pt>
                <c:pt idx="152">
                  <c:v>-77.294916326585238</c:v>
                </c:pt>
                <c:pt idx="153">
                  <c:v>-77.299973624354749</c:v>
                </c:pt>
                <c:pt idx="154">
                  <c:v>-77.304844418456099</c:v>
                </c:pt>
                <c:pt idx="155">
                  <c:v>-77.309535586795235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92-4FAB-BA9E-B79039FFE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081216"/>
        <c:axId val="375721008"/>
      </c:lineChart>
      <c:catAx>
        <c:axId val="26008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5721008"/>
        <c:crosses val="autoZero"/>
        <c:auto val="1"/>
        <c:lblAlgn val="ctr"/>
        <c:lblOffset val="100"/>
        <c:noMultiLvlLbl val="0"/>
      </c:catAx>
      <c:valAx>
        <c:axId val="3757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008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wmot3!$D$8</c:f>
              <c:strCache>
                <c:ptCount val="1"/>
                <c:pt idx="0">
                  <c:v>Wmot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wmot3!$A$9:$A$234</c:f>
              <c:numCache>
                <c:formatCode>General</c:formatCode>
                <c:ptCount val="226"/>
                <c:pt idx="0">
                  <c:v>0</c:v>
                </c:pt>
                <c:pt idx="1">
                  <c:v>1.0000000000000231E-2</c:v>
                </c:pt>
                <c:pt idx="2">
                  <c:v>2.0000000000000018E-2</c:v>
                </c:pt>
                <c:pt idx="3">
                  <c:v>3.0000000000000249E-2</c:v>
                </c:pt>
                <c:pt idx="4">
                  <c:v>4.0000000000000036E-2</c:v>
                </c:pt>
                <c:pt idx="5">
                  <c:v>5.0000000000000266E-2</c:v>
                </c:pt>
                <c:pt idx="6">
                  <c:v>6.0000000000000053E-2</c:v>
                </c:pt>
                <c:pt idx="7">
                  <c:v>7.0000000000000284E-2</c:v>
                </c:pt>
                <c:pt idx="8">
                  <c:v>8.0000000000000071E-2</c:v>
                </c:pt>
                <c:pt idx="9">
                  <c:v>9.0000000000000302E-2</c:v>
                </c:pt>
                <c:pt idx="10">
                  <c:v>0.10000000000000009</c:v>
                </c:pt>
                <c:pt idx="11">
                  <c:v>0.11000000000000032</c:v>
                </c:pt>
                <c:pt idx="12">
                  <c:v>0.12000000000000011</c:v>
                </c:pt>
                <c:pt idx="13">
                  <c:v>0.12999999999999989</c:v>
                </c:pt>
                <c:pt idx="14">
                  <c:v>0.14000000000000012</c:v>
                </c:pt>
                <c:pt idx="15">
                  <c:v>0.14999999999999991</c:v>
                </c:pt>
                <c:pt idx="16">
                  <c:v>0.16000000000000014</c:v>
                </c:pt>
                <c:pt idx="17">
                  <c:v>0.16999999999999993</c:v>
                </c:pt>
                <c:pt idx="18">
                  <c:v>0.18000000000000016</c:v>
                </c:pt>
                <c:pt idx="19">
                  <c:v>0.18999999999999995</c:v>
                </c:pt>
                <c:pt idx="20">
                  <c:v>0.20000000000000018</c:v>
                </c:pt>
                <c:pt idx="21">
                  <c:v>0.20999999999999996</c:v>
                </c:pt>
                <c:pt idx="22">
                  <c:v>0.2200000000000002</c:v>
                </c:pt>
                <c:pt idx="23">
                  <c:v>0.22999999999999998</c:v>
                </c:pt>
                <c:pt idx="24">
                  <c:v>0.24000000000000021</c:v>
                </c:pt>
                <c:pt idx="25">
                  <c:v>0.25</c:v>
                </c:pt>
                <c:pt idx="26">
                  <c:v>0.26000000000000023</c:v>
                </c:pt>
                <c:pt idx="27">
                  <c:v>0.27</c:v>
                </c:pt>
                <c:pt idx="28">
                  <c:v>0.28000000000000025</c:v>
                </c:pt>
                <c:pt idx="29">
                  <c:v>0.29000000000000004</c:v>
                </c:pt>
                <c:pt idx="30">
                  <c:v>0.30000000000000027</c:v>
                </c:pt>
                <c:pt idx="31">
                  <c:v>0.31000000000000005</c:v>
                </c:pt>
                <c:pt idx="32">
                  <c:v>0.32000000000000028</c:v>
                </c:pt>
                <c:pt idx="33">
                  <c:v>0.33000000000000007</c:v>
                </c:pt>
                <c:pt idx="34">
                  <c:v>0.3400000000000003</c:v>
                </c:pt>
                <c:pt idx="35">
                  <c:v>0.35000000000000009</c:v>
                </c:pt>
                <c:pt idx="36">
                  <c:v>0.36000000000000032</c:v>
                </c:pt>
                <c:pt idx="37">
                  <c:v>0.37000000000000011</c:v>
                </c:pt>
                <c:pt idx="38">
                  <c:v>0.37999999999999989</c:v>
                </c:pt>
                <c:pt idx="39">
                  <c:v>0.39000000000000012</c:v>
                </c:pt>
                <c:pt idx="40">
                  <c:v>0.39999999999999991</c:v>
                </c:pt>
                <c:pt idx="41">
                  <c:v>0.41000000000000014</c:v>
                </c:pt>
                <c:pt idx="42">
                  <c:v>0.41999999999999993</c:v>
                </c:pt>
                <c:pt idx="43">
                  <c:v>0.43000000000000016</c:v>
                </c:pt>
                <c:pt idx="44">
                  <c:v>0.43999999999999995</c:v>
                </c:pt>
                <c:pt idx="45">
                  <c:v>0.45000000000000018</c:v>
                </c:pt>
                <c:pt idx="46">
                  <c:v>0.45999999999999996</c:v>
                </c:pt>
                <c:pt idx="47">
                  <c:v>0.4700000000000002</c:v>
                </c:pt>
                <c:pt idx="48">
                  <c:v>0.48</c:v>
                </c:pt>
                <c:pt idx="49">
                  <c:v>0.49000000000000021</c:v>
                </c:pt>
                <c:pt idx="50">
                  <c:v>0.5</c:v>
                </c:pt>
                <c:pt idx="51">
                  <c:v>0.51000000000000023</c:v>
                </c:pt>
                <c:pt idx="52">
                  <c:v>0.52</c:v>
                </c:pt>
                <c:pt idx="53">
                  <c:v>0.53000000000000025</c:v>
                </c:pt>
                <c:pt idx="54">
                  <c:v>0.54</c:v>
                </c:pt>
                <c:pt idx="55">
                  <c:v>0.55000000000000027</c:v>
                </c:pt>
                <c:pt idx="56">
                  <c:v>0.56000000000000005</c:v>
                </c:pt>
                <c:pt idx="57">
                  <c:v>0.57000000000000028</c:v>
                </c:pt>
                <c:pt idx="58">
                  <c:v>0.58000000000000007</c:v>
                </c:pt>
                <c:pt idx="59">
                  <c:v>0.5900000000000003</c:v>
                </c:pt>
                <c:pt idx="60">
                  <c:v>0.60000000000000009</c:v>
                </c:pt>
                <c:pt idx="61">
                  <c:v>0.61000000000000032</c:v>
                </c:pt>
                <c:pt idx="62">
                  <c:v>0.62000000000000011</c:v>
                </c:pt>
                <c:pt idx="63">
                  <c:v>0.62999999999999989</c:v>
                </c:pt>
                <c:pt idx="64">
                  <c:v>0.64000000000000012</c:v>
                </c:pt>
                <c:pt idx="65">
                  <c:v>0.64999999999999991</c:v>
                </c:pt>
                <c:pt idx="66">
                  <c:v>0.66000000000000014</c:v>
                </c:pt>
                <c:pt idx="67">
                  <c:v>0.66999999999999993</c:v>
                </c:pt>
                <c:pt idx="68">
                  <c:v>0.68000000000000016</c:v>
                </c:pt>
                <c:pt idx="69">
                  <c:v>0.69</c:v>
                </c:pt>
                <c:pt idx="70">
                  <c:v>0.70000000000000018</c:v>
                </c:pt>
                <c:pt idx="71">
                  <c:v>0.71</c:v>
                </c:pt>
                <c:pt idx="72">
                  <c:v>0.7200000000000002</c:v>
                </c:pt>
                <c:pt idx="73">
                  <c:v>0.73</c:v>
                </c:pt>
                <c:pt idx="74">
                  <c:v>0.74000000000000021</c:v>
                </c:pt>
                <c:pt idx="75">
                  <c:v>0.75</c:v>
                </c:pt>
                <c:pt idx="76">
                  <c:v>0.76000000000000023</c:v>
                </c:pt>
                <c:pt idx="77">
                  <c:v>0.77</c:v>
                </c:pt>
                <c:pt idx="78">
                  <c:v>0.78000000000000025</c:v>
                </c:pt>
                <c:pt idx="79">
                  <c:v>0.79</c:v>
                </c:pt>
                <c:pt idx="80">
                  <c:v>0.80000000000000027</c:v>
                </c:pt>
                <c:pt idx="81">
                  <c:v>0.81</c:v>
                </c:pt>
                <c:pt idx="82">
                  <c:v>0.82000000000000028</c:v>
                </c:pt>
                <c:pt idx="83">
                  <c:v>0.83000000000000007</c:v>
                </c:pt>
                <c:pt idx="84">
                  <c:v>0.8400000000000003</c:v>
                </c:pt>
                <c:pt idx="85">
                  <c:v>0.85000000000000009</c:v>
                </c:pt>
                <c:pt idx="86">
                  <c:v>0.86000000000000032</c:v>
                </c:pt>
                <c:pt idx="87">
                  <c:v>0.87000000000000011</c:v>
                </c:pt>
                <c:pt idx="88">
                  <c:v>0.87999999999999989</c:v>
                </c:pt>
                <c:pt idx="89">
                  <c:v>0.89000000000000012</c:v>
                </c:pt>
                <c:pt idx="90">
                  <c:v>0.89999999999999991</c:v>
                </c:pt>
                <c:pt idx="91">
                  <c:v>0.91000000000000014</c:v>
                </c:pt>
                <c:pt idx="92">
                  <c:v>0.91999999999999993</c:v>
                </c:pt>
                <c:pt idx="93">
                  <c:v>0.93000000000000016</c:v>
                </c:pt>
                <c:pt idx="94">
                  <c:v>0.94</c:v>
                </c:pt>
                <c:pt idx="95">
                  <c:v>0.95000000000000018</c:v>
                </c:pt>
                <c:pt idx="96">
                  <c:v>0.96</c:v>
                </c:pt>
                <c:pt idx="97">
                  <c:v>0.9700000000000002</c:v>
                </c:pt>
                <c:pt idx="98">
                  <c:v>0.98</c:v>
                </c:pt>
                <c:pt idx="99">
                  <c:v>0.99000000000000021</c:v>
                </c:pt>
                <c:pt idx="100">
                  <c:v>1</c:v>
                </c:pt>
                <c:pt idx="101">
                  <c:v>1.0100000000000002</c:v>
                </c:pt>
                <c:pt idx="102">
                  <c:v>1.02</c:v>
                </c:pt>
                <c:pt idx="103">
                  <c:v>1.0300000000000002</c:v>
                </c:pt>
                <c:pt idx="104">
                  <c:v>1.04</c:v>
                </c:pt>
                <c:pt idx="105">
                  <c:v>1.0500000000000003</c:v>
                </c:pt>
                <c:pt idx="106">
                  <c:v>1.06</c:v>
                </c:pt>
                <c:pt idx="107">
                  <c:v>1.0700000000000003</c:v>
                </c:pt>
                <c:pt idx="108">
                  <c:v>1.08</c:v>
                </c:pt>
                <c:pt idx="109">
                  <c:v>1.0900000000000003</c:v>
                </c:pt>
                <c:pt idx="110">
                  <c:v>1.1000000000000001</c:v>
                </c:pt>
                <c:pt idx="111">
                  <c:v>1.1100000000000003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1.1400000000000001</c:v>
                </c:pt>
                <c:pt idx="115">
                  <c:v>1.1499999999999999</c:v>
                </c:pt>
                <c:pt idx="116">
                  <c:v>1.1600000000000001</c:v>
                </c:pt>
                <c:pt idx="117">
                  <c:v>1.17</c:v>
                </c:pt>
                <c:pt idx="118">
                  <c:v>1.1800000000000002</c:v>
                </c:pt>
                <c:pt idx="119">
                  <c:v>1.19</c:v>
                </c:pt>
                <c:pt idx="120">
                  <c:v>1.2000000000000002</c:v>
                </c:pt>
                <c:pt idx="121">
                  <c:v>1.21</c:v>
                </c:pt>
                <c:pt idx="122">
                  <c:v>1.2200000000000002</c:v>
                </c:pt>
                <c:pt idx="123">
                  <c:v>1.23</c:v>
                </c:pt>
                <c:pt idx="124">
                  <c:v>1.2400000000000002</c:v>
                </c:pt>
                <c:pt idx="125">
                  <c:v>1.25</c:v>
                </c:pt>
                <c:pt idx="126">
                  <c:v>1.2600000000000002</c:v>
                </c:pt>
                <c:pt idx="127">
                  <c:v>1.27</c:v>
                </c:pt>
                <c:pt idx="128">
                  <c:v>1.2800000000000002</c:v>
                </c:pt>
                <c:pt idx="129">
                  <c:v>1.29</c:v>
                </c:pt>
                <c:pt idx="130">
                  <c:v>1.3000000000000003</c:v>
                </c:pt>
                <c:pt idx="131">
                  <c:v>1.31</c:v>
                </c:pt>
                <c:pt idx="132">
                  <c:v>1.3200000000000003</c:v>
                </c:pt>
                <c:pt idx="133">
                  <c:v>1.33</c:v>
                </c:pt>
                <c:pt idx="134">
                  <c:v>1.3400000000000003</c:v>
                </c:pt>
                <c:pt idx="135">
                  <c:v>1.35</c:v>
                </c:pt>
                <c:pt idx="136">
                  <c:v>1.3600000000000003</c:v>
                </c:pt>
                <c:pt idx="137">
                  <c:v>1.37</c:v>
                </c:pt>
                <c:pt idx="138">
                  <c:v>1.38</c:v>
                </c:pt>
                <c:pt idx="139">
                  <c:v>1.3900000000000001</c:v>
                </c:pt>
                <c:pt idx="140">
                  <c:v>1.4</c:v>
                </c:pt>
                <c:pt idx="141">
                  <c:v>1.4100000000000001</c:v>
                </c:pt>
                <c:pt idx="142">
                  <c:v>1.42</c:v>
                </c:pt>
                <c:pt idx="143">
                  <c:v>1.4300000000000002</c:v>
                </c:pt>
                <c:pt idx="144">
                  <c:v>1.44</c:v>
                </c:pt>
                <c:pt idx="145">
                  <c:v>1.4500000000000002</c:v>
                </c:pt>
                <c:pt idx="146">
                  <c:v>1.46</c:v>
                </c:pt>
                <c:pt idx="147">
                  <c:v>1.4700000000000002</c:v>
                </c:pt>
                <c:pt idx="148">
                  <c:v>1.48</c:v>
                </c:pt>
                <c:pt idx="149">
                  <c:v>1.4900000000000002</c:v>
                </c:pt>
                <c:pt idx="150">
                  <c:v>1.5</c:v>
                </c:pt>
                <c:pt idx="151">
                  <c:v>1.5100000000000002</c:v>
                </c:pt>
                <c:pt idx="152">
                  <c:v>1.52</c:v>
                </c:pt>
                <c:pt idx="153">
                  <c:v>1.5300000000000002</c:v>
                </c:pt>
                <c:pt idx="154">
                  <c:v>1.54</c:v>
                </c:pt>
                <c:pt idx="155">
                  <c:v>1.5500000000000003</c:v>
                </c:pt>
                <c:pt idx="156">
                  <c:v>1.56</c:v>
                </c:pt>
                <c:pt idx="157">
                  <c:v>1.5700000000000003</c:v>
                </c:pt>
                <c:pt idx="158">
                  <c:v>1.58</c:v>
                </c:pt>
                <c:pt idx="159">
                  <c:v>1.5900000000000003</c:v>
                </c:pt>
                <c:pt idx="160">
                  <c:v>1.6</c:v>
                </c:pt>
                <c:pt idx="161">
                  <c:v>1.6100000000000003</c:v>
                </c:pt>
                <c:pt idx="162">
                  <c:v>1.62</c:v>
                </c:pt>
                <c:pt idx="163">
                  <c:v>1.63</c:v>
                </c:pt>
                <c:pt idx="164">
                  <c:v>1.6399999999999997</c:v>
                </c:pt>
                <c:pt idx="165">
                  <c:v>1.6500000000000004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1.6799999999999997</c:v>
                </c:pt>
                <c:pt idx="169">
                  <c:v>1.6900000000000004</c:v>
                </c:pt>
                <c:pt idx="170">
                  <c:v>1.7000000000000002</c:v>
                </c:pt>
                <c:pt idx="171">
                  <c:v>1.71</c:v>
                </c:pt>
                <c:pt idx="172">
                  <c:v>1.7199999999999998</c:v>
                </c:pt>
                <c:pt idx="173">
                  <c:v>1.7300000000000004</c:v>
                </c:pt>
                <c:pt idx="174">
                  <c:v>1.7400000000000002</c:v>
                </c:pt>
                <c:pt idx="175">
                  <c:v>1.75</c:v>
                </c:pt>
                <c:pt idx="176">
                  <c:v>1.7599999999999998</c:v>
                </c:pt>
                <c:pt idx="177">
                  <c:v>1.7700000000000005</c:v>
                </c:pt>
                <c:pt idx="178">
                  <c:v>1.7800000000000002</c:v>
                </c:pt>
                <c:pt idx="179">
                  <c:v>1.79</c:v>
                </c:pt>
                <c:pt idx="180">
                  <c:v>1.7999999999999998</c:v>
                </c:pt>
                <c:pt idx="181">
                  <c:v>1.8100000000000005</c:v>
                </c:pt>
                <c:pt idx="182">
                  <c:v>1.8200000000000003</c:v>
                </c:pt>
                <c:pt idx="183">
                  <c:v>1.83</c:v>
                </c:pt>
                <c:pt idx="184">
                  <c:v>1.8399999999999999</c:v>
                </c:pt>
                <c:pt idx="185">
                  <c:v>1.8500000000000005</c:v>
                </c:pt>
                <c:pt idx="186">
                  <c:v>1.8600000000000003</c:v>
                </c:pt>
                <c:pt idx="187">
                  <c:v>1.87</c:v>
                </c:pt>
                <c:pt idx="188">
                  <c:v>1.88</c:v>
                </c:pt>
                <c:pt idx="189">
                  <c:v>1.8899999999999997</c:v>
                </c:pt>
                <c:pt idx="190">
                  <c:v>1.9000000000000004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1.9299999999999997</c:v>
                </c:pt>
                <c:pt idx="194">
                  <c:v>1.9400000000000004</c:v>
                </c:pt>
                <c:pt idx="195">
                  <c:v>1.9500000000000002</c:v>
                </c:pt>
                <c:pt idx="196">
                  <c:v>1.96</c:v>
                </c:pt>
                <c:pt idx="197">
                  <c:v>1.9699999999999998</c:v>
                </c:pt>
                <c:pt idx="198">
                  <c:v>1.9800000000000004</c:v>
                </c:pt>
                <c:pt idx="199">
                  <c:v>1.9900000000000002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2.0200000000000005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2.0600000000000005</c:v>
                </c:pt>
                <c:pt idx="207">
                  <c:v>2.0700000000000003</c:v>
                </c:pt>
                <c:pt idx="208">
                  <c:v>2.08</c:v>
                </c:pt>
                <c:pt idx="209">
                  <c:v>2.09</c:v>
                </c:pt>
                <c:pt idx="210">
                  <c:v>2.1000000000000005</c:v>
                </c:pt>
                <c:pt idx="211">
                  <c:v>2.1100000000000003</c:v>
                </c:pt>
                <c:pt idx="212">
                  <c:v>2.12</c:v>
                </c:pt>
                <c:pt idx="213">
                  <c:v>2.13</c:v>
                </c:pt>
                <c:pt idx="214">
                  <c:v>2.1399999999999997</c:v>
                </c:pt>
                <c:pt idx="215">
                  <c:v>2.1500000000000004</c:v>
                </c:pt>
                <c:pt idx="216">
                  <c:v>2.16</c:v>
                </c:pt>
                <c:pt idx="217">
                  <c:v>2.17</c:v>
                </c:pt>
                <c:pt idx="218">
                  <c:v>2.1799999999999997</c:v>
                </c:pt>
                <c:pt idx="219">
                  <c:v>2.1900000000000004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2.2199999999999998</c:v>
                </c:pt>
                <c:pt idx="223">
                  <c:v>2.2300000000000004</c:v>
                </c:pt>
                <c:pt idx="224">
                  <c:v>2.2400000000000002</c:v>
                </c:pt>
                <c:pt idx="225">
                  <c:v>2.25</c:v>
                </c:pt>
              </c:numCache>
            </c:numRef>
          </c:cat>
          <c:val>
            <c:numRef>
              <c:f>wmot3!$D$9:$D$234</c:f>
              <c:numCache>
                <c:formatCode>General</c:formatCode>
                <c:ptCount val="226"/>
                <c:pt idx="0">
                  <c:v>63.54220417038912</c:v>
                </c:pt>
                <c:pt idx="1">
                  <c:v>65.902174646329698</c:v>
                </c:pt>
                <c:pt idx="2">
                  <c:v>67.648552745756774</c:v>
                </c:pt>
                <c:pt idx="3">
                  <c:v>69.076334877871687</c:v>
                </c:pt>
                <c:pt idx="4">
                  <c:v>70.816813041751658</c:v>
                </c:pt>
                <c:pt idx="5">
                  <c:v>72.75198883325011</c:v>
                </c:pt>
                <c:pt idx="6">
                  <c:v>75.117859183378584</c:v>
                </c:pt>
                <c:pt idx="7">
                  <c:v>77.814125433272721</c:v>
                </c:pt>
                <c:pt idx="8">
                  <c:v>80.327493926642632</c:v>
                </c:pt>
                <c:pt idx="9">
                  <c:v>82.657964786206747</c:v>
                </c:pt>
                <c:pt idx="10">
                  <c:v>84.663939620193119</c:v>
                </c:pt>
                <c:pt idx="11">
                  <c:v>85.743626107260212</c:v>
                </c:pt>
                <c:pt idx="12">
                  <c:v>86.404417845432306</c:v>
                </c:pt>
                <c:pt idx="13">
                  <c:v>87.071109519151548</c:v>
                </c:pt>
                <c:pt idx="14">
                  <c:v>87.785000554529375</c:v>
                </c:pt>
                <c:pt idx="15">
                  <c:v>90.457667062235004</c:v>
                </c:pt>
                <c:pt idx="16">
                  <c:v>93.679026716794851</c:v>
                </c:pt>
                <c:pt idx="17">
                  <c:v>96.652589507889658</c:v>
                </c:pt>
                <c:pt idx="18">
                  <c:v>99.425554735818849</c:v>
                </c:pt>
                <c:pt idx="19">
                  <c:v>100.80613744491595</c:v>
                </c:pt>
                <c:pt idx="20">
                  <c:v>101.90942367417155</c:v>
                </c:pt>
                <c:pt idx="21">
                  <c:v>103.43160459096293</c:v>
                </c:pt>
                <c:pt idx="22">
                  <c:v>105.30188115280214</c:v>
                </c:pt>
                <c:pt idx="23">
                  <c:v>107.0187596358528</c:v>
                </c:pt>
                <c:pt idx="24">
                  <c:v>109.82712447706479</c:v>
                </c:pt>
                <c:pt idx="25">
                  <c:v>112.46439143284681</c:v>
                </c:pt>
                <c:pt idx="26">
                  <c:v>115.0367592203288</c:v>
                </c:pt>
                <c:pt idx="27">
                  <c:v>117.78022489324081</c:v>
                </c:pt>
                <c:pt idx="28">
                  <c:v>117.9985221403294</c:v>
                </c:pt>
                <c:pt idx="29">
                  <c:v>117.79202470297582</c:v>
                </c:pt>
                <c:pt idx="30">
                  <c:v>117.58552732698152</c:v>
                </c:pt>
                <c:pt idx="31">
                  <c:v>117.5147282231344</c:v>
                </c:pt>
                <c:pt idx="32">
                  <c:v>118.9484102294372</c:v>
                </c:pt>
                <c:pt idx="33">
                  <c:v>120.49419088841712</c:v>
                </c:pt>
                <c:pt idx="34">
                  <c:v>121.48537846499565</c:v>
                </c:pt>
                <c:pt idx="35">
                  <c:v>122.08717090905563</c:v>
                </c:pt>
                <c:pt idx="36">
                  <c:v>122.58276475870413</c:v>
                </c:pt>
                <c:pt idx="37">
                  <c:v>122.15207013871488</c:v>
                </c:pt>
                <c:pt idx="38">
                  <c:v>122.98395970095774</c:v>
                </c:pt>
                <c:pt idx="39">
                  <c:v>123.67425105550628</c:v>
                </c:pt>
                <c:pt idx="40">
                  <c:v>124.34684266477262</c:v>
                </c:pt>
                <c:pt idx="41">
                  <c:v>127.5210028963146</c:v>
                </c:pt>
                <c:pt idx="42">
                  <c:v>129.84557375897239</c:v>
                </c:pt>
                <c:pt idx="43">
                  <c:v>131.98134699091801</c:v>
                </c:pt>
                <c:pt idx="44">
                  <c:v>133.67462579313934</c:v>
                </c:pt>
                <c:pt idx="45">
                  <c:v>133.77492457472218</c:v>
                </c:pt>
                <c:pt idx="46">
                  <c:v>133.86342342385151</c:v>
                </c:pt>
                <c:pt idx="47">
                  <c:v>134.53601503311788</c:v>
                </c:pt>
                <c:pt idx="48">
                  <c:v>135.42100395392566</c:v>
                </c:pt>
                <c:pt idx="49">
                  <c:v>136.34139242665708</c:v>
                </c:pt>
                <c:pt idx="50">
                  <c:v>137.09068301395848</c:v>
                </c:pt>
                <c:pt idx="51">
                  <c:v>136.38269191412778</c:v>
                </c:pt>
                <c:pt idx="52">
                  <c:v>135.8693983191971</c:v>
                </c:pt>
                <c:pt idx="53">
                  <c:v>135.2263063876664</c:v>
                </c:pt>
                <c:pt idx="54">
                  <c:v>132.93713507693221</c:v>
                </c:pt>
                <c:pt idx="55">
                  <c:v>131.55065243228802</c:v>
                </c:pt>
                <c:pt idx="56">
                  <c:v>130.28806825005591</c:v>
                </c:pt>
                <c:pt idx="57">
                  <c:v>129.27918086683599</c:v>
                </c:pt>
                <c:pt idx="58">
                  <c:v>129.65677612826025</c:v>
                </c:pt>
                <c:pt idx="59">
                  <c:v>129.88097331089597</c:v>
                </c:pt>
                <c:pt idx="60">
                  <c:v>129.46797849754813</c:v>
                </c:pt>
                <c:pt idx="61">
                  <c:v>128.97828464480597</c:v>
                </c:pt>
                <c:pt idx="62">
                  <c:v>128.73048771998174</c:v>
                </c:pt>
                <c:pt idx="63">
                  <c:v>128.87208598903527</c:v>
                </c:pt>
                <c:pt idx="64">
                  <c:v>129.14938246887669</c:v>
                </c:pt>
                <c:pt idx="65">
                  <c:v>128.91928535069388</c:v>
                </c:pt>
                <c:pt idx="66">
                  <c:v>129.75117497429596</c:v>
                </c:pt>
                <c:pt idx="67">
                  <c:v>130.75416236060951</c:v>
                </c:pt>
                <c:pt idx="68">
                  <c:v>132.23504385128942</c:v>
                </c:pt>
                <c:pt idx="69">
                  <c:v>135.14960734827213</c:v>
                </c:pt>
                <c:pt idx="70">
                  <c:v>136.61278903231062</c:v>
                </c:pt>
                <c:pt idx="71">
                  <c:v>137.85177347235418</c:v>
                </c:pt>
                <c:pt idx="72">
                  <c:v>139.03175874100407</c:v>
                </c:pt>
                <c:pt idx="73">
                  <c:v>139.40935400242833</c:v>
                </c:pt>
                <c:pt idx="74">
                  <c:v>139.82824875132334</c:v>
                </c:pt>
                <c:pt idx="75">
                  <c:v>140.00524651094122</c:v>
                </c:pt>
                <c:pt idx="76">
                  <c:v>139.98164683011191</c:v>
                </c:pt>
                <c:pt idx="77">
                  <c:v>140.09374542142973</c:v>
                </c:pt>
                <c:pt idx="78">
                  <c:v>140.81943632790185</c:v>
                </c:pt>
                <c:pt idx="79">
                  <c:v>140.51854010587186</c:v>
                </c:pt>
                <c:pt idx="80">
                  <c:v>139.9226475359998</c:v>
                </c:pt>
                <c:pt idx="81">
                  <c:v>138.58926424992055</c:v>
                </c:pt>
                <c:pt idx="82">
                  <c:v>135.81629896063211</c:v>
                </c:pt>
                <c:pt idx="83">
                  <c:v>134.73071259937711</c:v>
                </c:pt>
                <c:pt idx="84">
                  <c:v>134.12302021977001</c:v>
                </c:pt>
                <c:pt idx="85">
                  <c:v>133.69232559978079</c:v>
                </c:pt>
                <c:pt idx="86">
                  <c:v>133.9873218862636</c:v>
                </c:pt>
                <c:pt idx="87">
                  <c:v>134.03452130928147</c:v>
                </c:pt>
                <c:pt idx="88">
                  <c:v>134.02862137373435</c:v>
                </c:pt>
                <c:pt idx="89">
                  <c:v>134.05222105456363</c:v>
                </c:pt>
                <c:pt idx="90">
                  <c:v>135.52130267414927</c:v>
                </c:pt>
                <c:pt idx="91">
                  <c:v>136.74848730445777</c:v>
                </c:pt>
                <c:pt idx="92">
                  <c:v>137.95207225393699</c:v>
                </c:pt>
                <c:pt idx="93">
                  <c:v>139.61585137842266</c:v>
                </c:pt>
                <c:pt idx="94">
                  <c:v>140.35334215598903</c:v>
                </c:pt>
                <c:pt idx="95">
                  <c:v>142.0525208937575</c:v>
                </c:pt>
                <c:pt idx="96">
                  <c:v>143.16170699720101</c:v>
                </c:pt>
                <c:pt idx="97">
                  <c:v>143.82839867092025</c:v>
                </c:pt>
                <c:pt idx="98">
                  <c:v>144.60128893905102</c:v>
                </c:pt>
                <c:pt idx="99">
                  <c:v>144.90218522244021</c:v>
                </c:pt>
                <c:pt idx="100">
                  <c:v>145.49217779540592</c:v>
                </c:pt>
                <c:pt idx="101">
                  <c:v>145.94057216067733</c:v>
                </c:pt>
                <c:pt idx="102">
                  <c:v>146.0054713903366</c:v>
                </c:pt>
                <c:pt idx="103">
                  <c:v>144.32989233339742</c:v>
                </c:pt>
                <c:pt idx="104">
                  <c:v>142.87851052045318</c:v>
                </c:pt>
                <c:pt idx="105">
                  <c:v>141.66312576123897</c:v>
                </c:pt>
                <c:pt idx="106">
                  <c:v>140.31204266851833</c:v>
                </c:pt>
                <c:pt idx="107">
                  <c:v>140.14684477999475</c:v>
                </c:pt>
                <c:pt idx="108">
                  <c:v>138.9550597016098</c:v>
                </c:pt>
                <c:pt idx="109">
                  <c:v>138.02287135778414</c:v>
                </c:pt>
                <c:pt idx="110">
                  <c:v>137.23228128301201</c:v>
                </c:pt>
                <c:pt idx="111">
                  <c:v>136.28239313254497</c:v>
                </c:pt>
                <c:pt idx="112">
                  <c:v>135.99329678160925</c:v>
                </c:pt>
                <c:pt idx="113">
                  <c:v>135.66880081739072</c:v>
                </c:pt>
                <c:pt idx="114">
                  <c:v>135.65700100765565</c:v>
                </c:pt>
                <c:pt idx="115">
                  <c:v>135.95789722968561</c:v>
                </c:pt>
                <c:pt idx="116">
                  <c:v>136.2705933228099</c:v>
                </c:pt>
                <c:pt idx="117">
                  <c:v>136.06999582100352</c:v>
                </c:pt>
                <c:pt idx="118">
                  <c:v>135.65110107210853</c:v>
                </c:pt>
                <c:pt idx="119">
                  <c:v>135.49770299331996</c:v>
                </c:pt>
                <c:pt idx="120">
                  <c:v>135.77499953452065</c:v>
                </c:pt>
                <c:pt idx="121">
                  <c:v>136.25289351616851</c:v>
                </c:pt>
                <c:pt idx="122">
                  <c:v>136.50069044099277</c:v>
                </c:pt>
                <c:pt idx="123">
                  <c:v>137.61577647998342</c:v>
                </c:pt>
                <c:pt idx="124">
                  <c:v>140.2058440127476</c:v>
                </c:pt>
                <c:pt idx="125">
                  <c:v>143.0732080867125</c:v>
                </c:pt>
                <c:pt idx="126">
                  <c:v>145.75767446551237</c:v>
                </c:pt>
                <c:pt idx="127">
                  <c:v>146.91405999197374</c:v>
                </c:pt>
                <c:pt idx="128">
                  <c:v>146.44206588451377</c:v>
                </c:pt>
                <c:pt idx="129">
                  <c:v>146.13526972693663</c:v>
                </c:pt>
                <c:pt idx="130">
                  <c:v>146.53646473054943</c:v>
                </c:pt>
                <c:pt idx="131">
                  <c:v>147.02615858329159</c:v>
                </c:pt>
                <c:pt idx="132">
                  <c:v>147.13825717460946</c:v>
                </c:pt>
                <c:pt idx="133">
                  <c:v>146.79606146510875</c:v>
                </c:pt>
                <c:pt idx="134">
                  <c:v>146.05857068754236</c:v>
                </c:pt>
                <c:pt idx="135">
                  <c:v>145.83437350490664</c:v>
                </c:pt>
                <c:pt idx="136">
                  <c:v>144.90218522244021</c:v>
                </c:pt>
                <c:pt idx="137">
                  <c:v>142.44781596182321</c:v>
                </c:pt>
                <c:pt idx="138">
                  <c:v>139.88134804852908</c:v>
                </c:pt>
                <c:pt idx="139">
                  <c:v>137.45057853010059</c:v>
                </c:pt>
                <c:pt idx="140">
                  <c:v>137.63937616081273</c:v>
                </c:pt>
                <c:pt idx="141">
                  <c:v>139.26775573337483</c:v>
                </c:pt>
                <c:pt idx="142">
                  <c:v>140.6837380557547</c:v>
                </c:pt>
                <c:pt idx="143">
                  <c:v>142.75461211940032</c:v>
                </c:pt>
                <c:pt idx="144">
                  <c:v>143.54520219417245</c:v>
                </c:pt>
                <c:pt idx="145">
                  <c:v>144.77238682448095</c:v>
                </c:pt>
                <c:pt idx="146">
                  <c:v>146.21196876633093</c:v>
                </c:pt>
                <c:pt idx="147">
                  <c:v>146.45386575560804</c:v>
                </c:pt>
                <c:pt idx="148">
                  <c:v>146.37716671621376</c:v>
                </c:pt>
                <c:pt idx="149">
                  <c:v>145.89337279901875</c:v>
                </c:pt>
                <c:pt idx="150">
                  <c:v>145.71637497804164</c:v>
                </c:pt>
                <c:pt idx="151">
                  <c:v>145.85207331154805</c:v>
                </c:pt>
                <c:pt idx="152">
                  <c:v>145.72227491358879</c:v>
                </c:pt>
                <c:pt idx="153">
                  <c:v>144.25319329400315</c:v>
                </c:pt>
                <c:pt idx="154">
                  <c:v>142.76641192913536</c:v>
                </c:pt>
                <c:pt idx="155">
                  <c:v>141.3681294747561</c:v>
                </c:pt>
                <c:pt idx="156">
                  <c:v>139.07895810266268</c:v>
                </c:pt>
                <c:pt idx="157">
                  <c:v>137.84587359816629</c:v>
                </c:pt>
                <c:pt idx="158">
                  <c:v>136.18799434786848</c:v>
                </c:pt>
                <c:pt idx="159">
                  <c:v>134.68941311190642</c:v>
                </c:pt>
                <c:pt idx="160">
                  <c:v>134.79561176767717</c:v>
                </c:pt>
                <c:pt idx="161">
                  <c:v>135.28530562041928</c:v>
                </c:pt>
                <c:pt idx="162">
                  <c:v>136.00509665270351</c:v>
                </c:pt>
                <c:pt idx="163">
                  <c:v>135.99329678160925</c:v>
                </c:pt>
                <c:pt idx="164">
                  <c:v>135.23810625876067</c:v>
                </c:pt>
                <c:pt idx="165">
                  <c:v>134.77201208684784</c:v>
                </c:pt>
                <c:pt idx="166">
                  <c:v>134.7602122157536</c:v>
                </c:pt>
                <c:pt idx="167">
                  <c:v>135.13780747717786</c:v>
                </c:pt>
                <c:pt idx="168">
                  <c:v>136.77208704664633</c:v>
                </c:pt>
                <c:pt idx="169">
                  <c:v>137.80457411069557</c:v>
                </c:pt>
                <c:pt idx="170">
                  <c:v>138.68366309595626</c:v>
                </c:pt>
                <c:pt idx="171">
                  <c:v>139.66895073698763</c:v>
                </c:pt>
                <c:pt idx="172">
                  <c:v>139.48015310627551</c:v>
                </c:pt>
                <c:pt idx="173">
                  <c:v>140.6837380557547</c:v>
                </c:pt>
                <c:pt idx="174">
                  <c:v>141.56282704101537</c:v>
                </c:pt>
                <c:pt idx="175">
                  <c:v>142.22951865337541</c:v>
                </c:pt>
                <c:pt idx="176">
                  <c:v>143.38590417983676</c:v>
                </c:pt>
                <c:pt idx="177">
                  <c:v>143.73989976043171</c:v>
                </c:pt>
                <c:pt idx="178">
                  <c:v>143.90509771031455</c:v>
                </c:pt>
                <c:pt idx="179">
                  <c:v>143.79299905763745</c:v>
                </c:pt>
                <c:pt idx="180">
                  <c:v>143.41540379621318</c:v>
                </c:pt>
                <c:pt idx="181">
                  <c:v>141.81652384002751</c:v>
                </c:pt>
                <c:pt idx="182">
                  <c:v>140.77813684043116</c:v>
                </c:pt>
                <c:pt idx="183">
                  <c:v>139.75154971192904</c:v>
                </c:pt>
                <c:pt idx="184">
                  <c:v>138.4771656586027</c:v>
                </c:pt>
                <c:pt idx="185">
                  <c:v>138.2588684115141</c:v>
                </c:pt>
                <c:pt idx="186">
                  <c:v>136.61868896785776</c:v>
                </c:pt>
                <c:pt idx="187">
                  <c:v>135.40920408283142</c:v>
                </c:pt>
                <c:pt idx="188">
                  <c:v>134.26461842746431</c:v>
                </c:pt>
                <c:pt idx="189">
                  <c:v>132.81323661452006</c:v>
                </c:pt>
                <c:pt idx="190">
                  <c:v>132.56543968969584</c:v>
                </c:pt>
                <c:pt idx="191">
                  <c:v>132.46514096947223</c:v>
                </c:pt>
                <c:pt idx="192">
                  <c:v>132.73653757512582</c:v>
                </c:pt>
                <c:pt idx="193">
                  <c:v>133.15543232402078</c:v>
                </c:pt>
                <c:pt idx="194">
                  <c:v>134.45931599372358</c:v>
                </c:pt>
                <c:pt idx="195">
                  <c:v>135.17320702910143</c:v>
                </c:pt>
                <c:pt idx="196">
                  <c:v>136.14669486039782</c:v>
                </c:pt>
                <c:pt idx="197">
                  <c:v>137.57447699251273</c:v>
                </c:pt>
                <c:pt idx="198">
                  <c:v>137.76327462322485</c:v>
                </c:pt>
                <c:pt idx="199">
                  <c:v>137.89897289537203</c:v>
                </c:pt>
                <c:pt idx="200">
                  <c:v>137.44467859455347</c:v>
                </c:pt>
                <c:pt idx="201">
                  <c:v>138.07007078080198</c:v>
                </c:pt>
                <c:pt idx="202">
                  <c:v>139.24415605254552</c:v>
                </c:pt>
                <c:pt idx="203">
                  <c:v>140.60703901636043</c:v>
                </c:pt>
                <c:pt idx="204">
                  <c:v>141.96402198326896</c:v>
                </c:pt>
                <c:pt idx="205">
                  <c:v>141.84012352085685</c:v>
                </c:pt>
                <c:pt idx="206">
                  <c:v>141.35632960366183</c:v>
                </c:pt>
                <c:pt idx="207">
                  <c:v>140.07014574060045</c:v>
                </c:pt>
                <c:pt idx="208">
                  <c:v>139.32085509193982</c:v>
                </c:pt>
                <c:pt idx="209">
                  <c:v>138.26476834706125</c:v>
                </c:pt>
                <c:pt idx="210">
                  <c:v>137.11428275614702</c:v>
                </c:pt>
                <c:pt idx="211">
                  <c:v>137.39747917153562</c:v>
                </c:pt>
                <c:pt idx="212">
                  <c:v>137.6098765444363</c:v>
                </c:pt>
                <c:pt idx="213">
                  <c:v>138.18806930766698</c:v>
                </c:pt>
                <c:pt idx="214">
                  <c:v>137.48007814647701</c:v>
                </c:pt>
                <c:pt idx="215">
                  <c:v>136.09359550183282</c:v>
                </c:pt>
                <c:pt idx="216">
                  <c:v>134.65991349552999</c:v>
                </c:pt>
                <c:pt idx="217">
                  <c:v>134.83101131960072</c:v>
                </c:pt>
                <c:pt idx="218">
                  <c:v>136.6068890967635</c:v>
                </c:pt>
                <c:pt idx="219">
                  <c:v>138.39456668366128</c:v>
                </c:pt>
                <c:pt idx="220">
                  <c:v>141.04363351053757</c:v>
                </c:pt>
                <c:pt idx="221">
                  <c:v>141.97582185436323</c:v>
                </c:pt>
                <c:pt idx="222">
                  <c:v>142.28851794748749</c:v>
                </c:pt>
                <c:pt idx="223">
                  <c:v>141.93452236689251</c:v>
                </c:pt>
                <c:pt idx="224">
                  <c:v>139.48605304182263</c:v>
                </c:pt>
                <c:pt idx="225">
                  <c:v>136.38859184967492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B1-40F4-A02F-91711263441D}"/>
            </c:ext>
          </c:extLst>
        </c:ser>
        <c:ser>
          <c:idx val="1"/>
          <c:order val="1"/>
          <c:tx>
            <c:strRef>
              <c:f>wmot3!$E$8</c:f>
              <c:strCache>
                <c:ptCount val="1"/>
                <c:pt idx="0">
                  <c:v>Wmot,sim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wmot3!$E$9:$E$234</c:f>
              <c:numCache>
                <c:formatCode>General</c:formatCode>
                <c:ptCount val="226"/>
                <c:pt idx="0">
                  <c:v>62.588490847804707</c:v>
                </c:pt>
                <c:pt idx="1">
                  <c:v>65.63051615486367</c:v>
                </c:pt>
                <c:pt idx="2">
                  <c:v>68.552607837705253</c:v>
                </c:pt>
                <c:pt idx="3">
                  <c:v>71.359494349503493</c:v>
                </c:pt>
                <c:pt idx="4">
                  <c:v>74.055717721404193</c:v>
                </c:pt>
                <c:pt idx="5">
                  <c:v>76.645640912323316</c:v>
                </c:pt>
                <c:pt idx="6">
                  <c:v>79.133454868973132</c:v>
                </c:pt>
                <c:pt idx="7">
                  <c:v>81.52318530754485</c:v>
                </c:pt>
                <c:pt idx="8">
                  <c:v>83.818699228017465</c:v>
                </c:pt>
                <c:pt idx="9">
                  <c:v>86.023711171637899</c:v>
                </c:pt>
                <c:pt idx="10">
                  <c:v>88.141789231694844</c:v>
                </c:pt>
                <c:pt idx="11">
                  <c:v>90.176360827315762</c:v>
                </c:pt>
                <c:pt idx="12">
                  <c:v>92.130718249627108</c:v>
                </c:pt>
                <c:pt idx="13">
                  <c:v>94.008023989255292</c:v>
                </c:pt>
                <c:pt idx="14">
                  <c:v>95.81131585378688</c:v>
                </c:pt>
                <c:pt idx="15">
                  <c:v>97.543511883470217</c:v>
                </c:pt>
                <c:pt idx="16">
                  <c:v>99.207415073112912</c:v>
                </c:pt>
                <c:pt idx="17">
                  <c:v>100.80571790781525</c:v>
                </c:pt>
                <c:pt idx="18">
                  <c:v>102.34100671988023</c:v>
                </c:pt>
                <c:pt idx="19">
                  <c:v>103.81576587394926</c:v>
                </c:pt>
                <c:pt idx="20">
                  <c:v>105.23238178713711</c:v>
                </c:pt>
                <c:pt idx="21">
                  <c:v>106.59314679067003</c:v>
                </c:pt>
                <c:pt idx="22">
                  <c:v>107.90026283927715</c:v>
                </c:pt>
                <c:pt idx="23">
                  <c:v>109.15584507433631</c:v>
                </c:pt>
                <c:pt idx="24">
                  <c:v>110.36192524654153</c:v>
                </c:pt>
                <c:pt idx="25">
                  <c:v>111.52045500362902</c:v>
                </c:pt>
                <c:pt idx="26">
                  <c:v>112.63330904848345</c:v>
                </c:pt>
                <c:pt idx="27">
                  <c:v>113.70228817273329</c:v>
                </c:pt>
                <c:pt idx="28">
                  <c:v>114.72912217074561</c:v>
                </c:pt>
                <c:pt idx="29">
                  <c:v>115.71547263873421</c:v>
                </c:pt>
                <c:pt idx="30">
                  <c:v>116.662935663512</c:v>
                </c:pt>
                <c:pt idx="31">
                  <c:v>117.573044405237</c:v>
                </c:pt>
                <c:pt idx="32">
                  <c:v>118.44727157833289</c:v>
                </c:pt>
                <c:pt idx="33">
                  <c:v>119.28703183459695</c:v>
                </c:pt>
                <c:pt idx="34">
                  <c:v>120.0936840523534</c:v>
                </c:pt>
                <c:pt idx="35">
                  <c:v>120.8685335353548</c:v>
                </c:pt>
                <c:pt idx="36">
                  <c:v>121.61283412499114</c:v>
                </c:pt>
                <c:pt idx="37">
                  <c:v>122.32779022922328</c:v>
                </c:pt>
                <c:pt idx="38">
                  <c:v>123.01455877152495</c:v>
                </c:pt>
                <c:pt idx="39">
                  <c:v>123.67425106298629</c:v>
                </c:pt>
                <c:pt idx="40">
                  <c:v>124.30793460060865</c:v>
                </c:pt>
                <c:pt idx="41">
                  <c:v>124.91663479470081</c:v>
                </c:pt>
                <c:pt idx="42">
                  <c:v>125.50133662817123</c:v>
                </c:pt>
                <c:pt idx="43">
                  <c:v>126.06298625040206</c:v>
                </c:pt>
                <c:pt idx="44">
                  <c:v>126.60249250828343</c:v>
                </c:pt>
                <c:pt idx="45">
                  <c:v>127.12072841688618</c:v>
                </c:pt>
                <c:pt idx="46">
                  <c:v>127.61853257215208</c:v>
                </c:pt>
                <c:pt idx="47">
                  <c:v>128.09671050788822</c:v>
                </c:pt>
                <c:pt idx="48">
                  <c:v>128.5560359992609</c:v>
                </c:pt>
                <c:pt idx="49">
                  <c:v>128.99725231489865</c:v>
                </c:pt>
                <c:pt idx="50">
                  <c:v>129.42107341963018</c:v>
                </c:pt>
                <c:pt idx="51">
                  <c:v>129.82818512980401</c:v>
                </c:pt>
                <c:pt idx="52">
                  <c:v>130.21924622305852</c:v>
                </c:pt>
                <c:pt idx="53">
                  <c:v>130.59488950433908</c:v>
                </c:pt>
                <c:pt idx="54">
                  <c:v>130.95572282988638</c:v>
                </c:pt>
                <c:pt idx="55">
                  <c:v>131.30233009085404</c:v>
                </c:pt>
                <c:pt idx="56">
                  <c:v>131.6352721581458</c:v>
                </c:pt>
                <c:pt idx="57">
                  <c:v>131.95508779000258</c:v>
                </c:pt>
                <c:pt idx="58">
                  <c:v>132.262294503807</c:v>
                </c:pt>
                <c:pt idx="59">
                  <c:v>132.55738941351666</c:v>
                </c:pt>
                <c:pt idx="60">
                  <c:v>132.84085003408103</c:v>
                </c:pt>
                <c:pt idx="61">
                  <c:v>133.11313505414392</c:v>
                </c:pt>
                <c:pt idx="62">
                  <c:v>133.3746850782814</c:v>
                </c:pt>
                <c:pt idx="63">
                  <c:v>133.62592333997688</c:v>
                </c:pt>
                <c:pt idx="64">
                  <c:v>133.86725638648656</c:v>
                </c:pt>
                <c:pt idx="65">
                  <c:v>134.09907473670353</c:v>
                </c:pt>
                <c:pt idx="66">
                  <c:v>134.32175351308558</c:v>
                </c:pt>
                <c:pt idx="67">
                  <c:v>134.53565304866851</c:v>
                </c:pt>
                <c:pt idx="68">
                  <c:v>134.74111947014768</c:v>
                </c:pt>
                <c:pt idx="69">
                  <c:v>134.93848525797148</c:v>
                </c:pt>
                <c:pt idx="70">
                  <c:v>135.12806978435233</c:v>
                </c:pt>
                <c:pt idx="71">
                  <c:v>135.31017983006677</c:v>
                </c:pt>
                <c:pt idx="72">
                  <c:v>135.48511008088005</c:v>
                </c:pt>
                <c:pt idx="73">
                  <c:v>135.65314360439896</c:v>
                </c:pt>
                <c:pt idx="74">
                  <c:v>135.81455230812469</c:v>
                </c:pt>
                <c:pt idx="75">
                  <c:v>135.9695973794463</c:v>
                </c:pt>
                <c:pt idx="76">
                  <c:v>136.11852970828764</c:v>
                </c:pt>
                <c:pt idx="77">
                  <c:v>136.26159029309068</c:v>
                </c:pt>
                <c:pt idx="78">
                  <c:v>136.39901063079313</c:v>
                </c:pt>
                <c:pt idx="79">
                  <c:v>136.53101309143071</c:v>
                </c:pt>
                <c:pt idx="80">
                  <c:v>136.65781127797069</c:v>
                </c:pt>
                <c:pt idx="81">
                  <c:v>136.77961037195851</c:v>
                </c:pt>
                <c:pt idx="82">
                  <c:v>136.89660746553747</c:v>
                </c:pt>
                <c:pt idx="83">
                  <c:v>137.00899188037792</c:v>
                </c:pt>
                <c:pt idx="84">
                  <c:v>137.11694547403289</c:v>
                </c:pt>
                <c:pt idx="85">
                  <c:v>137.22064293421508</c:v>
                </c:pt>
                <c:pt idx="86">
                  <c:v>137.32025206147222</c:v>
                </c:pt>
                <c:pt idx="87">
                  <c:v>137.41593404071736</c:v>
                </c:pt>
                <c:pt idx="88">
                  <c:v>137.50784370205423</c:v>
                </c:pt>
                <c:pt idx="89">
                  <c:v>137.59612977131937</c:v>
                </c:pt>
                <c:pt idx="90">
                  <c:v>137.6809351107463</c:v>
                </c:pt>
                <c:pt idx="91">
                  <c:v>137.76239695014158</c:v>
                </c:pt>
                <c:pt idx="92">
                  <c:v>137.84064710894648</c:v>
                </c:pt>
                <c:pt idx="93">
                  <c:v>137.91581220954387</c:v>
                </c:pt>
                <c:pt idx="94">
                  <c:v>137.98801388215517</c:v>
                </c:pt>
                <c:pt idx="95">
                  <c:v>138.05736896165936</c:v>
                </c:pt>
                <c:pt idx="96">
                  <c:v>138.12398967665197</c:v>
                </c:pt>
                <c:pt idx="97">
                  <c:v>138.18798383105076</c:v>
                </c:pt>
                <c:pt idx="98">
                  <c:v>138.24945497854097</c:v>
                </c:pt>
                <c:pt idx="99">
                  <c:v>138.30850259014338</c:v>
                </c:pt>
                <c:pt idx="100">
                  <c:v>138.36522221517563</c:v>
                </c:pt>
                <c:pt idx="101">
                  <c:v>138.41970563586779</c:v>
                </c:pt>
                <c:pt idx="102">
                  <c:v>138.47204101588184</c:v>
                </c:pt>
                <c:pt idx="103">
                  <c:v>138.52231304297595</c:v>
                </c:pt>
                <c:pt idx="104">
                  <c:v>138.57060306604393</c:v>
                </c:pt>
                <c:pt idx="105">
                  <c:v>138.616989226752</c:v>
                </c:pt>
                <c:pt idx="106">
                  <c:v>138.66154658598546</c:v>
                </c:pt>
                <c:pt idx="107">
                  <c:v>138.70434724531049</c:v>
                </c:pt>
                <c:pt idx="108">
                  <c:v>138.74546046364685</c:v>
                </c:pt>
                <c:pt idx="109">
                  <c:v>138.78495276934092</c:v>
                </c:pt>
                <c:pt idx="110">
                  <c:v>138.82288806782023</c:v>
                </c:pt>
                <c:pt idx="111">
                  <c:v>138.85932774500347</c:v>
                </c:pt>
                <c:pt idx="112">
                  <c:v>138.89433076663369</c:v>
                </c:pt>
                <c:pt idx="113">
                  <c:v>138.92795377369501</c:v>
                </c:pt>
                <c:pt idx="114">
                  <c:v>138.96025117406774</c:v>
                </c:pt>
                <c:pt idx="115">
                  <c:v>138.99127523056967</c:v>
                </c:pt>
                <c:pt idx="116">
                  <c:v>139.02107614552654</c:v>
                </c:pt>
                <c:pt idx="117">
                  <c:v>139.04970214200804</c:v>
                </c:pt>
                <c:pt idx="118">
                  <c:v>139.07719954186123</c:v>
                </c:pt>
                <c:pt idx="119">
                  <c:v>139.10361284066721</c:v>
                </c:pt>
                <c:pt idx="120">
                  <c:v>139.12898477974292</c:v>
                </c:pt>
                <c:pt idx="121">
                  <c:v>139.15335641530379</c:v>
                </c:pt>
                <c:pt idx="122">
                  <c:v>139.17676718490011</c:v>
                </c:pt>
                <c:pt idx="123">
                  <c:v>139.19925497123364</c:v>
                </c:pt>
                <c:pt idx="124">
                  <c:v>139.22085616345851</c:v>
                </c:pt>
                <c:pt idx="125">
                  <c:v>139.24160571606524</c:v>
                </c:pt>
                <c:pt idx="126">
                  <c:v>139.26153720544306</c:v>
                </c:pt>
                <c:pt idx="127">
                  <c:v>139.28068288421258</c:v>
                </c:pt>
                <c:pt idx="128">
                  <c:v>139.29907373341587</c:v>
                </c:pt>
                <c:pt idx="129">
                  <c:v>139.31673951264941</c:v>
                </c:pt>
                <c:pt idx="130">
                  <c:v>139.33370880822017</c:v>
                </c:pt>
                <c:pt idx="131">
                  <c:v>139.35000907940329</c:v>
                </c:pt>
                <c:pt idx="132">
                  <c:v>139.36566670287598</c:v>
                </c:pt>
                <c:pt idx="133">
                  <c:v>139.38070701539948</c:v>
                </c:pt>
                <c:pt idx="134">
                  <c:v>139.39515435481849</c:v>
                </c:pt>
                <c:pt idx="135">
                  <c:v>139.40903209944392</c:v>
                </c:pt>
                <c:pt idx="136">
                  <c:v>139.42236270588313</c:v>
                </c:pt>
                <c:pt idx="137">
                  <c:v>139.43516774537866</c:v>
                </c:pt>
                <c:pt idx="138">
                  <c:v>139.4474679387142</c:v>
                </c:pt>
                <c:pt idx="139">
                  <c:v>139.45928318974438</c:v>
                </c:pt>
                <c:pt idx="140">
                  <c:v>139.4706326176028</c:v>
                </c:pt>
                <c:pt idx="141">
                  <c:v>139.48153458764006</c:v>
                </c:pt>
                <c:pt idx="142">
                  <c:v>139.49200674114203</c:v>
                </c:pt>
                <c:pt idx="143">
                  <c:v>139.50206602387667</c:v>
                </c:pt>
                <c:pt idx="144">
                  <c:v>139.51172871351503</c:v>
                </c:pt>
                <c:pt idx="145">
                  <c:v>139.5210104459716</c:v>
                </c:pt>
                <c:pt idx="146">
                  <c:v>139.52992624070569</c:v>
                </c:pt>
                <c:pt idx="147">
                  <c:v>139.53849052502571</c:v>
                </c:pt>
                <c:pt idx="148">
                  <c:v>139.54671715743507</c:v>
                </c:pt>
                <c:pt idx="149">
                  <c:v>139.55461945005746</c:v>
                </c:pt>
                <c:pt idx="150">
                  <c:v>139.56221019017843</c:v>
                </c:pt>
                <c:pt idx="151">
                  <c:v>139.56950166093728</c:v>
                </c:pt>
                <c:pt idx="152">
                  <c:v>139.57650566120338</c:v>
                </c:pt>
                <c:pt idx="153">
                  <c:v>139.5832335246688</c:v>
                </c:pt>
                <c:pt idx="154">
                  <c:v>139.58969613818812</c:v>
                </c:pt>
                <c:pt idx="155">
                  <c:v>139.5959039593954</c:v>
                </c:pt>
                <c:pt idx="156">
                  <c:v>139.60186703362632</c:v>
                </c:pt>
                <c:pt idx="157">
                  <c:v>139.60759501017338</c:v>
                </c:pt>
                <c:pt idx="158">
                  <c:v>139.61309715790003</c:v>
                </c:pt>
                <c:pt idx="159">
                  <c:v>139.61838238023941</c:v>
                </c:pt>
                <c:pt idx="160">
                  <c:v>139.62345922960159</c:v>
                </c:pt>
                <c:pt idx="161">
                  <c:v>139.62833592121288</c:v>
                </c:pt>
                <c:pt idx="162">
                  <c:v>139.6330203464095</c:v>
                </c:pt>
                <c:pt idx="163">
                  <c:v>139.63752008540712</c:v>
                </c:pt>
                <c:pt idx="164">
                  <c:v>139.64184241956698</c:v>
                </c:pt>
                <c:pt idx="165">
                  <c:v>139.64599434317844</c:v>
                </c:pt>
                <c:pt idx="166">
                  <c:v>139.64998257477689</c:v>
                </c:pt>
                <c:pt idx="167">
                  <c:v>139.65381356801549</c:v>
                </c:pt>
                <c:pt idx="168">
                  <c:v>139.65749352210844</c:v>
                </c:pt>
                <c:pt idx="169">
                  <c:v>139.66102839186226</c:v>
                </c:pt>
                <c:pt idx="170">
                  <c:v>139.66442389731171</c:v>
                </c:pt>
                <c:pt idx="171">
                  <c:v>139.66768553297592</c:v>
                </c:pt>
                <c:pt idx="172">
                  <c:v>139.67081857674933</c:v>
                </c:pt>
                <c:pt idx="173">
                  <c:v>139.67382809844233</c:v>
                </c:pt>
                <c:pt idx="174">
                  <c:v>139.6767189679851</c:v>
                </c:pt>
                <c:pt idx="175">
                  <c:v>139.67949586330792</c:v>
                </c:pt>
                <c:pt idx="176">
                  <c:v>139.68216327791097</c:v>
                </c:pt>
                <c:pt idx="177">
                  <c:v>139.68472552813557</c:v>
                </c:pt>
                <c:pt idx="178">
                  <c:v>139.68718676014879</c:v>
                </c:pt>
                <c:pt idx="179">
                  <c:v>139.68955095665254</c:v>
                </c:pt>
                <c:pt idx="180">
                  <c:v>139.69182194332851</c:v>
                </c:pt>
                <c:pt idx="181">
                  <c:v>139.69400339502855</c:v>
                </c:pt>
                <c:pt idx="182">
                  <c:v>139.69609884172138</c:v>
                </c:pt>
                <c:pt idx="183">
                  <c:v>139.69811167420468</c:v>
                </c:pt>
                <c:pt idx="184">
                  <c:v>139.70004514959183</c:v>
                </c:pt>
                <c:pt idx="185">
                  <c:v>139.70190239658274</c:v>
                </c:pt>
                <c:pt idx="186">
                  <c:v>139.70368642052645</c:v>
                </c:pt>
                <c:pt idx="187">
                  <c:v>139.70540010828432</c:v>
                </c:pt>
                <c:pt idx="188">
                  <c:v>139.70704623290158</c:v>
                </c:pt>
                <c:pt idx="189">
                  <c:v>139.70862745809453</c:v>
                </c:pt>
                <c:pt idx="190">
                  <c:v>139.71014634256079</c:v>
                </c:pt>
                <c:pt idx="191">
                  <c:v>139.71160534411999</c:v>
                </c:pt>
                <c:pt idx="192">
                  <c:v>139.71300682369071</c:v>
                </c:pt>
                <c:pt idx="193">
                  <c:v>139.71435304911088</c:v>
                </c:pt>
                <c:pt idx="194">
                  <c:v>139.71564619880772</c:v>
                </c:pt>
                <c:pt idx="195">
                  <c:v>139.71688836532257</c:v>
                </c:pt>
                <c:pt idx="196">
                  <c:v>139.71808155869718</c:v>
                </c:pt>
                <c:pt idx="197">
                  <c:v>139.71922770972617</c:v>
                </c:pt>
                <c:pt idx="198">
                  <c:v>139.72032867308153</c:v>
                </c:pt>
                <c:pt idx="199">
                  <c:v>139.72138623031367</c:v>
                </c:pt>
                <c:pt idx="200">
                  <c:v>139.72240209273431</c:v>
                </c:pt>
                <c:pt idx="201">
                  <c:v>139.72337790418578</c:v>
                </c:pt>
                <c:pt idx="202">
                  <c:v>139.72431524370094</c:v>
                </c:pt>
                <c:pt idx="203">
                  <c:v>139.72521562805832</c:v>
                </c:pt>
                <c:pt idx="204">
                  <c:v>139.7260805142366</c:v>
                </c:pt>
                <c:pt idx="205">
                  <c:v>139.72691130177222</c:v>
                </c:pt>
                <c:pt idx="206">
                  <c:v>139.72770933502409</c:v>
                </c:pt>
                <c:pt idx="207">
                  <c:v>139.72847590534897</c:v>
                </c:pt>
                <c:pt idx="208">
                  <c:v>139.72921225319112</c:v>
                </c:pt>
                <c:pt idx="209">
                  <c:v>139.72991957008958</c:v>
                </c:pt>
                <c:pt idx="210">
                  <c:v>139.73059900060625</c:v>
                </c:pt>
                <c:pt idx="211">
                  <c:v>139.73125164417803</c:v>
                </c:pt>
                <c:pt idx="212">
                  <c:v>139.73187855689588</c:v>
                </c:pt>
                <c:pt idx="213">
                  <c:v>139.73248075321371</c:v>
                </c:pt>
                <c:pt idx="214">
                  <c:v>139.73305920759003</c:v>
                </c:pt>
                <c:pt idx="215">
                  <c:v>139.73361485606478</c:v>
                </c:pt>
                <c:pt idx="216">
                  <c:v>139.7341485977739</c:v>
                </c:pt>
                <c:pt idx="217">
                  <c:v>139.73466129640445</c:v>
                </c:pt>
                <c:pt idx="218">
                  <c:v>139.73515378159209</c:v>
                </c:pt>
                <c:pt idx="219">
                  <c:v>139.7356268502636</c:v>
                </c:pt>
                <c:pt idx="220">
                  <c:v>139.73608126792647</c:v>
                </c:pt>
                <c:pt idx="221">
                  <c:v>139.73651776990761</c:v>
                </c:pt>
                <c:pt idx="222">
                  <c:v>139.73693706254323</c:v>
                </c:pt>
                <c:pt idx="223">
                  <c:v>139.73733982432185</c:v>
                </c:pt>
                <c:pt idx="224">
                  <c:v>139.73772670698213</c:v>
                </c:pt>
                <c:pt idx="225">
                  <c:v>139.73809833656762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B1-40F4-A02F-917112634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081216"/>
        <c:axId val="375721008"/>
      </c:lineChart>
      <c:catAx>
        <c:axId val="26008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5721008"/>
        <c:crosses val="autoZero"/>
        <c:auto val="1"/>
        <c:lblAlgn val="ctr"/>
        <c:lblOffset val="100"/>
        <c:noMultiLvlLbl val="0"/>
      </c:catAx>
      <c:valAx>
        <c:axId val="3757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008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wmot3!$D$8</c:f>
              <c:strCache>
                <c:ptCount val="1"/>
                <c:pt idx="0">
                  <c:v>Wmot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wmot3!$A$9:$A$234</c:f>
              <c:numCache>
                <c:formatCode>General</c:formatCode>
                <c:ptCount val="226"/>
                <c:pt idx="0">
                  <c:v>0</c:v>
                </c:pt>
                <c:pt idx="1">
                  <c:v>1.0000000000000231E-2</c:v>
                </c:pt>
                <c:pt idx="2">
                  <c:v>2.0000000000000018E-2</c:v>
                </c:pt>
                <c:pt idx="3">
                  <c:v>3.0000000000000249E-2</c:v>
                </c:pt>
                <c:pt idx="4">
                  <c:v>4.0000000000000036E-2</c:v>
                </c:pt>
                <c:pt idx="5">
                  <c:v>5.0000000000000266E-2</c:v>
                </c:pt>
                <c:pt idx="6">
                  <c:v>6.0000000000000053E-2</c:v>
                </c:pt>
                <c:pt idx="7">
                  <c:v>7.0000000000000284E-2</c:v>
                </c:pt>
                <c:pt idx="8">
                  <c:v>8.0000000000000071E-2</c:v>
                </c:pt>
                <c:pt idx="9">
                  <c:v>9.0000000000000302E-2</c:v>
                </c:pt>
                <c:pt idx="10">
                  <c:v>0.10000000000000009</c:v>
                </c:pt>
                <c:pt idx="11">
                  <c:v>0.11000000000000032</c:v>
                </c:pt>
                <c:pt idx="12">
                  <c:v>0.12000000000000011</c:v>
                </c:pt>
                <c:pt idx="13">
                  <c:v>0.12999999999999989</c:v>
                </c:pt>
                <c:pt idx="14">
                  <c:v>0.14000000000000012</c:v>
                </c:pt>
                <c:pt idx="15">
                  <c:v>0.14999999999999991</c:v>
                </c:pt>
                <c:pt idx="16">
                  <c:v>0.16000000000000014</c:v>
                </c:pt>
                <c:pt idx="17">
                  <c:v>0.16999999999999993</c:v>
                </c:pt>
                <c:pt idx="18">
                  <c:v>0.18000000000000016</c:v>
                </c:pt>
                <c:pt idx="19">
                  <c:v>0.18999999999999995</c:v>
                </c:pt>
                <c:pt idx="20">
                  <c:v>0.20000000000000018</c:v>
                </c:pt>
                <c:pt idx="21">
                  <c:v>0.20999999999999996</c:v>
                </c:pt>
                <c:pt idx="22">
                  <c:v>0.2200000000000002</c:v>
                </c:pt>
                <c:pt idx="23">
                  <c:v>0.22999999999999998</c:v>
                </c:pt>
                <c:pt idx="24">
                  <c:v>0.24000000000000021</c:v>
                </c:pt>
                <c:pt idx="25">
                  <c:v>0.25</c:v>
                </c:pt>
                <c:pt idx="26">
                  <c:v>0.26000000000000023</c:v>
                </c:pt>
                <c:pt idx="27">
                  <c:v>0.27</c:v>
                </c:pt>
                <c:pt idx="28">
                  <c:v>0.28000000000000025</c:v>
                </c:pt>
                <c:pt idx="29">
                  <c:v>0.29000000000000004</c:v>
                </c:pt>
                <c:pt idx="30">
                  <c:v>0.30000000000000027</c:v>
                </c:pt>
                <c:pt idx="31">
                  <c:v>0.31000000000000005</c:v>
                </c:pt>
                <c:pt idx="32">
                  <c:v>0.32000000000000028</c:v>
                </c:pt>
                <c:pt idx="33">
                  <c:v>0.33000000000000007</c:v>
                </c:pt>
                <c:pt idx="34">
                  <c:v>0.3400000000000003</c:v>
                </c:pt>
                <c:pt idx="35">
                  <c:v>0.35000000000000009</c:v>
                </c:pt>
                <c:pt idx="36">
                  <c:v>0.36000000000000032</c:v>
                </c:pt>
                <c:pt idx="37">
                  <c:v>0.37000000000000011</c:v>
                </c:pt>
                <c:pt idx="38">
                  <c:v>0.37999999999999989</c:v>
                </c:pt>
                <c:pt idx="39">
                  <c:v>0.39000000000000012</c:v>
                </c:pt>
                <c:pt idx="40">
                  <c:v>0.39999999999999991</c:v>
                </c:pt>
                <c:pt idx="41">
                  <c:v>0.41000000000000014</c:v>
                </c:pt>
                <c:pt idx="42">
                  <c:v>0.41999999999999993</c:v>
                </c:pt>
                <c:pt idx="43">
                  <c:v>0.43000000000000016</c:v>
                </c:pt>
                <c:pt idx="44">
                  <c:v>0.43999999999999995</c:v>
                </c:pt>
                <c:pt idx="45">
                  <c:v>0.45000000000000018</c:v>
                </c:pt>
                <c:pt idx="46">
                  <c:v>0.45999999999999996</c:v>
                </c:pt>
                <c:pt idx="47">
                  <c:v>0.4700000000000002</c:v>
                </c:pt>
                <c:pt idx="48">
                  <c:v>0.48</c:v>
                </c:pt>
                <c:pt idx="49">
                  <c:v>0.49000000000000021</c:v>
                </c:pt>
                <c:pt idx="50">
                  <c:v>0.5</c:v>
                </c:pt>
                <c:pt idx="51">
                  <c:v>0.51000000000000023</c:v>
                </c:pt>
                <c:pt idx="52">
                  <c:v>0.52</c:v>
                </c:pt>
                <c:pt idx="53">
                  <c:v>0.53000000000000025</c:v>
                </c:pt>
                <c:pt idx="54">
                  <c:v>0.54</c:v>
                </c:pt>
                <c:pt idx="55">
                  <c:v>0.55000000000000027</c:v>
                </c:pt>
                <c:pt idx="56">
                  <c:v>0.56000000000000005</c:v>
                </c:pt>
                <c:pt idx="57">
                  <c:v>0.57000000000000028</c:v>
                </c:pt>
                <c:pt idx="58">
                  <c:v>0.58000000000000007</c:v>
                </c:pt>
                <c:pt idx="59">
                  <c:v>0.5900000000000003</c:v>
                </c:pt>
                <c:pt idx="60">
                  <c:v>0.60000000000000009</c:v>
                </c:pt>
                <c:pt idx="61">
                  <c:v>0.61000000000000032</c:v>
                </c:pt>
                <c:pt idx="62">
                  <c:v>0.62000000000000011</c:v>
                </c:pt>
                <c:pt idx="63">
                  <c:v>0.62999999999999989</c:v>
                </c:pt>
                <c:pt idx="64">
                  <c:v>0.64000000000000012</c:v>
                </c:pt>
                <c:pt idx="65">
                  <c:v>0.64999999999999991</c:v>
                </c:pt>
                <c:pt idx="66">
                  <c:v>0.66000000000000014</c:v>
                </c:pt>
                <c:pt idx="67">
                  <c:v>0.66999999999999993</c:v>
                </c:pt>
                <c:pt idx="68">
                  <c:v>0.68000000000000016</c:v>
                </c:pt>
                <c:pt idx="69">
                  <c:v>0.69</c:v>
                </c:pt>
                <c:pt idx="70">
                  <c:v>0.70000000000000018</c:v>
                </c:pt>
                <c:pt idx="71">
                  <c:v>0.71</c:v>
                </c:pt>
                <c:pt idx="72">
                  <c:v>0.7200000000000002</c:v>
                </c:pt>
                <c:pt idx="73">
                  <c:v>0.73</c:v>
                </c:pt>
                <c:pt idx="74">
                  <c:v>0.74000000000000021</c:v>
                </c:pt>
                <c:pt idx="75">
                  <c:v>0.75</c:v>
                </c:pt>
                <c:pt idx="76">
                  <c:v>0.76000000000000023</c:v>
                </c:pt>
                <c:pt idx="77">
                  <c:v>0.77</c:v>
                </c:pt>
                <c:pt idx="78">
                  <c:v>0.78000000000000025</c:v>
                </c:pt>
                <c:pt idx="79">
                  <c:v>0.79</c:v>
                </c:pt>
                <c:pt idx="80">
                  <c:v>0.80000000000000027</c:v>
                </c:pt>
                <c:pt idx="81">
                  <c:v>0.81</c:v>
                </c:pt>
                <c:pt idx="82">
                  <c:v>0.82000000000000028</c:v>
                </c:pt>
                <c:pt idx="83">
                  <c:v>0.83000000000000007</c:v>
                </c:pt>
                <c:pt idx="84">
                  <c:v>0.8400000000000003</c:v>
                </c:pt>
                <c:pt idx="85">
                  <c:v>0.85000000000000009</c:v>
                </c:pt>
                <c:pt idx="86">
                  <c:v>0.86000000000000032</c:v>
                </c:pt>
                <c:pt idx="87">
                  <c:v>0.87000000000000011</c:v>
                </c:pt>
                <c:pt idx="88">
                  <c:v>0.87999999999999989</c:v>
                </c:pt>
                <c:pt idx="89">
                  <c:v>0.89000000000000012</c:v>
                </c:pt>
                <c:pt idx="90">
                  <c:v>0.89999999999999991</c:v>
                </c:pt>
                <c:pt idx="91">
                  <c:v>0.91000000000000014</c:v>
                </c:pt>
                <c:pt idx="92">
                  <c:v>0.91999999999999993</c:v>
                </c:pt>
                <c:pt idx="93">
                  <c:v>0.93000000000000016</c:v>
                </c:pt>
                <c:pt idx="94">
                  <c:v>0.94</c:v>
                </c:pt>
                <c:pt idx="95">
                  <c:v>0.95000000000000018</c:v>
                </c:pt>
                <c:pt idx="96">
                  <c:v>0.96</c:v>
                </c:pt>
                <c:pt idx="97">
                  <c:v>0.9700000000000002</c:v>
                </c:pt>
                <c:pt idx="98">
                  <c:v>0.98</c:v>
                </c:pt>
                <c:pt idx="99">
                  <c:v>0.99000000000000021</c:v>
                </c:pt>
                <c:pt idx="100">
                  <c:v>1</c:v>
                </c:pt>
                <c:pt idx="101">
                  <c:v>1.0100000000000002</c:v>
                </c:pt>
                <c:pt idx="102">
                  <c:v>1.02</c:v>
                </c:pt>
                <c:pt idx="103">
                  <c:v>1.0300000000000002</c:v>
                </c:pt>
                <c:pt idx="104">
                  <c:v>1.04</c:v>
                </c:pt>
                <c:pt idx="105">
                  <c:v>1.0500000000000003</c:v>
                </c:pt>
                <c:pt idx="106">
                  <c:v>1.06</c:v>
                </c:pt>
                <c:pt idx="107">
                  <c:v>1.0700000000000003</c:v>
                </c:pt>
                <c:pt idx="108">
                  <c:v>1.08</c:v>
                </c:pt>
                <c:pt idx="109">
                  <c:v>1.0900000000000003</c:v>
                </c:pt>
                <c:pt idx="110">
                  <c:v>1.1000000000000001</c:v>
                </c:pt>
                <c:pt idx="111">
                  <c:v>1.1100000000000003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1.1400000000000001</c:v>
                </c:pt>
                <c:pt idx="115">
                  <c:v>1.1499999999999999</c:v>
                </c:pt>
                <c:pt idx="116">
                  <c:v>1.1600000000000001</c:v>
                </c:pt>
                <c:pt idx="117">
                  <c:v>1.17</c:v>
                </c:pt>
                <c:pt idx="118">
                  <c:v>1.1800000000000002</c:v>
                </c:pt>
                <c:pt idx="119">
                  <c:v>1.19</c:v>
                </c:pt>
                <c:pt idx="120">
                  <c:v>1.2000000000000002</c:v>
                </c:pt>
                <c:pt idx="121">
                  <c:v>1.21</c:v>
                </c:pt>
                <c:pt idx="122">
                  <c:v>1.2200000000000002</c:v>
                </c:pt>
                <c:pt idx="123">
                  <c:v>1.23</c:v>
                </c:pt>
                <c:pt idx="124">
                  <c:v>1.2400000000000002</c:v>
                </c:pt>
                <c:pt idx="125">
                  <c:v>1.25</c:v>
                </c:pt>
                <c:pt idx="126">
                  <c:v>1.2600000000000002</c:v>
                </c:pt>
                <c:pt idx="127">
                  <c:v>1.27</c:v>
                </c:pt>
                <c:pt idx="128">
                  <c:v>1.2800000000000002</c:v>
                </c:pt>
                <c:pt idx="129">
                  <c:v>1.29</c:v>
                </c:pt>
                <c:pt idx="130">
                  <c:v>1.3000000000000003</c:v>
                </c:pt>
                <c:pt idx="131">
                  <c:v>1.31</c:v>
                </c:pt>
                <c:pt idx="132">
                  <c:v>1.3200000000000003</c:v>
                </c:pt>
                <c:pt idx="133">
                  <c:v>1.33</c:v>
                </c:pt>
                <c:pt idx="134">
                  <c:v>1.3400000000000003</c:v>
                </c:pt>
                <c:pt idx="135">
                  <c:v>1.35</c:v>
                </c:pt>
                <c:pt idx="136">
                  <c:v>1.3600000000000003</c:v>
                </c:pt>
                <c:pt idx="137">
                  <c:v>1.37</c:v>
                </c:pt>
                <c:pt idx="138">
                  <c:v>1.38</c:v>
                </c:pt>
                <c:pt idx="139">
                  <c:v>1.3900000000000001</c:v>
                </c:pt>
                <c:pt idx="140">
                  <c:v>1.4</c:v>
                </c:pt>
                <c:pt idx="141">
                  <c:v>1.4100000000000001</c:v>
                </c:pt>
                <c:pt idx="142">
                  <c:v>1.42</c:v>
                </c:pt>
                <c:pt idx="143">
                  <c:v>1.4300000000000002</c:v>
                </c:pt>
                <c:pt idx="144">
                  <c:v>1.44</c:v>
                </c:pt>
                <c:pt idx="145">
                  <c:v>1.4500000000000002</c:v>
                </c:pt>
                <c:pt idx="146">
                  <c:v>1.46</c:v>
                </c:pt>
                <c:pt idx="147">
                  <c:v>1.4700000000000002</c:v>
                </c:pt>
                <c:pt idx="148">
                  <c:v>1.48</c:v>
                </c:pt>
                <c:pt idx="149">
                  <c:v>1.4900000000000002</c:v>
                </c:pt>
                <c:pt idx="150">
                  <c:v>1.5</c:v>
                </c:pt>
                <c:pt idx="151">
                  <c:v>1.5100000000000002</c:v>
                </c:pt>
                <c:pt idx="152">
                  <c:v>1.52</c:v>
                </c:pt>
                <c:pt idx="153">
                  <c:v>1.5300000000000002</c:v>
                </c:pt>
                <c:pt idx="154">
                  <c:v>1.54</c:v>
                </c:pt>
                <c:pt idx="155">
                  <c:v>1.5500000000000003</c:v>
                </c:pt>
                <c:pt idx="156">
                  <c:v>1.56</c:v>
                </c:pt>
                <c:pt idx="157">
                  <c:v>1.5700000000000003</c:v>
                </c:pt>
                <c:pt idx="158">
                  <c:v>1.58</c:v>
                </c:pt>
                <c:pt idx="159">
                  <c:v>1.5900000000000003</c:v>
                </c:pt>
                <c:pt idx="160">
                  <c:v>1.6</c:v>
                </c:pt>
                <c:pt idx="161">
                  <c:v>1.6100000000000003</c:v>
                </c:pt>
                <c:pt idx="162">
                  <c:v>1.62</c:v>
                </c:pt>
                <c:pt idx="163">
                  <c:v>1.63</c:v>
                </c:pt>
                <c:pt idx="164">
                  <c:v>1.6399999999999997</c:v>
                </c:pt>
                <c:pt idx="165">
                  <c:v>1.6500000000000004</c:v>
                </c:pt>
                <c:pt idx="166">
                  <c:v>1.6600000000000001</c:v>
                </c:pt>
                <c:pt idx="167">
                  <c:v>1.67</c:v>
                </c:pt>
                <c:pt idx="168">
                  <c:v>1.6799999999999997</c:v>
                </c:pt>
                <c:pt idx="169">
                  <c:v>1.6900000000000004</c:v>
                </c:pt>
                <c:pt idx="170">
                  <c:v>1.7000000000000002</c:v>
                </c:pt>
                <c:pt idx="171">
                  <c:v>1.71</c:v>
                </c:pt>
                <c:pt idx="172">
                  <c:v>1.7199999999999998</c:v>
                </c:pt>
                <c:pt idx="173">
                  <c:v>1.7300000000000004</c:v>
                </c:pt>
                <c:pt idx="174">
                  <c:v>1.7400000000000002</c:v>
                </c:pt>
                <c:pt idx="175">
                  <c:v>1.75</c:v>
                </c:pt>
                <c:pt idx="176">
                  <c:v>1.7599999999999998</c:v>
                </c:pt>
                <c:pt idx="177">
                  <c:v>1.7700000000000005</c:v>
                </c:pt>
                <c:pt idx="178">
                  <c:v>1.7800000000000002</c:v>
                </c:pt>
                <c:pt idx="179">
                  <c:v>1.79</c:v>
                </c:pt>
                <c:pt idx="180">
                  <c:v>1.7999999999999998</c:v>
                </c:pt>
                <c:pt idx="181">
                  <c:v>1.8100000000000005</c:v>
                </c:pt>
                <c:pt idx="182">
                  <c:v>1.8200000000000003</c:v>
                </c:pt>
                <c:pt idx="183">
                  <c:v>1.83</c:v>
                </c:pt>
                <c:pt idx="184">
                  <c:v>1.8399999999999999</c:v>
                </c:pt>
                <c:pt idx="185">
                  <c:v>1.8500000000000005</c:v>
                </c:pt>
                <c:pt idx="186">
                  <c:v>1.8600000000000003</c:v>
                </c:pt>
                <c:pt idx="187">
                  <c:v>1.87</c:v>
                </c:pt>
                <c:pt idx="188">
                  <c:v>1.88</c:v>
                </c:pt>
                <c:pt idx="189">
                  <c:v>1.8899999999999997</c:v>
                </c:pt>
                <c:pt idx="190">
                  <c:v>1.9000000000000004</c:v>
                </c:pt>
                <c:pt idx="191">
                  <c:v>1.9100000000000001</c:v>
                </c:pt>
                <c:pt idx="192">
                  <c:v>1.92</c:v>
                </c:pt>
                <c:pt idx="193">
                  <c:v>1.9299999999999997</c:v>
                </c:pt>
                <c:pt idx="194">
                  <c:v>1.9400000000000004</c:v>
                </c:pt>
                <c:pt idx="195">
                  <c:v>1.9500000000000002</c:v>
                </c:pt>
                <c:pt idx="196">
                  <c:v>1.96</c:v>
                </c:pt>
                <c:pt idx="197">
                  <c:v>1.9699999999999998</c:v>
                </c:pt>
                <c:pt idx="198">
                  <c:v>1.9800000000000004</c:v>
                </c:pt>
                <c:pt idx="199">
                  <c:v>1.9900000000000002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2.0200000000000005</c:v>
                </c:pt>
                <c:pt idx="203">
                  <c:v>2.0300000000000002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2.0600000000000005</c:v>
                </c:pt>
                <c:pt idx="207">
                  <c:v>2.0700000000000003</c:v>
                </c:pt>
                <c:pt idx="208">
                  <c:v>2.08</c:v>
                </c:pt>
                <c:pt idx="209">
                  <c:v>2.09</c:v>
                </c:pt>
                <c:pt idx="210">
                  <c:v>2.1000000000000005</c:v>
                </c:pt>
                <c:pt idx="211">
                  <c:v>2.1100000000000003</c:v>
                </c:pt>
                <c:pt idx="212">
                  <c:v>2.12</c:v>
                </c:pt>
                <c:pt idx="213">
                  <c:v>2.13</c:v>
                </c:pt>
                <c:pt idx="214">
                  <c:v>2.1399999999999997</c:v>
                </c:pt>
                <c:pt idx="215">
                  <c:v>2.1500000000000004</c:v>
                </c:pt>
                <c:pt idx="216">
                  <c:v>2.16</c:v>
                </c:pt>
                <c:pt idx="217">
                  <c:v>2.17</c:v>
                </c:pt>
                <c:pt idx="218">
                  <c:v>2.1799999999999997</c:v>
                </c:pt>
                <c:pt idx="219">
                  <c:v>2.1900000000000004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2.2199999999999998</c:v>
                </c:pt>
                <c:pt idx="223">
                  <c:v>2.2300000000000004</c:v>
                </c:pt>
                <c:pt idx="224">
                  <c:v>2.2400000000000002</c:v>
                </c:pt>
                <c:pt idx="225">
                  <c:v>2.25</c:v>
                </c:pt>
              </c:numCache>
            </c:numRef>
          </c:cat>
          <c:val>
            <c:numRef>
              <c:f>wmot3!$Q$9:$Q$164</c:f>
              <c:numCache>
                <c:formatCode>General</c:formatCode>
                <c:ptCount val="156"/>
                <c:pt idx="0">
                  <c:v>67.98484851971034</c:v>
                </c:pt>
                <c:pt idx="1">
                  <c:v>69.147133981718852</c:v>
                </c:pt>
                <c:pt idx="2">
                  <c:v>69.878724823738096</c:v>
                </c:pt>
                <c:pt idx="3">
                  <c:v>70.344818995650911</c:v>
                </c:pt>
                <c:pt idx="4">
                  <c:v>71.029210414652326</c:v>
                </c:pt>
                <c:pt idx="5">
                  <c:v>72.014498055683717</c:v>
                </c:pt>
                <c:pt idx="6">
                  <c:v>73.654677499340082</c:v>
                </c:pt>
                <c:pt idx="7">
                  <c:v>76.622340354887783</c:v>
                </c:pt>
                <c:pt idx="8">
                  <c:v>80.640190019766891</c:v>
                </c:pt>
                <c:pt idx="9">
                  <c:v>84.687539362381671</c:v>
                </c:pt>
                <c:pt idx="10">
                  <c:v>88.593290435942919</c:v>
                </c:pt>
                <c:pt idx="11">
                  <c:v>91.560953230131375</c:v>
                </c:pt>
                <c:pt idx="12">
                  <c:v>93.490229086082707</c:v>
                </c:pt>
                <c:pt idx="13">
                  <c:v>95.401805135392621</c:v>
                </c:pt>
                <c:pt idx="14">
                  <c:v>97.690976507486027</c:v>
                </c:pt>
                <c:pt idx="15">
                  <c:v>100.08634647399097</c:v>
                </c:pt>
                <c:pt idx="16">
                  <c:v>102.00972239439514</c:v>
                </c:pt>
                <c:pt idx="17">
                  <c:v>103.62040222167505</c:v>
                </c:pt>
                <c:pt idx="18">
                  <c:v>105.01278480186642</c:v>
                </c:pt>
                <c:pt idx="19">
                  <c:v>106.45826667926352</c:v>
                </c:pt>
                <c:pt idx="20">
                  <c:v>107.40815476837135</c:v>
                </c:pt>
                <c:pt idx="21">
                  <c:v>107.33735566452418</c:v>
                </c:pt>
                <c:pt idx="22">
                  <c:v>106.95386046755277</c:v>
                </c:pt>
                <c:pt idx="23">
                  <c:v>106.47596648590491</c:v>
                </c:pt>
                <c:pt idx="24">
                  <c:v>107.92734829884914</c:v>
                </c:pt>
                <c:pt idx="25">
                  <c:v>111.30210603219756</c:v>
                </c:pt>
                <c:pt idx="26">
                  <c:v>114.64146421362236</c:v>
                </c:pt>
                <c:pt idx="27">
                  <c:v>117.83922412599368</c:v>
                </c:pt>
                <c:pt idx="28">
                  <c:v>119.83929908579216</c:v>
                </c:pt>
                <c:pt idx="29">
                  <c:v>121.2139818593421</c:v>
                </c:pt>
                <c:pt idx="30">
                  <c:v>122.87776104518701</c:v>
                </c:pt>
                <c:pt idx="31">
                  <c:v>124.04004650719548</c:v>
                </c:pt>
                <c:pt idx="32">
                  <c:v>124.65363882234976</c:v>
                </c:pt>
                <c:pt idx="33">
                  <c:v>124.88963581472051</c:v>
                </c:pt>
                <c:pt idx="34">
                  <c:v>125.22003171448614</c:v>
                </c:pt>
                <c:pt idx="35">
                  <c:v>126.24071890744113</c:v>
                </c:pt>
                <c:pt idx="36">
                  <c:v>127.4620036022025</c:v>
                </c:pt>
                <c:pt idx="37">
                  <c:v>127.35580494643179</c:v>
                </c:pt>
                <c:pt idx="38">
                  <c:v>126.02242166035256</c:v>
                </c:pt>
                <c:pt idx="39">
                  <c:v>124.40584189752552</c:v>
                </c:pt>
                <c:pt idx="40">
                  <c:v>122.70076322420988</c:v>
                </c:pt>
                <c:pt idx="41">
                  <c:v>121.92197302053202</c:v>
                </c:pt>
                <c:pt idx="42">
                  <c:v>121.82167423894924</c:v>
                </c:pt>
                <c:pt idx="43">
                  <c:v>123.19045713831125</c:v>
                </c:pt>
                <c:pt idx="44">
                  <c:v>125.2731310116919</c:v>
                </c:pt>
                <c:pt idx="45">
                  <c:v>127.99889687796249</c:v>
                </c:pt>
                <c:pt idx="46">
                  <c:v>130.90756043939808</c:v>
                </c:pt>
                <c:pt idx="47">
                  <c:v>131.85744858986513</c:v>
                </c:pt>
                <c:pt idx="48">
                  <c:v>133.07873328462654</c:v>
                </c:pt>
                <c:pt idx="49">
                  <c:v>134.22331893999359</c:v>
                </c:pt>
                <c:pt idx="50">
                  <c:v>135.80449915089707</c:v>
                </c:pt>
                <c:pt idx="51">
                  <c:v>137.60397660888916</c:v>
                </c:pt>
                <c:pt idx="52">
                  <c:v>138.30016789898482</c:v>
                </c:pt>
                <c:pt idx="53">
                  <c:v>138.77216194508554</c:v>
                </c:pt>
                <c:pt idx="54">
                  <c:v>139.09075797375698</c:v>
                </c:pt>
                <c:pt idx="55">
                  <c:v>139.75744964747619</c:v>
                </c:pt>
                <c:pt idx="56">
                  <c:v>138.96095957579769</c:v>
                </c:pt>
                <c:pt idx="57">
                  <c:v>137.82817379152485</c:v>
                </c:pt>
                <c:pt idx="58">
                  <c:v>136.52429012182205</c:v>
                </c:pt>
                <c:pt idx="59">
                  <c:v>134.99030933393644</c:v>
                </c:pt>
                <c:pt idx="60">
                  <c:v>136.73078755917561</c:v>
                </c:pt>
                <c:pt idx="61">
                  <c:v>138.87836066221553</c:v>
                </c:pt>
                <c:pt idx="62">
                  <c:v>140.5716394030776</c:v>
                </c:pt>
                <c:pt idx="63">
                  <c:v>142.02302127738108</c:v>
                </c:pt>
                <c:pt idx="64">
                  <c:v>141.98762172545747</c:v>
                </c:pt>
                <c:pt idx="65">
                  <c:v>142.11152012651038</c:v>
                </c:pt>
                <c:pt idx="66">
                  <c:v>142.31801756386392</c:v>
                </c:pt>
                <c:pt idx="67">
                  <c:v>142.41831628408752</c:v>
                </c:pt>
                <c:pt idx="68">
                  <c:v>142.32981743495819</c:v>
                </c:pt>
                <c:pt idx="69">
                  <c:v>142.20591897254607</c:v>
                </c:pt>
                <c:pt idx="70">
                  <c:v>142.54221474649967</c:v>
                </c:pt>
                <c:pt idx="71">
                  <c:v>143.15580706165389</c:v>
                </c:pt>
                <c:pt idx="72">
                  <c:v>143.55700206526672</c:v>
                </c:pt>
                <c:pt idx="73">
                  <c:v>142.09972031677535</c:v>
                </c:pt>
                <c:pt idx="74">
                  <c:v>139.29135547556336</c:v>
                </c:pt>
                <c:pt idx="75">
                  <c:v>136.67768820061065</c:v>
                </c:pt>
                <c:pt idx="76">
                  <c:v>134.29411804384077</c:v>
                </c:pt>
                <c:pt idx="77">
                  <c:v>133.32063027390365</c:v>
                </c:pt>
                <c:pt idx="78">
                  <c:v>133.27343085088577</c:v>
                </c:pt>
                <c:pt idx="79">
                  <c:v>133.25573104424438</c:v>
                </c:pt>
                <c:pt idx="80">
                  <c:v>133.43862873940935</c:v>
                </c:pt>
                <c:pt idx="81">
                  <c:v>134.94310991091857</c:v>
                </c:pt>
                <c:pt idx="82">
                  <c:v>136.36499210748636</c:v>
                </c:pt>
                <c:pt idx="83">
                  <c:v>137.55087725032419</c:v>
                </c:pt>
                <c:pt idx="84">
                  <c:v>138.5951641854677</c:v>
                </c:pt>
                <c:pt idx="85">
                  <c:v>138.78986175172696</c:v>
                </c:pt>
                <c:pt idx="86">
                  <c:v>140.80173652126047</c:v>
                </c:pt>
                <c:pt idx="87">
                  <c:v>142.47141564265249</c:v>
                </c:pt>
                <c:pt idx="88">
                  <c:v>143.84609841620244</c:v>
                </c:pt>
                <c:pt idx="89">
                  <c:v>144.93758477436378</c:v>
                </c:pt>
                <c:pt idx="90">
                  <c:v>144.70748765618094</c:v>
                </c:pt>
                <c:pt idx="91">
                  <c:v>145.11458253398166</c:v>
                </c:pt>
                <c:pt idx="92">
                  <c:v>145.58067670589449</c:v>
                </c:pt>
                <c:pt idx="93">
                  <c:v>145.79897395298309</c:v>
                </c:pt>
                <c:pt idx="94">
                  <c:v>144.58358919376883</c:v>
                </c:pt>
                <c:pt idx="95">
                  <c:v>143.26200571742464</c:v>
                </c:pt>
                <c:pt idx="96">
                  <c:v>142.04072102266323</c:v>
                </c:pt>
                <c:pt idx="97">
                  <c:v>140.74273728850758</c:v>
                </c:pt>
                <c:pt idx="98">
                  <c:v>140.48314055394829</c:v>
                </c:pt>
                <c:pt idx="99">
                  <c:v>138.85476092002699</c:v>
                </c:pt>
                <c:pt idx="100">
                  <c:v>137.58627680224777</c:v>
                </c:pt>
                <c:pt idx="101">
                  <c:v>136.74258736891065</c:v>
                </c:pt>
                <c:pt idx="102">
                  <c:v>135.91659774221495</c:v>
                </c:pt>
                <c:pt idx="103">
                  <c:v>135.85759844810283</c:v>
                </c:pt>
                <c:pt idx="104">
                  <c:v>135.18500690019567</c:v>
                </c:pt>
                <c:pt idx="105">
                  <c:v>134.87231080707147</c:v>
                </c:pt>
                <c:pt idx="106">
                  <c:v>135.24400613294858</c:v>
                </c:pt>
                <c:pt idx="107">
                  <c:v>136.02869633353279</c:v>
                </c:pt>
                <c:pt idx="108">
                  <c:v>136.70718781698707</c:v>
                </c:pt>
                <c:pt idx="109">
                  <c:v>136.50659031518066</c:v>
                </c:pt>
                <c:pt idx="110">
                  <c:v>135.8457986383678</c:v>
                </c:pt>
                <c:pt idx="111">
                  <c:v>136.65998839396923</c:v>
                </c:pt>
                <c:pt idx="112">
                  <c:v>138.91376021413907</c:v>
                </c:pt>
                <c:pt idx="113">
                  <c:v>141.29143043536183</c:v>
                </c:pt>
                <c:pt idx="114">
                  <c:v>143.62190123356669</c:v>
                </c:pt>
                <c:pt idx="115">
                  <c:v>144.45379079580957</c:v>
                </c:pt>
                <c:pt idx="116">
                  <c:v>144.50689015437453</c:v>
                </c:pt>
                <c:pt idx="117">
                  <c:v>145.08508291760521</c:v>
                </c:pt>
                <c:pt idx="118">
                  <c:v>145.14998208590524</c:v>
                </c:pt>
                <c:pt idx="119">
                  <c:v>144.68388791399241</c:v>
                </c:pt>
                <c:pt idx="120">
                  <c:v>143.94639713642604</c:v>
                </c:pt>
                <c:pt idx="121">
                  <c:v>143.32100501153673</c:v>
                </c:pt>
                <c:pt idx="122">
                  <c:v>143.4980027711546</c:v>
                </c:pt>
                <c:pt idx="123">
                  <c:v>143.99359655944389</c:v>
                </c:pt>
                <c:pt idx="124">
                  <c:v>142.84311096852963</c:v>
                </c:pt>
                <c:pt idx="125">
                  <c:v>140.2471435002183</c:v>
                </c:pt>
                <c:pt idx="126">
                  <c:v>137.68067564828345</c:v>
                </c:pt>
                <c:pt idx="127">
                  <c:v>135.35610472426643</c:v>
                </c:pt>
                <c:pt idx="128">
                  <c:v>134.50651541674142</c:v>
                </c:pt>
                <c:pt idx="129">
                  <c:v>134.606814136965</c:v>
                </c:pt>
                <c:pt idx="130">
                  <c:v>134.29411804384077</c:v>
                </c:pt>
                <c:pt idx="131">
                  <c:v>134.06992086120505</c:v>
                </c:pt>
                <c:pt idx="132">
                  <c:v>134.27051836301143</c:v>
                </c:pt>
                <c:pt idx="133">
                  <c:v>135.61570152018493</c:v>
                </c:pt>
                <c:pt idx="134">
                  <c:v>136.64818858423419</c:v>
                </c:pt>
                <c:pt idx="135">
                  <c:v>137.58037686670062</c:v>
                </c:pt>
                <c:pt idx="136">
                  <c:v>138.60696405656196</c:v>
                </c:pt>
                <c:pt idx="137">
                  <c:v>138.89606040749769</c:v>
                </c:pt>
                <c:pt idx="138">
                  <c:v>140.57753933862472</c:v>
                </c:pt>
                <c:pt idx="139">
                  <c:v>142.01122140628678</c:v>
                </c:pt>
                <c:pt idx="140">
                  <c:v>143.20300648467176</c:v>
                </c:pt>
                <c:pt idx="141">
                  <c:v>144.38299169196242</c:v>
                </c:pt>
                <c:pt idx="142">
                  <c:v>144.73108733701022</c:v>
                </c:pt>
                <c:pt idx="143">
                  <c:v>145.25028080612881</c:v>
                </c:pt>
                <c:pt idx="144">
                  <c:v>145.39777901072949</c:v>
                </c:pt>
                <c:pt idx="145">
                  <c:v>145.02608362349309</c:v>
                </c:pt>
                <c:pt idx="146">
                  <c:v>143.49210283560748</c:v>
                </c:pt>
                <c:pt idx="147">
                  <c:v>142.36521698688176</c:v>
                </c:pt>
                <c:pt idx="148">
                  <c:v>141.49202787580899</c:v>
                </c:pt>
                <c:pt idx="149">
                  <c:v>140.60113908081328</c:v>
                </c:pt>
                <c:pt idx="150">
                  <c:v>140.37694189817759</c:v>
                </c:pt>
                <c:pt idx="151">
                  <c:v>138.48896552969697</c:v>
                </c:pt>
                <c:pt idx="152">
                  <c:v>136.0522960143621</c:v>
                </c:pt>
                <c:pt idx="153">
                  <c:v>132.80733667897294</c:v>
                </c:pt>
                <c:pt idx="154">
                  <c:v>129.56827721777171</c:v>
                </c:pt>
                <c:pt idx="155">
                  <c:v>126.44131640924753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B5-41CC-BF66-9F546A190C3D}"/>
            </c:ext>
          </c:extLst>
        </c:ser>
        <c:ser>
          <c:idx val="1"/>
          <c:order val="1"/>
          <c:tx>
            <c:strRef>
              <c:f>wmot3!$E$8</c:f>
              <c:strCache>
                <c:ptCount val="1"/>
                <c:pt idx="0">
                  <c:v>Wmot,sim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wmot3!$R$9:$R$164</c:f>
              <c:numCache>
                <c:formatCode>General</c:formatCode>
                <c:ptCount val="156"/>
                <c:pt idx="0">
                  <c:v>66.216723572727787</c:v>
                </c:pt>
                <c:pt idx="1">
                  <c:v>69.184801424878657</c:v>
                </c:pt>
                <c:pt idx="2">
                  <c:v>72.037111672148257</c:v>
                </c:pt>
                <c:pt idx="3">
                  <c:v>74.77816974135645</c:v>
                </c:pt>
                <c:pt idx="4">
                  <c:v>77.412314938556136</c:v>
                </c:pt>
                <c:pt idx="5">
                  <c:v>79.943717318491679</c:v>
                </c:pt>
                <c:pt idx="6">
                  <c:v>82.376384286110266</c:v>
                </c:pt>
                <c:pt idx="7">
                  <c:v>84.714166940599753</c:v>
                </c:pt>
                <c:pt idx="8">
                  <c:v>86.960766171968515</c:v>
                </c:pt>
                <c:pt idx="9">
                  <c:v>89.119738519845924</c:v>
                </c:pt>
                <c:pt idx="10">
                  <c:v>91.194501803752956</c:v>
                </c:pt>
                <c:pt idx="11">
                  <c:v>93.188340533776184</c:v>
                </c:pt>
                <c:pt idx="12">
                  <c:v>95.104411110202278</c:v>
                </c:pt>
                <c:pt idx="13">
                  <c:v>96.945746820337916</c:v>
                </c:pt>
                <c:pt idx="14">
                  <c:v>98.715262640442603</c:v>
                </c:pt>
                <c:pt idx="15">
                  <c:v>100.41575985035547</c:v>
                </c:pt>
                <c:pt idx="16">
                  <c:v>102.04993046814197</c:v>
                </c:pt>
                <c:pt idx="17">
                  <c:v>103.62036151176108</c:v>
                </c:pt>
                <c:pt idx="18">
                  <c:v>105.12953909451855</c:v>
                </c:pt>
                <c:pt idx="19">
                  <c:v>106.57985236077191</c:v>
                </c:pt>
                <c:pt idx="20">
                  <c:v>107.97359726813167</c:v>
                </c:pt>
                <c:pt idx="21">
                  <c:v>109.31298022214051</c:v>
                </c:pt>
                <c:pt idx="22">
                  <c:v>110.60012156917981</c:v>
                </c:pt>
                <c:pt idx="23">
                  <c:v>111.83705895314502</c:v>
                </c:pt>
                <c:pt idx="24">
                  <c:v>113.02575054118931</c:v>
                </c:pt>
                <c:pt idx="25">
                  <c:v>114.1680781236565</c:v>
                </c:pt>
                <c:pt idx="26">
                  <c:v>115.26585009309673</c:v>
                </c:pt>
                <c:pt idx="27">
                  <c:v>116.32080430709439</c:v>
                </c:pt>
                <c:pt idx="28">
                  <c:v>117.33461083942781</c:v>
                </c:pt>
                <c:pt idx="29">
                  <c:v>118.30887462392589</c:v>
                </c:pt>
                <c:pt idx="30">
                  <c:v>119.24513799520292</c:v>
                </c:pt>
                <c:pt idx="31">
                  <c:v>120.14488313029082</c:v>
                </c:pt>
                <c:pt idx="32">
                  <c:v>121.00953439504197</c:v>
                </c:pt>
                <c:pt idx="33">
                  <c:v>121.84046059900773</c:v>
                </c:pt>
                <c:pt idx="34">
                  <c:v>122.63897716237176</c:v>
                </c:pt>
                <c:pt idx="35">
                  <c:v>123.40634819835937</c:v>
                </c:pt>
                <c:pt idx="36">
                  <c:v>124.1437885144271</c:v>
                </c:pt>
                <c:pt idx="37">
                  <c:v>124.85246553539724</c:v>
                </c:pt>
                <c:pt idx="38">
                  <c:v>125.53350115157942</c:v>
                </c:pt>
                <c:pt idx="39">
                  <c:v>126.18797349481135</c:v>
                </c:pt>
                <c:pt idx="40">
                  <c:v>126.8169186452227</c:v>
                </c:pt>
                <c:pt idx="41">
                  <c:v>127.42133227143161</c:v>
                </c:pt>
                <c:pt idx="42">
                  <c:v>128.00217120676294</c:v>
                </c:pt>
                <c:pt idx="43">
                  <c:v>128.5603549639909</c:v>
                </c:pt>
                <c:pt idx="44">
                  <c:v>129.09676719099718</c:v>
                </c:pt>
                <c:pt idx="45">
                  <c:v>129.61225706965413</c:v>
                </c:pt>
                <c:pt idx="46">
                  <c:v>130.10764066014568</c:v>
                </c:pt>
                <c:pt idx="47">
                  <c:v>130.58370219285223</c:v>
                </c:pt>
                <c:pt idx="48">
                  <c:v>131.04119530984903</c:v>
                </c:pt>
                <c:pt idx="49">
                  <c:v>131.48084425797848</c:v>
                </c:pt>
                <c:pt idx="50">
                  <c:v>131.90334503538975</c:v>
                </c:pt>
                <c:pt idx="51">
                  <c:v>132.30936649335635</c:v>
                </c:pt>
                <c:pt idx="52">
                  <c:v>132.69955139512038</c:v>
                </c:pt>
                <c:pt idx="53">
                  <c:v>133.0745174334352</c:v>
                </c:pt>
                <c:pt idx="54">
                  <c:v>133.43485820842119</c:v>
                </c:pt>
                <c:pt idx="55">
                  <c:v>133.78114416728064</c:v>
                </c:pt>
                <c:pt idx="56">
                  <c:v>134.11392350735889</c:v>
                </c:pt>
                <c:pt idx="57">
                  <c:v>134.43372304398392</c:v>
                </c:pt>
                <c:pt idx="58">
                  <c:v>134.74104904445457</c:v>
                </c:pt>
                <c:pt idx="59">
                  <c:v>135.03638802950158</c:v>
                </c:pt>
                <c:pt idx="60">
                  <c:v>135.3202075434867</c:v>
                </c:pt>
                <c:pt idx="61">
                  <c:v>135.59295689456172</c:v>
                </c:pt>
                <c:pt idx="62">
                  <c:v>135.85506786595815</c:v>
                </c:pt>
                <c:pt idx="63">
                  <c:v>136.10695539953258</c:v>
                </c:pt>
                <c:pt idx="64">
                  <c:v>136.34901825265257</c:v>
                </c:pt>
                <c:pt idx="65">
                  <c:v>136.58163962945932</c:v>
                </c:pt>
                <c:pt idx="66">
                  <c:v>136.80518778751019</c:v>
                </c:pt>
                <c:pt idx="67">
                  <c:v>137.02001662075799</c:v>
                </c:pt>
                <c:pt idx="68">
                  <c:v>137.22646621979317</c:v>
                </c:pt>
                <c:pt idx="69">
                  <c:v>137.42486341023269</c:v>
                </c:pt>
                <c:pt idx="70">
                  <c:v>137.61552227011052</c:v>
                </c:pt>
                <c:pt idx="71">
                  <c:v>137.7987446270875</c:v>
                </c:pt>
                <c:pt idx="72">
                  <c:v>137.97482053626732</c:v>
                </c:pt>
                <c:pt idx="73">
                  <c:v>138.14402873937664</c:v>
                </c:pt>
                <c:pt idx="74">
                  <c:v>138.30663710603406</c:v>
                </c:pt>
                <c:pt idx="75">
                  <c:v>138.46290305780911</c:v>
                </c:pt>
                <c:pt idx="76">
                  <c:v>138.61307397573972</c:v>
                </c:pt>
                <c:pt idx="77">
                  <c:v>138.75738759195599</c:v>
                </c:pt>
                <c:pt idx="78">
                  <c:v>138.89607236602814</c:v>
                </c:pt>
                <c:pt idx="79">
                  <c:v>139.02934784663566</c:v>
                </c:pt>
                <c:pt idx="80">
                  <c:v>139.15742501913005</c:v>
                </c:pt>
                <c:pt idx="81">
                  <c:v>139.28050663954036</c:v>
                </c:pt>
                <c:pt idx="82">
                  <c:v>139.39878755555222</c:v>
                </c:pt>
                <c:pt idx="83">
                  <c:v>139.51245501496618</c:v>
                </c:pt>
                <c:pt idx="84">
                  <c:v>139.62168896212583</c:v>
                </c:pt>
                <c:pt idx="85">
                  <c:v>139.7266623227832</c:v>
                </c:pt>
                <c:pt idx="86">
                  <c:v>139.82754127785381</c:v>
                </c:pt>
                <c:pt idx="87">
                  <c:v>139.92448552649378</c:v>
                </c:pt>
                <c:pt idx="88">
                  <c:v>140.01764853891581</c:v>
                </c:pt>
                <c:pt idx="89">
                  <c:v>140.1071777993445</c:v>
                </c:pt>
                <c:pt idx="90">
                  <c:v>140.19321503949507</c:v>
                </c:pt>
                <c:pt idx="91">
                  <c:v>140.27589646294572</c:v>
                </c:pt>
                <c:pt idx="92">
                  <c:v>140.3553529607583</c:v>
                </c:pt>
                <c:pt idx="93">
                  <c:v>140.43171031868903</c:v>
                </c:pt>
                <c:pt idx="94">
                  <c:v>140.50508941631693</c:v>
                </c:pt>
                <c:pt idx="95">
                  <c:v>140.57560641840556</c:v>
                </c:pt>
                <c:pt idx="96">
                  <c:v>140.64337295880085</c:v>
                </c:pt>
                <c:pt idx="97">
                  <c:v>140.70849631715589</c:v>
                </c:pt>
                <c:pt idx="98">
                  <c:v>140.7710795887632</c:v>
                </c:pt>
                <c:pt idx="99">
                  <c:v>140.83122184776209</c:v>
                </c:pt>
                <c:pt idx="100">
                  <c:v>140.88901830398115</c:v>
                </c:pt>
                <c:pt idx="101">
                  <c:v>140.94456045366223</c:v>
                </c:pt>
                <c:pt idx="102">
                  <c:v>140.99793622430653</c:v>
                </c:pt>
                <c:pt idx="103">
                  <c:v>141.04923011387018</c:v>
                </c:pt>
                <c:pt idx="104">
                  <c:v>141.09852332453127</c:v>
                </c:pt>
                <c:pt idx="105">
                  <c:v>141.14589389123915</c:v>
                </c:pt>
                <c:pt idx="106">
                  <c:v>141.19141680524959</c:v>
                </c:pt>
                <c:pt idx="107">
                  <c:v>141.2351641328419</c:v>
                </c:pt>
                <c:pt idx="108">
                  <c:v>141.27720512940527</c:v>
                </c:pt>
                <c:pt idx="109">
                  <c:v>141.31760634907553</c:v>
                </c:pt>
                <c:pt idx="110">
                  <c:v>141.35643175009531</c:v>
                </c:pt>
                <c:pt idx="111">
                  <c:v>141.39374279606488</c:v>
                </c:pt>
                <c:pt idx="112">
                  <c:v>141.42959855324401</c:v>
                </c:pt>
                <c:pt idx="113">
                  <c:v>141.46405578405802</c:v>
                </c:pt>
                <c:pt idx="114">
                  <c:v>141.49716903695739</c:v>
                </c:pt>
                <c:pt idx="115">
                  <c:v>141.52899073277203</c:v>
                </c:pt>
                <c:pt idx="116">
                  <c:v>141.55957124769745</c:v>
                </c:pt>
                <c:pt idx="117">
                  <c:v>141.58895899304429</c:v>
                </c:pt>
                <c:pt idx="118">
                  <c:v>141.61720049187699</c:v>
                </c:pt>
                <c:pt idx="119">
                  <c:v>141.6443404526635</c:v>
                </c:pt>
                <c:pt idx="120">
                  <c:v>141.67042184005223</c:v>
                </c:pt>
                <c:pt idx="121">
                  <c:v>141.69548594288833</c:v>
                </c:pt>
                <c:pt idx="122">
                  <c:v>141.71957243957715</c:v>
                </c:pt>
                <c:pt idx="123">
                  <c:v>141.74271946089823</c:v>
                </c:pt>
                <c:pt idx="124">
                  <c:v>141.7649636503692</c:v>
                </c:pt>
                <c:pt idx="125">
                  <c:v>141.78634022225535</c:v>
                </c:pt>
                <c:pt idx="126">
                  <c:v>141.80688301731655</c:v>
                </c:pt>
                <c:pt idx="127">
                  <c:v>141.82662455637964</c:v>
                </c:pt>
                <c:pt idx="128">
                  <c:v>141.84559609182159</c:v>
                </c:pt>
                <c:pt idx="129">
                  <c:v>141.86382765704425</c:v>
                </c:pt>
                <c:pt idx="130">
                  <c:v>141.88134811401972</c:v>
                </c:pt>
                <c:pt idx="131">
                  <c:v>141.89818519898083</c:v>
                </c:pt>
                <c:pt idx="132">
                  <c:v>141.91436556633002</c:v>
                </c:pt>
                <c:pt idx="133">
                  <c:v>141.92991483083506</c:v>
                </c:pt>
                <c:pt idx="134">
                  <c:v>141.94485760817935</c:v>
                </c:pt>
                <c:pt idx="135">
                  <c:v>141.95921755393039</c:v>
                </c:pt>
                <c:pt idx="136">
                  <c:v>141.97301740098837</c:v>
                </c:pt>
                <c:pt idx="137">
                  <c:v>141.98627899557417</c:v>
                </c:pt>
                <c:pt idx="138">
                  <c:v>141.99902333181345</c:v>
                </c:pt>
                <c:pt idx="139">
                  <c:v>142.0112705849721</c:v>
                </c:pt>
                <c:pt idx="140">
                  <c:v>142.02304014339526</c:v>
                </c:pt>
                <c:pt idx="141">
                  <c:v>142.03435063920043</c:v>
                </c:pt>
                <c:pt idx="142">
                  <c:v>142.04521997777368</c:v>
                </c:pt>
                <c:pt idx="143">
                  <c:v>142.05566536611519</c:v>
                </c:pt>
                <c:pt idx="144">
                  <c:v>142.06570334007924</c:v>
                </c:pt>
                <c:pt idx="145">
                  <c:v>142.0753497905518</c:v>
                </c:pt>
                <c:pt idx="146">
                  <c:v>142.08461998860696</c:v>
                </c:pt>
                <c:pt idx="147">
                  <c:v>142.09352860968232</c:v>
                </c:pt>
                <c:pt idx="148">
                  <c:v>142.10208975681124</c:v>
                </c:pt>
                <c:pt idx="149">
                  <c:v>142.110316982949</c:v>
                </c:pt>
                <c:pt idx="150">
                  <c:v>142.11822331242831</c:v>
                </c:pt>
                <c:pt idx="151">
                  <c:v>142.12582126157773</c:v>
                </c:pt>
                <c:pt idx="152">
                  <c:v>142.13312285853596</c:v>
                </c:pt>
                <c:pt idx="153">
                  <c:v>142.14013966229342</c:v>
                </c:pt>
                <c:pt idx="154">
                  <c:v>142.14688278099092</c:v>
                </c:pt>
                <c:pt idx="155">
                  <c:v>142.15336288950476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B5-41CC-BF66-9F546A190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0081216"/>
        <c:axId val="375721008"/>
      </c:lineChart>
      <c:catAx>
        <c:axId val="26008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5721008"/>
        <c:crosses val="autoZero"/>
        <c:auto val="1"/>
        <c:lblAlgn val="ctr"/>
        <c:lblOffset val="100"/>
        <c:noMultiLvlLbl val="0"/>
      </c:catAx>
      <c:valAx>
        <c:axId val="37572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6008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0</xdr:colOff>
      <xdr:row>1</xdr:row>
      <xdr:rowOff>0</xdr:rowOff>
    </xdr:from>
    <xdr:to>
      <xdr:col>37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3D3692-AB93-4588-9FD9-D4AE4BF1D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18</xdr:row>
      <xdr:rowOff>0</xdr:rowOff>
    </xdr:from>
    <xdr:to>
      <xdr:col>37</xdr:col>
      <xdr:colOff>304800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223F1A-5C45-4571-9BC0-B5E1A17762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12</xdr:col>
      <xdr:colOff>137160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C364B5-36A8-4679-8AAF-890AA94A9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7</xdr:row>
      <xdr:rowOff>0</xdr:rowOff>
    </xdr:from>
    <xdr:to>
      <xdr:col>25</xdr:col>
      <xdr:colOff>137160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78C4C7-9075-4E6B-8595-230B30EB5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12</xdr:col>
      <xdr:colOff>137160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DE9CF6-573F-4CF2-85AA-166DAE6C5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7</xdr:row>
      <xdr:rowOff>0</xdr:rowOff>
    </xdr:from>
    <xdr:to>
      <xdr:col>25</xdr:col>
      <xdr:colOff>137160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3FA80F-6629-421E-A96D-81C8CF17B0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12</xdr:col>
      <xdr:colOff>137160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473AC4-D446-44BC-9269-F725B7AB55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7</xdr:row>
      <xdr:rowOff>0</xdr:rowOff>
    </xdr:from>
    <xdr:to>
      <xdr:col>25</xdr:col>
      <xdr:colOff>137160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990A44-D50F-4DFC-B94A-43CFC31EB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DC829E-0696-476E-B119-E0411655AF9E}" name="TableWmot11" displayName="TableWmot11" ref="A8:F234" totalsRowShown="0">
  <autoFilter ref="A8:F234" xr:uid="{D0701253-C691-463D-9C85-59DBB3FB55B9}"/>
  <tableColumns count="6">
    <tableColumn id="1" xr3:uid="{064A3AEF-4042-4561-8CF8-4B3F72EAFD62}" name="t" dataDxfId="35">
      <calculatedColumnFormula>data_lastRecoveryFile!$A240-data_lastRecoveryFile!$A$240</calculatedColumnFormula>
    </tableColumn>
    <tableColumn id="2" xr3:uid="{1010E90B-7D6E-4C1D-A316-92773CB9DF28}" name="V" dataDxfId="34">
      <calculatedColumnFormula>$C$6*data_lastRecoveryFile!$C240/$C$5</calculatedColumnFormula>
    </tableColumn>
    <tableColumn id="3" xr3:uid="{3CA42120-D75C-4B11-BF0F-9CBF2B6A7775}" name="W" dataDxfId="33">
      <calculatedColumnFormula>data_lastRecoveryFile!$F240*2*PI()/($C$4*$C$3*$C$2)</calculatedColumnFormula>
    </tableColumn>
    <tableColumn id="4" xr3:uid="{D32491EF-57D9-4F9E-AB26-B66DF8611379}" name="Wmot" dataDxfId="32">
      <calculatedColumnFormula>TableWmot11[[#This Row],[W]]*$C$3</calculatedColumnFormula>
    </tableColumn>
    <tableColumn id="5" xr3:uid="{3E7D5443-E7A5-4426-9E38-F9CF92AEBB6B}" name="Wmot,sim" dataDxfId="31">
      <calculatedColumnFormula>F$5+(E$5-F$5)*EXP(-TableWmot11[[#This Row],[t]]/G$5)</calculatedColumnFormula>
    </tableColumn>
    <tableColumn id="6" xr3:uid="{EFE9B002-35A8-44E2-B762-136337BE1937}" name="Abs(error)" dataDxfId="30">
      <calculatedColumnFormula>ABS(TableWmot11[[#This Row],[Wmot,sim]]-TableWmot11[[#This Row],[Wmot]])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47D644-E9B8-4DF1-B1DB-7F5C8A522924}" name="TableWmot12" displayName="TableWmot12" ref="N8:S164" totalsRowShown="0">
  <autoFilter ref="N8:S164" xr:uid="{D236899B-B12F-425C-8B00-CDE54EE358D0}"/>
  <tableColumns count="6">
    <tableColumn id="1" xr3:uid="{9F4D01DE-9070-4AF9-8E2D-7179E66B5334}" name="t" dataDxfId="29">
      <calculatedColumnFormula>data_lastRecoveryFile!$A2809-data_lastRecoveryFile!$A$2809</calculatedColumnFormula>
    </tableColumn>
    <tableColumn id="2" xr3:uid="{603CD807-8834-4D92-BE0E-BC7448EC508A}" name="V" dataDxfId="28">
      <calculatedColumnFormula>$C$6*data_lastRecoveryFile!$C2809/$C$5</calculatedColumnFormula>
    </tableColumn>
    <tableColumn id="3" xr3:uid="{AE26B2DB-EE4F-4232-A0C2-5427A3D806B1}" name="W" dataDxfId="27">
      <calculatedColumnFormula>data_lastRecoveryFile!$F2809*2*PI()/($C$4*$C$3*$C$2)</calculatedColumnFormula>
    </tableColumn>
    <tableColumn id="4" xr3:uid="{22AC46AE-46C4-4C2F-93CC-9A95E6FA59E1}" name="Wmot" dataDxfId="26">
      <calculatedColumnFormula>TableWmot12[[#This Row],[W]]*$C$3</calculatedColumnFormula>
    </tableColumn>
    <tableColumn id="5" xr3:uid="{DFF7F030-298F-47B7-97E4-9C7B23E1DD9D}" name="Wmot,sim" dataDxfId="25">
      <calculatedColumnFormula>S$5+(R$5-S$5)*EXP(-TableWmot12[[#This Row],[t]]/T$5)</calculatedColumnFormula>
    </tableColumn>
    <tableColumn id="6" xr3:uid="{03A3E3DB-9F3D-48A3-BE31-EE45FDF39954}" name="Abs(error)" dataDxfId="24">
      <calculatedColumnFormula>ABS(TableWmot12[[#This Row],[Wmot,sim]]-TableWmot12[[#This Row],[Wmot]])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3541EC-4FB5-4BF4-9D1D-C80DF822A233}" name="TableWmot21" displayName="TableWmot21" ref="A8:F234" totalsRowShown="0">
  <autoFilter ref="A8:F234" xr:uid="{D0701253-C691-463D-9C85-59DBB3FB55B9}"/>
  <tableColumns count="6">
    <tableColumn id="1" xr3:uid="{16EEC391-EF7A-4CC0-B22E-4B84991A40A3}" name="t" dataDxfId="23">
      <calculatedColumnFormula>data_lastRecoveryFile!$A240-data_lastRecoveryFile!$A$240</calculatedColumnFormula>
    </tableColumn>
    <tableColumn id="2" xr3:uid="{A9A2074A-65DF-4225-A79A-765DA219A8E1}" name="V" dataDxfId="22">
      <calculatedColumnFormula>$C$6*data_lastRecoveryFile!$D240/$C$5</calculatedColumnFormula>
    </tableColumn>
    <tableColumn id="3" xr3:uid="{2008C00C-8C47-45BE-808E-DDAB07E2EE57}" name="W" dataDxfId="21">
      <calculatedColumnFormula>data_lastRecoveryFile!$G240*2*PI()/($C$4*$C$3*$C$2)</calculatedColumnFormula>
    </tableColumn>
    <tableColumn id="4" xr3:uid="{81BA14CD-C971-452C-A35C-86F9167072BA}" name="Wmot" dataDxfId="20">
      <calculatedColumnFormula>TableWmot21[[#This Row],[W]]*$C$3</calculatedColumnFormula>
    </tableColumn>
    <tableColumn id="5" xr3:uid="{E1362198-10EE-4C81-AC48-3DF14C09ABE5}" name="Wmot,sim" dataDxfId="19">
      <calculatedColumnFormula>F$5+(E$5-F$5)*EXP(-TableWmot21[[#This Row],[t]]/G$5)</calculatedColumnFormula>
    </tableColumn>
    <tableColumn id="6" xr3:uid="{ACE854BB-7C89-4B66-9957-A4780F1E9492}" name="Abs(error)" dataDxfId="18">
      <calculatedColumnFormula>ABS(TableWmot21[[#This Row],[Wmot,sim]]-TableWmot21[[#This Row],[Wmot]])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0BF301A-1132-46C3-B606-8F0FFFE9AF62}" name="TableWmot22" displayName="TableWmot22" ref="N8:S164" totalsRowShown="0">
  <autoFilter ref="N8:S164" xr:uid="{D236899B-B12F-425C-8B00-CDE54EE358D0}"/>
  <tableColumns count="6">
    <tableColumn id="1" xr3:uid="{F37A0E3F-00A0-4EE0-AD15-37C98E4254B2}" name="t" dataDxfId="17">
      <calculatedColumnFormula>data_lastRecoveryFile!$A2809-data_lastRecoveryFile!$A$2809</calculatedColumnFormula>
    </tableColumn>
    <tableColumn id="2" xr3:uid="{1C15FC59-EB5E-4C0A-9C1B-BB51F5A46835}" name="V" dataDxfId="16">
      <calculatedColumnFormula>$C$6*data_lastRecoveryFile!$D2809/$C$5</calculatedColumnFormula>
    </tableColumn>
    <tableColumn id="3" xr3:uid="{3E59C1A0-8A2A-442D-A9E8-BBDA2B717BA3}" name="W" dataDxfId="15">
      <calculatedColumnFormula>data_lastRecoveryFile!$G2809*2*PI()/($C$4*$C$3*$C$2)</calculatedColumnFormula>
    </tableColumn>
    <tableColumn id="4" xr3:uid="{E6868ED3-5AB1-4EA4-8CDD-4211F25B1FC5}" name="Wmot" dataDxfId="14">
      <calculatedColumnFormula>TableWmot22[[#This Row],[W]]*$C$3</calculatedColumnFormula>
    </tableColumn>
    <tableColumn id="5" xr3:uid="{742A0E36-C1FA-454F-B37E-482C702FDDB1}" name="Wmot,sim" dataDxfId="13">
      <calculatedColumnFormula>S$5+(R$5-S$5)*EXP(-TableWmot22[[#This Row],[t]]/T$5)</calculatedColumnFormula>
    </tableColumn>
    <tableColumn id="6" xr3:uid="{11C3EDE0-97F3-4244-B8A7-85FC4E3A4F5B}" name="Abs(error)" dataDxfId="12">
      <calculatedColumnFormula>ABS(TableWmot22[[#This Row],[Wmot,sim]]-TableWmot22[[#This Row],[Wmot]])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90508A0-070B-4FF3-A38A-4B8151439297}" name="TableWmot31" displayName="TableWmot31" ref="A8:F234" totalsRowShown="0">
  <autoFilter ref="A8:F234" xr:uid="{D0701253-C691-463D-9C85-59DBB3FB55B9}"/>
  <tableColumns count="6">
    <tableColumn id="1" xr3:uid="{AE97BF5F-75D6-443D-BEA1-9DB6512E998D}" name="t" dataDxfId="11">
      <calculatedColumnFormula>data_lastRecoveryFile!$A240-data_lastRecoveryFile!$A$240</calculatedColumnFormula>
    </tableColumn>
    <tableColumn id="2" xr3:uid="{DCC4F424-D57A-48DF-A80D-EF18A5EB1E2C}" name="V" dataDxfId="10">
      <calculatedColumnFormula>$C$6*data_lastRecoveryFile!$E240/$C$5</calculatedColumnFormula>
    </tableColumn>
    <tableColumn id="3" xr3:uid="{75A8FBA9-501B-47FE-98AA-767764016E09}" name="W" dataDxfId="9">
      <calculatedColumnFormula>data_lastRecoveryFile!$H240*2*PI()/($C$4*$C$3*$C$2)</calculatedColumnFormula>
    </tableColumn>
    <tableColumn id="4" xr3:uid="{DD3EDF3B-538E-46CB-B1F6-E9FFA546A954}" name="Wmot" dataDxfId="8">
      <calculatedColumnFormula>TableWmot31[[#This Row],[W]]*$C$3</calculatedColumnFormula>
    </tableColumn>
    <tableColumn id="5" xr3:uid="{3FADF358-E4B3-411B-9F4F-A85E905D292D}" name="Wmot,sim" dataDxfId="7">
      <calculatedColumnFormula>F$5+(E$5-F$5)*EXP(-TableWmot31[[#This Row],[t]]/G$5)</calculatedColumnFormula>
    </tableColumn>
    <tableColumn id="6" xr3:uid="{3EEB3890-C091-4DAC-80D3-F257426A2EF3}" name="Abs(error)" dataDxfId="6">
      <calculatedColumnFormula>ABS(TableWmot31[[#This Row],[Wmot,sim]]-TableWmot31[[#This Row],[Wmot]])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21364E5-81DA-44F7-BA61-10DDC198E699}" name="TableWmot32" displayName="TableWmot32" ref="N8:S164" totalsRowShown="0">
  <autoFilter ref="N8:S164" xr:uid="{D236899B-B12F-425C-8B00-CDE54EE358D0}"/>
  <tableColumns count="6">
    <tableColumn id="1" xr3:uid="{C9DA6C77-17F5-4FE1-8066-EE04EF1087F5}" name="t" dataDxfId="5">
      <calculatedColumnFormula>data_lastRecoveryFile!$A2809-data_lastRecoveryFile!$A$2809</calculatedColumnFormula>
    </tableColumn>
    <tableColumn id="2" xr3:uid="{BCDD40E2-80CF-45CD-956E-B9EE229F43BB}" name="V" dataDxfId="4">
      <calculatedColumnFormula>$C$6*data_lastRecoveryFile!$E2809/$C$5</calculatedColumnFormula>
    </tableColumn>
    <tableColumn id="3" xr3:uid="{AF270E3C-8CD0-48FA-88D8-885D6AC8C7A3}" name="W" dataDxfId="3">
      <calculatedColumnFormula>data_lastRecoveryFile!$H2809*2*PI()/($C$4*$C$3*$C$2)</calculatedColumnFormula>
    </tableColumn>
    <tableColumn id="4" xr3:uid="{D012297B-5389-4A5A-81EC-A0C58628BBB0}" name="Wmot" dataDxfId="2">
      <calculatedColumnFormula>TableWmot32[[#This Row],[W]]*$C$3</calculatedColumnFormula>
    </tableColumn>
    <tableColumn id="5" xr3:uid="{EBC338D2-7533-4D8C-A659-D340F02560DA}" name="Wmot,sim" dataDxfId="1">
      <calculatedColumnFormula>S$5+(R$5-S$5)*EXP(-TableWmot32[[#This Row],[t]]/T$5)</calculatedColumnFormula>
    </tableColumn>
    <tableColumn id="6" xr3:uid="{BE1D33AD-D7D1-40BC-8CD5-44046A47E9DE}" name="Abs(error)" dataDxfId="0">
      <calculatedColumnFormula>ABS(TableWmot32[[#This Row],[Wmot,sim]]-TableWmot32[[#This Row],[Wmot]])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052"/>
  <sheetViews>
    <sheetView topLeftCell="Q1" workbookViewId="0">
      <pane ySplit="1" topLeftCell="A2" activePane="bottomLeft" state="frozen"/>
      <selection activeCell="S1" sqref="S1"/>
      <selection pane="bottomLeft" activeCell="AE1" sqref="AE1"/>
    </sheetView>
  </sheetViews>
  <sheetFormatPr defaultRowHeight="14.4" x14ac:dyDescent="0.3"/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E1" s="2" t="s">
        <v>29</v>
      </c>
    </row>
    <row r="2" spans="1:31" x14ac:dyDescent="0.3">
      <c r="A2">
        <v>0</v>
      </c>
      <c r="B2">
        <v>28.2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</row>
    <row r="3" spans="1:31" x14ac:dyDescent="0.3">
      <c r="A3">
        <v>0.01</v>
      </c>
      <c r="B3">
        <v>28.2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</row>
    <row r="4" spans="1:31" x14ac:dyDescent="0.3">
      <c r="A4">
        <v>0.02</v>
      </c>
      <c r="B4">
        <v>28.2</v>
      </c>
      <c r="C4">
        <v>0</v>
      </c>
      <c r="D4">
        <v>0</v>
      </c>
      <c r="E4">
        <v>0</v>
      </c>
      <c r="F4">
        <v>-0.15</v>
      </c>
      <c r="G4">
        <v>-0.22500000000000001</v>
      </c>
      <c r="H4">
        <v>0.27500000000000002</v>
      </c>
      <c r="I4">
        <v>0</v>
      </c>
      <c r="J4">
        <v>0</v>
      </c>
      <c r="K4">
        <v>0</v>
      </c>
      <c r="L4">
        <v>-7.669904E-3</v>
      </c>
      <c r="M4">
        <v>-1.1504856000000001E-2</v>
      </c>
      <c r="N4">
        <v>1.4061491000000001E-2</v>
      </c>
      <c r="O4">
        <v>0</v>
      </c>
      <c r="P4">
        <v>0</v>
      </c>
      <c r="Q4">
        <v>0</v>
      </c>
      <c r="R4">
        <v>-3.8349499999999997E-4</v>
      </c>
      <c r="S4">
        <v>-5.7524300000000002E-4</v>
      </c>
      <c r="T4">
        <v>7.0307500000000005E-4</v>
      </c>
      <c r="U4">
        <v>0</v>
      </c>
      <c r="V4">
        <v>0</v>
      </c>
      <c r="W4">
        <v>0</v>
      </c>
      <c r="X4">
        <v>-1.1070599999999999E-4</v>
      </c>
      <c r="Y4">
        <v>7.8829599999999996E-4</v>
      </c>
      <c r="Z4">
        <v>4.4853200000000002E-4</v>
      </c>
      <c r="AA4">
        <v>0</v>
      </c>
      <c r="AB4">
        <v>0</v>
      </c>
      <c r="AC4">
        <v>0</v>
      </c>
    </row>
    <row r="5" spans="1:31" x14ac:dyDescent="0.3">
      <c r="A5">
        <v>0.03</v>
      </c>
      <c r="B5">
        <v>28.2</v>
      </c>
      <c r="C5">
        <v>-75</v>
      </c>
      <c r="D5">
        <v>-75</v>
      </c>
      <c r="E5">
        <v>150</v>
      </c>
      <c r="F5">
        <v>-0.875</v>
      </c>
      <c r="G5">
        <v>-1.3392857140000001</v>
      </c>
      <c r="H5">
        <v>3.0892857139999998</v>
      </c>
      <c r="I5">
        <v>0</v>
      </c>
      <c r="J5">
        <v>0</v>
      </c>
      <c r="K5">
        <v>0</v>
      </c>
      <c r="L5">
        <v>-4.4741106000000003E-2</v>
      </c>
      <c r="M5">
        <v>-6.8481285000000003E-2</v>
      </c>
      <c r="N5">
        <v>0.15796349800000001</v>
      </c>
      <c r="O5">
        <v>0</v>
      </c>
      <c r="P5">
        <v>0</v>
      </c>
      <c r="Q5">
        <v>0</v>
      </c>
      <c r="R5">
        <v>-2.2370549999999999E-3</v>
      </c>
      <c r="S5">
        <v>-3.4240640000000001E-3</v>
      </c>
      <c r="T5">
        <v>7.8981750000000003E-3</v>
      </c>
      <c r="U5">
        <v>0</v>
      </c>
      <c r="V5">
        <v>0</v>
      </c>
      <c r="W5">
        <v>0</v>
      </c>
      <c r="X5">
        <v>-6.8532E-4</v>
      </c>
      <c r="Y5">
        <v>7.1524900000000001E-3</v>
      </c>
      <c r="Z5">
        <v>-3.9246580000000001E-3</v>
      </c>
      <c r="AA5">
        <v>0</v>
      </c>
      <c r="AB5">
        <v>0</v>
      </c>
      <c r="AC5">
        <v>0</v>
      </c>
    </row>
    <row r="6" spans="1:31" x14ac:dyDescent="0.3">
      <c r="A6">
        <v>0.04</v>
      </c>
      <c r="B6">
        <v>28.2</v>
      </c>
      <c r="C6">
        <v>-75</v>
      </c>
      <c r="D6">
        <v>-75</v>
      </c>
      <c r="E6">
        <v>150</v>
      </c>
      <c r="F6">
        <v>-1.75</v>
      </c>
      <c r="G6">
        <v>-2.638888889</v>
      </c>
      <c r="H6">
        <v>6.2916666670000003</v>
      </c>
      <c r="I6">
        <v>0</v>
      </c>
      <c r="J6">
        <v>0</v>
      </c>
      <c r="K6">
        <v>0</v>
      </c>
      <c r="L6">
        <v>-8.9482213000000005E-2</v>
      </c>
      <c r="M6">
        <v>-0.13493349499999999</v>
      </c>
      <c r="N6">
        <v>0.32170986000000001</v>
      </c>
      <c r="O6">
        <v>0</v>
      </c>
      <c r="P6">
        <v>0</v>
      </c>
      <c r="Q6">
        <v>0</v>
      </c>
      <c r="R6">
        <v>-4.4741110000000002E-3</v>
      </c>
      <c r="S6">
        <v>-6.7466749999999997E-3</v>
      </c>
      <c r="T6">
        <v>1.6085492999999999E-2</v>
      </c>
      <c r="U6">
        <v>0</v>
      </c>
      <c r="V6">
        <v>0</v>
      </c>
      <c r="W6">
        <v>0</v>
      </c>
      <c r="X6">
        <v>-1.312066E-3</v>
      </c>
      <c r="Y6">
        <v>1.4463924E-2</v>
      </c>
      <c r="Z6">
        <v>-8.5345750000000008E-3</v>
      </c>
      <c r="AA6">
        <v>0</v>
      </c>
      <c r="AB6">
        <v>0</v>
      </c>
      <c r="AC6">
        <v>0</v>
      </c>
    </row>
    <row r="7" spans="1:31" x14ac:dyDescent="0.3">
      <c r="A7">
        <v>0.05</v>
      </c>
      <c r="B7">
        <v>28.2</v>
      </c>
      <c r="C7">
        <v>-75</v>
      </c>
      <c r="D7">
        <v>-75</v>
      </c>
      <c r="E7">
        <v>150</v>
      </c>
      <c r="F7">
        <v>-2.5681818179999998</v>
      </c>
      <c r="G7">
        <v>-3.4772727269999999</v>
      </c>
      <c r="H7">
        <v>8.0454545450000001</v>
      </c>
      <c r="I7">
        <v>0</v>
      </c>
      <c r="J7">
        <v>0</v>
      </c>
      <c r="K7">
        <v>0</v>
      </c>
      <c r="L7">
        <v>-0.13131805199999999</v>
      </c>
      <c r="M7">
        <v>-0.17780231899999999</v>
      </c>
      <c r="N7">
        <v>0.41138575700000002</v>
      </c>
      <c r="O7">
        <v>0</v>
      </c>
      <c r="P7">
        <v>0</v>
      </c>
      <c r="Q7">
        <v>0</v>
      </c>
      <c r="R7">
        <v>-6.5659029999999997E-3</v>
      </c>
      <c r="S7">
        <v>-8.890116E-3</v>
      </c>
      <c r="T7">
        <v>2.0569288000000002E-2</v>
      </c>
      <c r="U7">
        <v>0</v>
      </c>
      <c r="V7">
        <v>0</v>
      </c>
      <c r="W7">
        <v>0</v>
      </c>
      <c r="X7">
        <v>-1.3418849999999999E-3</v>
      </c>
      <c r="Y7">
        <v>1.8864865000000001E-2</v>
      </c>
      <c r="Z7">
        <v>-8.9706479999999995E-3</v>
      </c>
      <c r="AA7">
        <v>0</v>
      </c>
      <c r="AB7">
        <v>0</v>
      </c>
      <c r="AC7">
        <v>0</v>
      </c>
    </row>
    <row r="8" spans="1:31" x14ac:dyDescent="0.3">
      <c r="A8">
        <v>0.06</v>
      </c>
      <c r="B8">
        <v>28.2</v>
      </c>
      <c r="C8">
        <v>-75</v>
      </c>
      <c r="D8">
        <v>-75</v>
      </c>
      <c r="E8">
        <v>150</v>
      </c>
      <c r="F8">
        <v>-3.403846154</v>
      </c>
      <c r="G8">
        <v>-4.259615385</v>
      </c>
      <c r="H8">
        <v>9.634615385</v>
      </c>
      <c r="I8">
        <v>-6</v>
      </c>
      <c r="J8">
        <v>-9</v>
      </c>
      <c r="K8">
        <v>11</v>
      </c>
      <c r="L8">
        <v>-0.17404781999999999</v>
      </c>
      <c r="M8">
        <v>-0.21780560500000001</v>
      </c>
      <c r="N8">
        <v>0.49264383</v>
      </c>
      <c r="O8">
        <v>-0.30679615799999999</v>
      </c>
      <c r="P8">
        <v>-0.46019423599999998</v>
      </c>
      <c r="Q8">
        <v>0.56245962199999999</v>
      </c>
      <c r="R8">
        <v>-8.7023910000000003E-3</v>
      </c>
      <c r="S8">
        <v>-1.089028E-2</v>
      </c>
      <c r="T8">
        <v>2.4632191000000001E-2</v>
      </c>
      <c r="U8">
        <v>-1.5339808E-2</v>
      </c>
      <c r="V8">
        <v>-2.3009712000000002E-2</v>
      </c>
      <c r="W8">
        <v>2.8122980999999998E-2</v>
      </c>
      <c r="X8">
        <v>-1.263178E-3</v>
      </c>
      <c r="Y8">
        <v>2.2952350999999999E-2</v>
      </c>
      <c r="Z8">
        <v>-8.8412639999999997E-3</v>
      </c>
      <c r="AA8">
        <v>-4.4282210000000004E-3</v>
      </c>
      <c r="AB8">
        <v>3.1531826999999998E-2</v>
      </c>
      <c r="AC8">
        <v>1.7941295999999999E-2</v>
      </c>
    </row>
    <row r="9" spans="1:31" x14ac:dyDescent="0.3">
      <c r="A9">
        <v>7.0000000000000007E-2</v>
      </c>
      <c r="B9">
        <v>28.2</v>
      </c>
      <c r="C9">
        <v>-75</v>
      </c>
      <c r="D9">
        <v>-75</v>
      </c>
      <c r="E9">
        <v>150</v>
      </c>
      <c r="F9">
        <v>-4.067307692</v>
      </c>
      <c r="G9">
        <v>-5.192307692</v>
      </c>
      <c r="H9">
        <v>11.71153846</v>
      </c>
      <c r="I9">
        <v>-5</v>
      </c>
      <c r="J9">
        <v>-7</v>
      </c>
      <c r="K9">
        <v>35</v>
      </c>
      <c r="L9">
        <v>-0.207972395</v>
      </c>
      <c r="M9">
        <v>-0.26549667500000002</v>
      </c>
      <c r="N9">
        <v>0.59884250000000006</v>
      </c>
      <c r="O9">
        <v>-0.25566346499999998</v>
      </c>
      <c r="P9">
        <v>-0.35792885099999999</v>
      </c>
      <c r="Q9">
        <v>1.7896442530000001</v>
      </c>
      <c r="R9">
        <v>-1.0398620000000001E-2</v>
      </c>
      <c r="S9">
        <v>-1.3274833999999999E-2</v>
      </c>
      <c r="T9">
        <v>2.9942125E-2</v>
      </c>
      <c r="U9">
        <v>-1.2783173E-2</v>
      </c>
      <c r="V9">
        <v>-1.7896443000000001E-2</v>
      </c>
      <c r="W9">
        <v>8.9482213000000005E-2</v>
      </c>
      <c r="X9">
        <v>-1.660583E-3</v>
      </c>
      <c r="Y9">
        <v>2.7852568000000001E-2</v>
      </c>
      <c r="Z9">
        <v>-1.0997669E-2</v>
      </c>
      <c r="AA9">
        <v>-2.952147E-3</v>
      </c>
      <c r="AB9">
        <v>6.9881346999999996E-2</v>
      </c>
      <c r="AC9">
        <v>-0.103162451</v>
      </c>
    </row>
    <row r="10" spans="1:31" x14ac:dyDescent="0.3">
      <c r="A10">
        <v>0.08</v>
      </c>
      <c r="B10">
        <v>28.2</v>
      </c>
      <c r="C10">
        <v>-75</v>
      </c>
      <c r="D10">
        <v>-75</v>
      </c>
      <c r="E10">
        <v>150</v>
      </c>
      <c r="F10">
        <v>-4.759615385</v>
      </c>
      <c r="G10">
        <v>-6.173076923</v>
      </c>
      <c r="H10">
        <v>14.04807692</v>
      </c>
      <c r="I10">
        <v>-4</v>
      </c>
      <c r="J10">
        <v>-9</v>
      </c>
      <c r="K10">
        <v>13</v>
      </c>
      <c r="L10">
        <v>-0.243371952</v>
      </c>
      <c r="M10">
        <v>-0.31564604699999999</v>
      </c>
      <c r="N10">
        <v>0.71831600399999995</v>
      </c>
      <c r="O10">
        <v>-0.204530772</v>
      </c>
      <c r="P10">
        <v>-0.46019423599999998</v>
      </c>
      <c r="Q10">
        <v>0.66472500800000001</v>
      </c>
      <c r="R10">
        <v>-1.2168597999999999E-2</v>
      </c>
      <c r="S10">
        <v>-1.5782302000000002E-2</v>
      </c>
      <c r="T10">
        <v>3.5915799999999998E-2</v>
      </c>
      <c r="U10">
        <v>-1.0226539E-2</v>
      </c>
      <c r="V10">
        <v>-2.3009712000000002E-2</v>
      </c>
      <c r="W10">
        <v>3.3236250000000002E-2</v>
      </c>
      <c r="X10">
        <v>-2.0863729999999999E-3</v>
      </c>
      <c r="Y10">
        <v>3.3260832999999997E-2</v>
      </c>
      <c r="Z10">
        <v>-1.3973509E-2</v>
      </c>
      <c r="AA10">
        <v>-7.3803690000000003E-3</v>
      </c>
      <c r="AB10">
        <v>3.3236250000000002E-2</v>
      </c>
      <c r="AC10">
        <v>0</v>
      </c>
    </row>
    <row r="11" spans="1:31" x14ac:dyDescent="0.3">
      <c r="A11">
        <v>0.09</v>
      </c>
      <c r="B11">
        <v>28.2</v>
      </c>
      <c r="C11">
        <v>-75</v>
      </c>
      <c r="D11">
        <v>-75</v>
      </c>
      <c r="E11">
        <v>150</v>
      </c>
      <c r="F11">
        <v>-5.442307692</v>
      </c>
      <c r="G11">
        <v>-7.182692308</v>
      </c>
      <c r="H11">
        <v>16.57692308</v>
      </c>
      <c r="I11">
        <v>-5</v>
      </c>
      <c r="J11">
        <v>-6</v>
      </c>
      <c r="K11">
        <v>13</v>
      </c>
      <c r="L11">
        <v>-0.278279848</v>
      </c>
      <c r="M11">
        <v>-0.3672704</v>
      </c>
      <c r="N11">
        <v>0.84762271700000003</v>
      </c>
      <c r="O11">
        <v>-0.25566346499999998</v>
      </c>
      <c r="P11">
        <v>-0.30679615799999999</v>
      </c>
      <c r="Q11">
        <v>0.66472500800000001</v>
      </c>
      <c r="R11">
        <v>-1.3913992E-2</v>
      </c>
      <c r="S11">
        <v>-1.8363520000000001E-2</v>
      </c>
      <c r="T11">
        <v>4.2381136E-2</v>
      </c>
      <c r="U11">
        <v>-1.2783173E-2</v>
      </c>
      <c r="V11">
        <v>-1.5339808E-2</v>
      </c>
      <c r="W11">
        <v>3.3236250000000002E-2</v>
      </c>
      <c r="X11">
        <v>-2.568936E-3</v>
      </c>
      <c r="Y11">
        <v>3.9013261E-2</v>
      </c>
      <c r="Z11">
        <v>-1.7725655E-2</v>
      </c>
      <c r="AA11">
        <v>-1.476074E-3</v>
      </c>
      <c r="AB11">
        <v>3.1531826999999998E-2</v>
      </c>
      <c r="AC11">
        <v>-8.9706479999999995E-3</v>
      </c>
    </row>
    <row r="12" spans="1:31" x14ac:dyDescent="0.3">
      <c r="A12">
        <v>0.1</v>
      </c>
      <c r="B12">
        <v>28.2</v>
      </c>
      <c r="C12">
        <v>-75</v>
      </c>
      <c r="D12">
        <v>-75</v>
      </c>
      <c r="E12">
        <v>150</v>
      </c>
      <c r="F12">
        <v>-6.153846154</v>
      </c>
      <c r="G12">
        <v>-8.182692308</v>
      </c>
      <c r="H12">
        <v>19.18269231</v>
      </c>
      <c r="I12">
        <v>-8</v>
      </c>
      <c r="J12">
        <v>-6</v>
      </c>
      <c r="K12">
        <v>16</v>
      </c>
      <c r="L12">
        <v>-0.314662726</v>
      </c>
      <c r="M12">
        <v>-0.418403093</v>
      </c>
      <c r="N12">
        <v>0.980862715</v>
      </c>
      <c r="O12">
        <v>-0.40906154300000003</v>
      </c>
      <c r="P12">
        <v>-0.30679615799999999</v>
      </c>
      <c r="Q12">
        <v>0.81812308700000003</v>
      </c>
      <c r="R12">
        <v>-1.5733136000000002E-2</v>
      </c>
      <c r="S12">
        <v>-2.0920154999999999E-2</v>
      </c>
      <c r="T12">
        <v>4.9043136000000001E-2</v>
      </c>
      <c r="U12">
        <v>-2.0453077E-2</v>
      </c>
      <c r="V12">
        <v>-1.5339808E-2</v>
      </c>
      <c r="W12">
        <v>4.0906154E-2</v>
      </c>
      <c r="X12">
        <v>-2.9947260000000001E-3</v>
      </c>
      <c r="Y12">
        <v>4.4913187E-2</v>
      </c>
      <c r="Z12">
        <v>-2.173657E-2</v>
      </c>
      <c r="AA12">
        <v>2.952147E-3</v>
      </c>
      <c r="AB12">
        <v>3.9201730999999997E-2</v>
      </c>
      <c r="AC12">
        <v>-8.9706479999999995E-3</v>
      </c>
    </row>
    <row r="13" spans="1:31" x14ac:dyDescent="0.3">
      <c r="A13">
        <v>0.11</v>
      </c>
      <c r="B13">
        <v>28.2</v>
      </c>
      <c r="C13">
        <v>-75</v>
      </c>
      <c r="D13">
        <v>-75</v>
      </c>
      <c r="E13">
        <v>150</v>
      </c>
      <c r="F13">
        <v>-6.788461538</v>
      </c>
      <c r="G13">
        <v>-9.028846154</v>
      </c>
      <c r="H13">
        <v>21.60576923</v>
      </c>
      <c r="I13">
        <v>-7</v>
      </c>
      <c r="J13">
        <v>-8</v>
      </c>
      <c r="K13">
        <v>16</v>
      </c>
      <c r="L13">
        <v>-0.347112319</v>
      </c>
      <c r="M13">
        <v>-0.46166921799999999</v>
      </c>
      <c r="N13">
        <v>1.1047611639999999</v>
      </c>
      <c r="O13">
        <v>-0.35792885099999999</v>
      </c>
      <c r="P13">
        <v>-0.40906154300000003</v>
      </c>
      <c r="Q13">
        <v>0.81812308700000003</v>
      </c>
      <c r="R13">
        <v>-1.7355616000000001E-2</v>
      </c>
      <c r="S13">
        <v>-2.3083461E-2</v>
      </c>
      <c r="T13">
        <v>5.5238058E-2</v>
      </c>
      <c r="U13">
        <v>-1.7896443000000001E-2</v>
      </c>
      <c r="V13">
        <v>-2.0453077E-2</v>
      </c>
      <c r="W13">
        <v>4.0906154E-2</v>
      </c>
      <c r="X13">
        <v>-3.3069729999999999E-3</v>
      </c>
      <c r="Y13">
        <v>5.0305063999999997E-2</v>
      </c>
      <c r="Z13">
        <v>-2.5963125E-2</v>
      </c>
      <c r="AA13">
        <v>-1.476074E-3</v>
      </c>
      <c r="AB13">
        <v>4.0053943000000002E-2</v>
      </c>
      <c r="AC13">
        <v>-4.4853239999999997E-3</v>
      </c>
    </row>
    <row r="14" spans="1:31" x14ac:dyDescent="0.3">
      <c r="A14">
        <v>0.12</v>
      </c>
      <c r="B14">
        <v>28.2</v>
      </c>
      <c r="C14">
        <v>-75</v>
      </c>
      <c r="D14">
        <v>-75</v>
      </c>
      <c r="E14">
        <v>150</v>
      </c>
      <c r="F14">
        <v>-7.298076923</v>
      </c>
      <c r="G14">
        <v>-9.942307692</v>
      </c>
      <c r="H14">
        <v>23.78846154</v>
      </c>
      <c r="I14">
        <v>-10</v>
      </c>
      <c r="J14">
        <v>-10</v>
      </c>
      <c r="K14">
        <v>17</v>
      </c>
      <c r="L14">
        <v>-0.373170326</v>
      </c>
      <c r="M14">
        <v>-0.50837696600000004</v>
      </c>
      <c r="N14">
        <v>1.2163680990000001</v>
      </c>
      <c r="O14">
        <v>-0.51132692899999999</v>
      </c>
      <c r="P14">
        <v>-0.51132692899999999</v>
      </c>
      <c r="Q14">
        <v>0.86925578000000003</v>
      </c>
      <c r="R14">
        <v>-1.8658516E-2</v>
      </c>
      <c r="S14">
        <v>-2.5418848000000001E-2</v>
      </c>
      <c r="T14">
        <v>6.0818404999999999E-2</v>
      </c>
      <c r="U14">
        <v>-2.5566346E-2</v>
      </c>
      <c r="V14">
        <v>-2.5566346E-2</v>
      </c>
      <c r="W14">
        <v>4.3462789000000002E-2</v>
      </c>
      <c r="X14">
        <v>-3.9030789999999998E-3</v>
      </c>
      <c r="Y14">
        <v>5.5238058E-2</v>
      </c>
      <c r="Z14">
        <v>-2.9370245999999999E-2</v>
      </c>
      <c r="AA14">
        <v>0</v>
      </c>
      <c r="AB14">
        <v>4.6019424000000003E-2</v>
      </c>
      <c r="AC14">
        <v>1.3455972E-2</v>
      </c>
    </row>
    <row r="15" spans="1:31" x14ac:dyDescent="0.3">
      <c r="A15">
        <v>0.13</v>
      </c>
      <c r="B15">
        <v>28.2</v>
      </c>
      <c r="C15">
        <v>-75</v>
      </c>
      <c r="D15">
        <v>-75</v>
      </c>
      <c r="E15">
        <v>150</v>
      </c>
      <c r="F15">
        <v>-7.788461538</v>
      </c>
      <c r="G15">
        <v>-10.82692308</v>
      </c>
      <c r="H15">
        <v>25.69230769</v>
      </c>
      <c r="I15">
        <v>-8</v>
      </c>
      <c r="J15">
        <v>-9</v>
      </c>
      <c r="K15">
        <v>24</v>
      </c>
      <c r="L15">
        <v>-0.39824501200000001</v>
      </c>
      <c r="M15">
        <v>-0.55360973300000005</v>
      </c>
      <c r="N15">
        <v>1.3137168800000001</v>
      </c>
      <c r="O15">
        <v>-0.40906154300000003</v>
      </c>
      <c r="P15">
        <v>-0.46019423599999998</v>
      </c>
      <c r="Q15">
        <v>1.22718463</v>
      </c>
      <c r="R15">
        <v>-1.9912250999999999E-2</v>
      </c>
      <c r="S15">
        <v>-2.7680487E-2</v>
      </c>
      <c r="T15">
        <v>6.5685843999999993E-2</v>
      </c>
      <c r="U15">
        <v>-2.0453077E-2</v>
      </c>
      <c r="V15">
        <v>-2.3009712000000002E-2</v>
      </c>
      <c r="W15">
        <v>6.1359232E-2</v>
      </c>
      <c r="X15">
        <v>-4.4849929999999996E-3</v>
      </c>
      <c r="Y15">
        <v>5.9654807999999997E-2</v>
      </c>
      <c r="Z15">
        <v>-3.1742292999999998E-2</v>
      </c>
      <c r="AA15">
        <v>-1.476074E-3</v>
      </c>
      <c r="AB15">
        <v>5.5393750999999998E-2</v>
      </c>
      <c r="AC15">
        <v>-3.1397267999999999E-2</v>
      </c>
    </row>
    <row r="16" spans="1:31" x14ac:dyDescent="0.3">
      <c r="A16">
        <v>0.14000000000000001</v>
      </c>
      <c r="B16">
        <v>28.2</v>
      </c>
      <c r="C16">
        <v>-75</v>
      </c>
      <c r="D16">
        <v>-75</v>
      </c>
      <c r="E16">
        <v>150</v>
      </c>
      <c r="F16">
        <v>-8.278846154</v>
      </c>
      <c r="G16">
        <v>-11.74038462</v>
      </c>
      <c r="H16">
        <v>27.52884615</v>
      </c>
      <c r="I16">
        <v>-7</v>
      </c>
      <c r="J16">
        <v>-14</v>
      </c>
      <c r="K16">
        <v>29</v>
      </c>
      <c r="L16">
        <v>-0.42331969800000002</v>
      </c>
      <c r="M16">
        <v>-0.60031748100000004</v>
      </c>
      <c r="N16">
        <v>1.4076240369999999</v>
      </c>
      <c r="O16">
        <v>-0.35792885099999999</v>
      </c>
      <c r="P16">
        <v>-0.71585770100000001</v>
      </c>
      <c r="Q16">
        <v>1.482848095</v>
      </c>
      <c r="R16">
        <v>-2.1165984999999998E-2</v>
      </c>
      <c r="S16">
        <v>-3.0015874000000001E-2</v>
      </c>
      <c r="T16">
        <v>7.0381202000000004E-2</v>
      </c>
      <c r="U16">
        <v>-1.7896443000000001E-2</v>
      </c>
      <c r="V16">
        <v>-3.5792885000000003E-2</v>
      </c>
      <c r="W16">
        <v>7.4142404999999995E-2</v>
      </c>
      <c r="X16">
        <v>-5.1094859999999999E-3</v>
      </c>
      <c r="Y16">
        <v>6.3981420999999997E-2</v>
      </c>
      <c r="Z16">
        <v>-3.3683058000000002E-2</v>
      </c>
      <c r="AA16">
        <v>-1.0332516E-2</v>
      </c>
      <c r="AB16">
        <v>6.7324711999999995E-2</v>
      </c>
      <c r="AC16">
        <v>-3.5882591999999998E-2</v>
      </c>
    </row>
    <row r="17" spans="1:31" x14ac:dyDescent="0.3">
      <c r="A17">
        <v>0.15</v>
      </c>
      <c r="B17">
        <v>28.2</v>
      </c>
      <c r="C17">
        <v>-75</v>
      </c>
      <c r="D17">
        <v>-75</v>
      </c>
      <c r="E17">
        <v>150</v>
      </c>
      <c r="F17">
        <v>-8.817307692</v>
      </c>
      <c r="G17">
        <v>-12.68269231</v>
      </c>
      <c r="H17">
        <v>29.36538462</v>
      </c>
      <c r="I17">
        <v>-12</v>
      </c>
      <c r="J17">
        <v>-23</v>
      </c>
      <c r="K17">
        <v>60</v>
      </c>
      <c r="L17">
        <v>-0.45085268699999997</v>
      </c>
      <c r="M17">
        <v>-0.64850021099999999</v>
      </c>
      <c r="N17">
        <v>1.501531194</v>
      </c>
      <c r="O17">
        <v>-0.613592315</v>
      </c>
      <c r="P17">
        <v>-1.176051937</v>
      </c>
      <c r="Q17">
        <v>3.0679615760000001</v>
      </c>
      <c r="R17">
        <v>-2.2542633999999999E-2</v>
      </c>
      <c r="S17">
        <v>-3.2425010999999997E-2</v>
      </c>
      <c r="T17">
        <v>7.5076560000000001E-2</v>
      </c>
      <c r="U17">
        <v>-3.0679616E-2</v>
      </c>
      <c r="V17">
        <v>-5.8802596999999998E-2</v>
      </c>
      <c r="W17">
        <v>0.15339807899999999</v>
      </c>
      <c r="X17">
        <v>-5.7055930000000001E-3</v>
      </c>
      <c r="Y17">
        <v>6.8373587999999999E-2</v>
      </c>
      <c r="Z17">
        <v>-3.5278798E-2</v>
      </c>
      <c r="AA17">
        <v>-1.6236811E-2</v>
      </c>
      <c r="AB17">
        <v>0.13209278999999999</v>
      </c>
      <c r="AC17">
        <v>-0.112133099</v>
      </c>
    </row>
    <row r="18" spans="1:31" x14ac:dyDescent="0.3">
      <c r="A18">
        <v>0.16</v>
      </c>
      <c r="B18">
        <v>28.2</v>
      </c>
      <c r="C18">
        <v>-75</v>
      </c>
      <c r="D18">
        <v>-75</v>
      </c>
      <c r="E18">
        <v>150</v>
      </c>
      <c r="F18">
        <v>-9.432692308</v>
      </c>
      <c r="G18">
        <v>-13.55769231</v>
      </c>
      <c r="H18">
        <v>32</v>
      </c>
      <c r="I18">
        <v>-8</v>
      </c>
      <c r="J18">
        <v>0</v>
      </c>
      <c r="K18">
        <v>0</v>
      </c>
      <c r="L18">
        <v>-0.48231895899999999</v>
      </c>
      <c r="M18">
        <v>-0.693241318</v>
      </c>
      <c r="N18">
        <v>1.6362461740000001</v>
      </c>
      <c r="O18">
        <v>-0.40906154300000003</v>
      </c>
      <c r="P18">
        <v>0</v>
      </c>
      <c r="Q18">
        <v>0</v>
      </c>
      <c r="R18">
        <v>-2.4115948000000002E-2</v>
      </c>
      <c r="S18">
        <v>-3.4662065999999998E-2</v>
      </c>
      <c r="T18">
        <v>8.1812309E-2</v>
      </c>
      <c r="U18">
        <v>-2.0453077E-2</v>
      </c>
      <c r="V18">
        <v>0</v>
      </c>
      <c r="W18">
        <v>0</v>
      </c>
      <c r="X18">
        <v>-6.0888039999999997E-3</v>
      </c>
      <c r="Y18">
        <v>7.4134210000000006E-2</v>
      </c>
      <c r="Z18">
        <v>-4.0411044E-2</v>
      </c>
      <c r="AA18">
        <v>1.1808590000000001E-2</v>
      </c>
      <c r="AB18">
        <v>6.8176920000000002E-3</v>
      </c>
      <c r="AC18">
        <v>3.5882591999999998E-2</v>
      </c>
      <c r="AE18" s="2" t="s">
        <v>30</v>
      </c>
    </row>
    <row r="19" spans="1:31" x14ac:dyDescent="0.3">
      <c r="A19">
        <v>0.17</v>
      </c>
      <c r="B19">
        <v>28.2</v>
      </c>
      <c r="C19">
        <v>-75</v>
      </c>
      <c r="D19">
        <v>-75</v>
      </c>
      <c r="E19">
        <v>150</v>
      </c>
      <c r="F19">
        <v>-10.04807692</v>
      </c>
      <c r="G19">
        <v>-14.48076923</v>
      </c>
      <c r="H19">
        <v>35.03846154</v>
      </c>
      <c r="I19">
        <v>-9</v>
      </c>
      <c r="J19">
        <v>-22</v>
      </c>
      <c r="K19">
        <v>61</v>
      </c>
      <c r="L19">
        <v>-0.51378523200000004</v>
      </c>
      <c r="M19">
        <v>-0.74044072599999999</v>
      </c>
      <c r="N19">
        <v>1.791610895</v>
      </c>
      <c r="O19">
        <v>-0.46019423599999998</v>
      </c>
      <c r="P19">
        <v>-1.124919244</v>
      </c>
      <c r="Q19">
        <v>3.1190942690000001</v>
      </c>
      <c r="R19">
        <v>-2.5689262000000001E-2</v>
      </c>
      <c r="S19">
        <v>-3.7022036000000001E-2</v>
      </c>
      <c r="T19">
        <v>8.9580544999999998E-2</v>
      </c>
      <c r="U19">
        <v>-2.3009712000000002E-2</v>
      </c>
      <c r="V19">
        <v>-5.6245961999999997E-2</v>
      </c>
      <c r="W19">
        <v>0.15595471299999999</v>
      </c>
      <c r="X19">
        <v>-6.5429809999999998E-3</v>
      </c>
      <c r="Y19">
        <v>8.0624129000000003E-2</v>
      </c>
      <c r="Z19">
        <v>-4.7139028999999999E-2</v>
      </c>
      <c r="AA19">
        <v>-1.9188957999999999E-2</v>
      </c>
      <c r="AB19">
        <v>0.13038836700000001</v>
      </c>
      <c r="AC19">
        <v>-0.13455971799999999</v>
      </c>
    </row>
    <row r="20" spans="1:31" x14ac:dyDescent="0.3">
      <c r="A20">
        <v>0.18</v>
      </c>
      <c r="B20">
        <v>28.2</v>
      </c>
      <c r="C20">
        <v>-75</v>
      </c>
      <c r="D20">
        <v>-75</v>
      </c>
      <c r="E20">
        <v>150</v>
      </c>
      <c r="F20">
        <v>-10.69230769</v>
      </c>
      <c r="G20">
        <v>-15.38461538</v>
      </c>
      <c r="H20">
        <v>38.25961538</v>
      </c>
      <c r="I20">
        <v>-9</v>
      </c>
      <c r="J20">
        <v>0</v>
      </c>
      <c r="K20">
        <v>0</v>
      </c>
      <c r="L20">
        <v>-0.54672648599999996</v>
      </c>
      <c r="M20">
        <v>-0.78665681399999998</v>
      </c>
      <c r="N20">
        <v>1.956317165</v>
      </c>
      <c r="O20">
        <v>-0.46019423599999998</v>
      </c>
      <c r="P20">
        <v>0</v>
      </c>
      <c r="Q20">
        <v>0</v>
      </c>
      <c r="R20">
        <v>-2.7336323999999999E-2</v>
      </c>
      <c r="S20">
        <v>-3.9332841E-2</v>
      </c>
      <c r="T20">
        <v>9.7815858000000006E-2</v>
      </c>
      <c r="U20">
        <v>-2.3009712000000002E-2</v>
      </c>
      <c r="V20">
        <v>0</v>
      </c>
      <c r="W20">
        <v>0</v>
      </c>
      <c r="X20">
        <v>-6.9261920000000003E-3</v>
      </c>
      <c r="Y20">
        <v>8.7433627E-2</v>
      </c>
      <c r="Z20">
        <v>-5.4643321000000002E-2</v>
      </c>
      <c r="AA20">
        <v>1.3284663E-2</v>
      </c>
      <c r="AB20">
        <v>7.669904E-3</v>
      </c>
      <c r="AC20">
        <v>4.0367914999999997E-2</v>
      </c>
    </row>
    <row r="21" spans="1:31" x14ac:dyDescent="0.3">
      <c r="A21">
        <v>0.19</v>
      </c>
      <c r="B21">
        <v>28.2</v>
      </c>
      <c r="C21">
        <v>-75</v>
      </c>
      <c r="D21">
        <v>-75</v>
      </c>
      <c r="E21">
        <v>150</v>
      </c>
      <c r="F21">
        <v>-11.43269231</v>
      </c>
      <c r="G21">
        <v>-16.27884615</v>
      </c>
      <c r="H21">
        <v>41.27884615</v>
      </c>
      <c r="I21">
        <v>-8</v>
      </c>
      <c r="J21">
        <v>-30</v>
      </c>
      <c r="K21">
        <v>81</v>
      </c>
      <c r="L21">
        <v>-0.58458434500000001</v>
      </c>
      <c r="M21">
        <v>-0.83238124199999997</v>
      </c>
      <c r="N21">
        <v>2.1106985649999999</v>
      </c>
      <c r="O21">
        <v>-0.40906154300000003</v>
      </c>
      <c r="P21">
        <v>-1.533980788</v>
      </c>
      <c r="Q21">
        <v>4.1417481269999996</v>
      </c>
      <c r="R21">
        <v>-2.9229216999999998E-2</v>
      </c>
      <c r="S21">
        <v>-4.1619061999999998E-2</v>
      </c>
      <c r="T21">
        <v>0.105534928</v>
      </c>
      <c r="U21">
        <v>-2.0453077E-2</v>
      </c>
      <c r="V21">
        <v>-7.6699038999999997E-2</v>
      </c>
      <c r="W21">
        <v>0.207087406</v>
      </c>
      <c r="X21">
        <v>-7.1532799999999997E-3</v>
      </c>
      <c r="Y21">
        <v>9.3972712E-2</v>
      </c>
      <c r="Z21">
        <v>-6.0853770000000001E-2</v>
      </c>
      <c r="AA21">
        <v>-3.2473621000000001E-2</v>
      </c>
      <c r="AB21">
        <v>0.17044231000000001</v>
      </c>
      <c r="AC21">
        <v>-0.19286892899999999</v>
      </c>
    </row>
    <row r="22" spans="1:31" x14ac:dyDescent="0.3">
      <c r="A22">
        <v>0.2</v>
      </c>
      <c r="B22">
        <v>28.2</v>
      </c>
      <c r="C22">
        <v>-75</v>
      </c>
      <c r="D22">
        <v>-75</v>
      </c>
      <c r="E22">
        <v>150</v>
      </c>
      <c r="F22">
        <v>-12.23076923</v>
      </c>
      <c r="G22">
        <v>-16.99038462</v>
      </c>
      <c r="H22">
        <v>43.29807692</v>
      </c>
      <c r="I22">
        <v>-10</v>
      </c>
      <c r="J22">
        <v>-16</v>
      </c>
      <c r="K22">
        <v>0</v>
      </c>
      <c r="L22">
        <v>-0.625392167</v>
      </c>
      <c r="M22">
        <v>-0.86876411899999995</v>
      </c>
      <c r="N22">
        <v>2.213947272</v>
      </c>
      <c r="O22">
        <v>-0.51132692899999999</v>
      </c>
      <c r="P22">
        <v>-0.81812308700000003</v>
      </c>
      <c r="Q22">
        <v>0</v>
      </c>
      <c r="R22">
        <v>-3.1269607999999997E-2</v>
      </c>
      <c r="S22">
        <v>-4.3438206E-2</v>
      </c>
      <c r="T22">
        <v>0.11069736400000001</v>
      </c>
      <c r="U22">
        <v>-2.5566346E-2</v>
      </c>
      <c r="V22">
        <v>-4.0906154E-2</v>
      </c>
      <c r="W22">
        <v>0</v>
      </c>
      <c r="X22">
        <v>-7.0255430000000004E-3</v>
      </c>
      <c r="Y22">
        <v>9.8700846999999994E-2</v>
      </c>
      <c r="Z22">
        <v>-6.3139559999999997E-2</v>
      </c>
      <c r="AA22">
        <v>-8.8564420000000008E-3</v>
      </c>
      <c r="AB22">
        <v>2.21575E-2</v>
      </c>
      <c r="AC22">
        <v>0.116618422</v>
      </c>
    </row>
    <row r="23" spans="1:31" x14ac:dyDescent="0.3">
      <c r="A23">
        <v>0.21</v>
      </c>
      <c r="B23">
        <v>28.2</v>
      </c>
      <c r="C23">
        <v>-75</v>
      </c>
      <c r="D23">
        <v>-75</v>
      </c>
      <c r="E23">
        <v>150</v>
      </c>
      <c r="F23">
        <v>-13.05769231</v>
      </c>
      <c r="G23">
        <v>-17.625</v>
      </c>
      <c r="H23">
        <v>45.20192308</v>
      </c>
      <c r="I23">
        <v>-14</v>
      </c>
      <c r="J23">
        <v>-19</v>
      </c>
      <c r="K23">
        <v>80</v>
      </c>
      <c r="L23">
        <v>-0.66767497099999995</v>
      </c>
      <c r="M23">
        <v>-0.90121371299999997</v>
      </c>
      <c r="N23">
        <v>2.311296053</v>
      </c>
      <c r="O23">
        <v>-0.71585770100000001</v>
      </c>
      <c r="P23">
        <v>-0.97152116600000005</v>
      </c>
      <c r="Q23">
        <v>4.0906154340000001</v>
      </c>
      <c r="R23">
        <v>-3.3383748999999997E-2</v>
      </c>
      <c r="S23">
        <v>-4.5060686000000003E-2</v>
      </c>
      <c r="T23">
        <v>0.11556480299999999</v>
      </c>
      <c r="U23">
        <v>-3.5792885000000003E-2</v>
      </c>
      <c r="V23">
        <v>-4.8576057999999998E-2</v>
      </c>
      <c r="W23">
        <v>0.204530772</v>
      </c>
      <c r="X23">
        <v>-6.7416830000000001E-3</v>
      </c>
      <c r="Y23">
        <v>0.103191346</v>
      </c>
      <c r="Z23">
        <v>-6.5123452999999998E-2</v>
      </c>
      <c r="AA23">
        <v>-7.3803690000000003E-3</v>
      </c>
      <c r="AB23">
        <v>0.16447682899999999</v>
      </c>
      <c r="AC23">
        <v>-0.21081022499999999</v>
      </c>
    </row>
    <row r="24" spans="1:31" x14ac:dyDescent="0.3">
      <c r="A24">
        <v>0.22</v>
      </c>
      <c r="B24">
        <v>28.2</v>
      </c>
      <c r="C24">
        <v>-75</v>
      </c>
      <c r="D24">
        <v>-75</v>
      </c>
      <c r="E24">
        <v>150</v>
      </c>
      <c r="F24">
        <v>-13.88461538</v>
      </c>
      <c r="G24">
        <v>-18.25961538</v>
      </c>
      <c r="H24">
        <v>47.02884615</v>
      </c>
      <c r="I24">
        <v>-13</v>
      </c>
      <c r="J24">
        <v>-21</v>
      </c>
      <c r="K24">
        <v>0</v>
      </c>
      <c r="L24">
        <v>-0.70995777500000001</v>
      </c>
      <c r="M24">
        <v>-0.93366330600000003</v>
      </c>
      <c r="N24">
        <v>2.4047115489999999</v>
      </c>
      <c r="O24">
        <v>-0.66472500800000001</v>
      </c>
      <c r="P24">
        <v>-1.0737865520000001</v>
      </c>
      <c r="Q24">
        <v>0</v>
      </c>
      <c r="R24">
        <v>-3.5497888999999998E-2</v>
      </c>
      <c r="S24">
        <v>-4.6683164999999999E-2</v>
      </c>
      <c r="T24">
        <v>0.120235577</v>
      </c>
      <c r="U24">
        <v>-3.3236250000000002E-2</v>
      </c>
      <c r="V24">
        <v>-5.3689328000000001E-2</v>
      </c>
      <c r="W24">
        <v>0</v>
      </c>
      <c r="X24">
        <v>-6.4578220000000002E-3</v>
      </c>
      <c r="Y24">
        <v>0.10755073599999999</v>
      </c>
      <c r="Z24">
        <v>-6.6762321999999999E-2</v>
      </c>
      <c r="AA24">
        <v>-1.1808590000000001E-2</v>
      </c>
      <c r="AB24">
        <v>2.8975193E-2</v>
      </c>
      <c r="AC24">
        <v>0.15250101399999999</v>
      </c>
    </row>
    <row r="25" spans="1:31" x14ac:dyDescent="0.3">
      <c r="A25">
        <v>0.23</v>
      </c>
      <c r="B25">
        <v>28.2</v>
      </c>
      <c r="C25">
        <v>-75</v>
      </c>
      <c r="D25">
        <v>-75</v>
      </c>
      <c r="E25">
        <v>150</v>
      </c>
      <c r="F25">
        <v>-14.71153846</v>
      </c>
      <c r="G25">
        <v>-18.89423077</v>
      </c>
      <c r="H25">
        <v>49.03846154</v>
      </c>
      <c r="I25">
        <v>-16</v>
      </c>
      <c r="J25">
        <v>-15</v>
      </c>
      <c r="K25">
        <v>99</v>
      </c>
      <c r="L25">
        <v>-0.75224057899999996</v>
      </c>
      <c r="M25">
        <v>-0.96611290000000005</v>
      </c>
      <c r="N25">
        <v>2.5074685959999998</v>
      </c>
      <c r="O25">
        <v>-0.81812308700000003</v>
      </c>
      <c r="P25">
        <v>-0.76699039400000002</v>
      </c>
      <c r="Q25">
        <v>5.0621365999999997</v>
      </c>
      <c r="R25">
        <v>-3.7612028999999998E-2</v>
      </c>
      <c r="S25">
        <v>-4.8305645000000001E-2</v>
      </c>
      <c r="T25">
        <v>0.12537343000000001</v>
      </c>
      <c r="U25">
        <v>-4.0906154E-2</v>
      </c>
      <c r="V25">
        <v>-3.8349519999999998E-2</v>
      </c>
      <c r="W25">
        <v>0.25310683</v>
      </c>
      <c r="X25">
        <v>-6.1739619999999999E-3</v>
      </c>
      <c r="Y25">
        <v>0.112221511</v>
      </c>
      <c r="Z25">
        <v>-6.9220623999999994E-2</v>
      </c>
      <c r="AA25">
        <v>1.476074E-3</v>
      </c>
      <c r="AB25">
        <v>0.19515644500000001</v>
      </c>
      <c r="AC25">
        <v>-0.30500202799999998</v>
      </c>
    </row>
    <row r="26" spans="1:31" x14ac:dyDescent="0.3">
      <c r="A26">
        <v>0.24</v>
      </c>
      <c r="B26">
        <v>28.2</v>
      </c>
      <c r="C26">
        <v>-75</v>
      </c>
      <c r="D26">
        <v>-75</v>
      </c>
      <c r="E26">
        <v>150</v>
      </c>
      <c r="F26">
        <v>-15.60576923</v>
      </c>
      <c r="G26">
        <v>-19.65384615</v>
      </c>
      <c r="H26">
        <v>51.27884615</v>
      </c>
      <c r="I26">
        <v>-14</v>
      </c>
      <c r="J26">
        <v>-22</v>
      </c>
      <c r="K26">
        <v>51</v>
      </c>
      <c r="L26">
        <v>-0.79796500599999998</v>
      </c>
      <c r="M26">
        <v>-1.0049540800000001</v>
      </c>
      <c r="N26">
        <v>2.6220254939999998</v>
      </c>
      <c r="O26">
        <v>-0.71585770100000001</v>
      </c>
      <c r="P26">
        <v>-1.124919244</v>
      </c>
      <c r="Q26">
        <v>2.607767339</v>
      </c>
      <c r="R26">
        <v>-3.9898250000000003E-2</v>
      </c>
      <c r="S26">
        <v>-5.0247703999999997E-2</v>
      </c>
      <c r="T26">
        <v>0.13110127499999999</v>
      </c>
      <c r="U26">
        <v>-3.5792885000000003E-2</v>
      </c>
      <c r="V26">
        <v>-5.6245961999999997E-2</v>
      </c>
      <c r="W26">
        <v>0.13038836700000001</v>
      </c>
      <c r="X26">
        <v>-5.9752599999999996E-3</v>
      </c>
      <c r="Y26">
        <v>0.117449501</v>
      </c>
      <c r="Z26">
        <v>-7.1851439000000003E-2</v>
      </c>
      <c r="AA26">
        <v>-1.1808590000000001E-2</v>
      </c>
      <c r="AB26">
        <v>0.117605194</v>
      </c>
      <c r="AC26">
        <v>-6.7279858999999997E-2</v>
      </c>
    </row>
    <row r="27" spans="1:31" x14ac:dyDescent="0.3">
      <c r="A27">
        <v>0.25</v>
      </c>
      <c r="B27">
        <v>28.2</v>
      </c>
      <c r="C27">
        <v>-75</v>
      </c>
      <c r="D27">
        <v>-75</v>
      </c>
      <c r="E27">
        <v>150</v>
      </c>
      <c r="F27">
        <v>-16.79807692</v>
      </c>
      <c r="G27">
        <v>-20.27884615</v>
      </c>
      <c r="H27">
        <v>53.30769231</v>
      </c>
      <c r="I27">
        <v>-18</v>
      </c>
      <c r="J27">
        <v>-20</v>
      </c>
      <c r="K27">
        <v>56</v>
      </c>
      <c r="L27">
        <v>-0.85893090900000002</v>
      </c>
      <c r="M27">
        <v>-1.036912013</v>
      </c>
      <c r="N27">
        <v>2.7257658619999998</v>
      </c>
      <c r="O27">
        <v>-0.92038847300000004</v>
      </c>
      <c r="P27">
        <v>-1.0226538590000001</v>
      </c>
      <c r="Q27">
        <v>2.8634308040000001</v>
      </c>
      <c r="R27">
        <v>-4.2946545000000003E-2</v>
      </c>
      <c r="S27">
        <v>-5.1845600999999998E-2</v>
      </c>
      <c r="T27">
        <v>0.136288293</v>
      </c>
      <c r="U27">
        <v>-4.6019424000000003E-2</v>
      </c>
      <c r="V27">
        <v>-5.1132693E-2</v>
      </c>
      <c r="W27">
        <v>0.14317154000000001</v>
      </c>
      <c r="X27">
        <v>-5.1378719999999999E-3</v>
      </c>
      <c r="Y27">
        <v>0.12245624400000001</v>
      </c>
      <c r="Z27">
        <v>-7.2800258000000007E-2</v>
      </c>
      <c r="AA27">
        <v>-2.952147E-3</v>
      </c>
      <c r="AB27">
        <v>0.127831732</v>
      </c>
      <c r="AC27">
        <v>-8.0735830999999994E-2</v>
      </c>
    </row>
    <row r="28" spans="1:31" x14ac:dyDescent="0.3">
      <c r="A28">
        <v>0.26</v>
      </c>
      <c r="B28">
        <v>28.2</v>
      </c>
      <c r="C28">
        <v>-75</v>
      </c>
      <c r="D28">
        <v>-75</v>
      </c>
      <c r="E28">
        <v>150</v>
      </c>
      <c r="F28">
        <v>-18</v>
      </c>
      <c r="G28">
        <v>-20.86538462</v>
      </c>
      <c r="H28">
        <v>55.25</v>
      </c>
      <c r="I28">
        <v>-21</v>
      </c>
      <c r="J28">
        <v>-22</v>
      </c>
      <c r="K28">
        <v>58</v>
      </c>
      <c r="L28">
        <v>-0.92038847300000004</v>
      </c>
      <c r="M28">
        <v>-1.066903304</v>
      </c>
      <c r="N28">
        <v>2.8250812839999999</v>
      </c>
      <c r="O28">
        <v>-1.0737865520000001</v>
      </c>
      <c r="P28">
        <v>-1.124919244</v>
      </c>
      <c r="Q28">
        <v>2.9656961900000001</v>
      </c>
      <c r="R28">
        <v>-4.6019424000000003E-2</v>
      </c>
      <c r="S28">
        <v>-5.3345165E-2</v>
      </c>
      <c r="T28">
        <v>0.14125406400000001</v>
      </c>
      <c r="U28">
        <v>-5.3689328000000001E-2</v>
      </c>
      <c r="V28">
        <v>-5.6245961999999997E-2</v>
      </c>
      <c r="W28">
        <v>0.14828480899999999</v>
      </c>
      <c r="X28">
        <v>-4.2295190000000002E-3</v>
      </c>
      <c r="Y28">
        <v>0.12729090600000001</v>
      </c>
      <c r="Z28">
        <v>-7.3490308000000004E-2</v>
      </c>
      <c r="AA28">
        <v>-1.476074E-3</v>
      </c>
      <c r="AB28">
        <v>0.13550163600000001</v>
      </c>
      <c r="AC28">
        <v>-6.7279858999999997E-2</v>
      </c>
    </row>
    <row r="29" spans="1:31" x14ac:dyDescent="0.3">
      <c r="A29">
        <v>0.27</v>
      </c>
      <c r="B29">
        <v>28.2</v>
      </c>
      <c r="C29">
        <v>-75</v>
      </c>
      <c r="D29">
        <v>-75</v>
      </c>
      <c r="E29">
        <v>150</v>
      </c>
      <c r="F29">
        <v>-18.86538462</v>
      </c>
      <c r="G29">
        <v>-21.47115385</v>
      </c>
      <c r="H29">
        <v>57.06730769</v>
      </c>
      <c r="I29">
        <v>-20</v>
      </c>
      <c r="J29">
        <v>-24</v>
      </c>
      <c r="K29">
        <v>44</v>
      </c>
      <c r="L29">
        <v>-0.96463791899999995</v>
      </c>
      <c r="M29">
        <v>-1.0978779160000001</v>
      </c>
      <c r="N29">
        <v>2.9180051210000002</v>
      </c>
      <c r="O29">
        <v>-1.0226538590000001</v>
      </c>
      <c r="P29">
        <v>-1.22718463</v>
      </c>
      <c r="Q29">
        <v>2.2498384890000001</v>
      </c>
      <c r="R29">
        <v>-4.8231896000000003E-2</v>
      </c>
      <c r="S29">
        <v>-5.4893895999999998E-2</v>
      </c>
      <c r="T29">
        <v>0.14590025600000001</v>
      </c>
      <c r="U29">
        <v>-5.1132693E-2</v>
      </c>
      <c r="V29">
        <v>-6.1359232E-2</v>
      </c>
      <c r="W29">
        <v>0.11249192399999999</v>
      </c>
      <c r="X29">
        <v>-3.8463070000000002E-3</v>
      </c>
      <c r="Y29">
        <v>0.13164210100000001</v>
      </c>
      <c r="Z29">
        <v>-7.5042919999999999E-2</v>
      </c>
      <c r="AA29">
        <v>-5.9042950000000004E-3</v>
      </c>
      <c r="AB29">
        <v>0.11249192399999999</v>
      </c>
      <c r="AC29" s="1">
        <v>2.7800000000000003E-17</v>
      </c>
    </row>
    <row r="30" spans="1:31" x14ac:dyDescent="0.3">
      <c r="A30">
        <v>0.28000000000000003</v>
      </c>
      <c r="B30">
        <v>28.2</v>
      </c>
      <c r="C30">
        <v>-75</v>
      </c>
      <c r="D30">
        <v>-75</v>
      </c>
      <c r="E30">
        <v>150</v>
      </c>
      <c r="F30">
        <v>-19.57692308</v>
      </c>
      <c r="G30">
        <v>-22.25</v>
      </c>
      <c r="H30">
        <v>58.875</v>
      </c>
      <c r="I30">
        <v>-20</v>
      </c>
      <c r="J30">
        <v>-17</v>
      </c>
      <c r="K30">
        <v>59</v>
      </c>
      <c r="L30">
        <v>-1.0010207959999999</v>
      </c>
      <c r="M30">
        <v>-1.1377024179999999</v>
      </c>
      <c r="N30">
        <v>3.0104372960000001</v>
      </c>
      <c r="O30">
        <v>-1.0226538590000001</v>
      </c>
      <c r="P30">
        <v>-0.86925578000000003</v>
      </c>
      <c r="Q30">
        <v>3.0168288830000001</v>
      </c>
      <c r="R30">
        <v>-5.0051039999999998E-2</v>
      </c>
      <c r="S30">
        <v>-5.6885120999999997E-2</v>
      </c>
      <c r="T30">
        <v>0.150521865</v>
      </c>
      <c r="U30">
        <v>-5.1132693E-2</v>
      </c>
      <c r="V30">
        <v>-4.3462789000000002E-2</v>
      </c>
      <c r="W30">
        <v>0.15084144399999999</v>
      </c>
      <c r="X30">
        <v>-3.9456589999999998E-3</v>
      </c>
      <c r="Y30">
        <v>0.13599329700000001</v>
      </c>
      <c r="Z30">
        <v>-7.6466147999999998E-2</v>
      </c>
      <c r="AA30">
        <v>4.4282210000000004E-3</v>
      </c>
      <c r="AB30">
        <v>0.13209278999999999</v>
      </c>
      <c r="AC30">
        <v>-9.8677127000000003E-2</v>
      </c>
    </row>
    <row r="31" spans="1:31" x14ac:dyDescent="0.3">
      <c r="A31">
        <v>0.28999999999999998</v>
      </c>
      <c r="B31">
        <v>28.2</v>
      </c>
      <c r="C31">
        <v>-75</v>
      </c>
      <c r="D31">
        <v>-75</v>
      </c>
      <c r="E31">
        <v>150</v>
      </c>
      <c r="F31">
        <v>-20.28846154</v>
      </c>
      <c r="G31">
        <v>-23.73076923</v>
      </c>
      <c r="H31">
        <v>60.05769231</v>
      </c>
      <c r="I31">
        <v>-18</v>
      </c>
      <c r="J31">
        <v>-22</v>
      </c>
      <c r="K31">
        <v>63</v>
      </c>
      <c r="L31">
        <v>-1.0374036740000001</v>
      </c>
      <c r="M31">
        <v>-1.213418136</v>
      </c>
      <c r="N31">
        <v>3.0709115389999999</v>
      </c>
      <c r="O31">
        <v>-0.92038847300000004</v>
      </c>
      <c r="P31">
        <v>-1.124919244</v>
      </c>
      <c r="Q31">
        <v>3.2213596550000001</v>
      </c>
      <c r="R31">
        <v>-5.1870184E-2</v>
      </c>
      <c r="S31">
        <v>-6.0670907000000003E-2</v>
      </c>
      <c r="T31">
        <v>0.15354557699999999</v>
      </c>
      <c r="U31">
        <v>-4.6019424000000003E-2</v>
      </c>
      <c r="V31">
        <v>-5.6245961999999997E-2</v>
      </c>
      <c r="W31">
        <v>0.161067983</v>
      </c>
      <c r="X31">
        <v>-5.0810999999999999E-3</v>
      </c>
      <c r="Y31">
        <v>0.139877415</v>
      </c>
      <c r="Z31">
        <v>-7.1937695999999995E-2</v>
      </c>
      <c r="AA31">
        <v>-5.9042950000000004E-3</v>
      </c>
      <c r="AB31">
        <v>0.141467117</v>
      </c>
      <c r="AC31">
        <v>-0.103162451</v>
      </c>
    </row>
    <row r="32" spans="1:31" x14ac:dyDescent="0.3">
      <c r="A32">
        <v>0.3</v>
      </c>
      <c r="B32">
        <v>28.2</v>
      </c>
      <c r="C32">
        <v>-75</v>
      </c>
      <c r="D32">
        <v>-75</v>
      </c>
      <c r="E32">
        <v>150</v>
      </c>
      <c r="F32">
        <v>-21.01923077</v>
      </c>
      <c r="G32">
        <v>-25.34615385</v>
      </c>
      <c r="H32">
        <v>60.85576923</v>
      </c>
      <c r="I32">
        <v>-20</v>
      </c>
      <c r="J32">
        <v>-23</v>
      </c>
      <c r="K32">
        <v>63</v>
      </c>
      <c r="L32">
        <v>-1.0747698729999999</v>
      </c>
      <c r="M32">
        <v>-1.296017102</v>
      </c>
      <c r="N32">
        <v>3.111719361</v>
      </c>
      <c r="O32">
        <v>-1.0226538590000001</v>
      </c>
      <c r="P32">
        <v>-1.176051937</v>
      </c>
      <c r="Q32">
        <v>3.2213596550000001</v>
      </c>
      <c r="R32">
        <v>-5.3738493999999998E-2</v>
      </c>
      <c r="S32">
        <v>-6.4800855000000004E-2</v>
      </c>
      <c r="T32">
        <v>0.15558596799999999</v>
      </c>
      <c r="U32">
        <v>-5.1132693E-2</v>
      </c>
      <c r="V32">
        <v>-5.8802596999999998E-2</v>
      </c>
      <c r="W32">
        <v>0.161067983</v>
      </c>
      <c r="X32">
        <v>-6.3868570000000001E-3</v>
      </c>
      <c r="Y32">
        <v>0.14323709500000001</v>
      </c>
      <c r="Z32">
        <v>-6.4994069000000002E-2</v>
      </c>
      <c r="AA32">
        <v>-4.4282210000000004E-3</v>
      </c>
      <c r="AB32">
        <v>0.144023752</v>
      </c>
      <c r="AC32">
        <v>-8.9706479000000006E-2</v>
      </c>
    </row>
    <row r="33" spans="1:29" x14ac:dyDescent="0.3">
      <c r="A33">
        <v>0.31</v>
      </c>
      <c r="B33">
        <v>28.2</v>
      </c>
      <c r="C33">
        <v>-75</v>
      </c>
      <c r="D33">
        <v>-75</v>
      </c>
      <c r="E33">
        <v>150</v>
      </c>
      <c r="F33">
        <v>-21.98076923</v>
      </c>
      <c r="G33">
        <v>-26.99038462</v>
      </c>
      <c r="H33">
        <v>61.33653846</v>
      </c>
      <c r="I33">
        <v>-24</v>
      </c>
      <c r="J33">
        <v>-22</v>
      </c>
      <c r="K33">
        <v>66</v>
      </c>
      <c r="L33">
        <v>-1.1239359229999999</v>
      </c>
      <c r="M33">
        <v>-1.380091049</v>
      </c>
      <c r="N33">
        <v>3.1363023870000002</v>
      </c>
      <c r="O33">
        <v>-1.22718463</v>
      </c>
      <c r="P33">
        <v>-1.124919244</v>
      </c>
      <c r="Q33">
        <v>3.374757733</v>
      </c>
      <c r="R33">
        <v>-5.6196796E-2</v>
      </c>
      <c r="S33">
        <v>-6.9004551999999997E-2</v>
      </c>
      <c r="T33">
        <v>0.156815119</v>
      </c>
      <c r="U33">
        <v>-6.1359232E-2</v>
      </c>
      <c r="V33">
        <v>-5.6245961999999997E-2</v>
      </c>
      <c r="W33">
        <v>0.168737887</v>
      </c>
      <c r="X33">
        <v>-7.3945620000000004E-3</v>
      </c>
      <c r="Y33">
        <v>0.146277196</v>
      </c>
      <c r="Z33">
        <v>-5.5462756000000002E-2</v>
      </c>
      <c r="AA33">
        <v>2.952147E-3</v>
      </c>
      <c r="AB33">
        <v>0.15169365600000001</v>
      </c>
      <c r="AC33">
        <v>-8.9706479000000006E-2</v>
      </c>
    </row>
    <row r="34" spans="1:29" x14ac:dyDescent="0.3">
      <c r="A34">
        <v>0.32</v>
      </c>
      <c r="B34">
        <v>28.2</v>
      </c>
      <c r="C34">
        <v>-75</v>
      </c>
      <c r="D34">
        <v>-75</v>
      </c>
      <c r="E34">
        <v>150</v>
      </c>
      <c r="F34">
        <v>-22.95192308</v>
      </c>
      <c r="G34">
        <v>-28.52884615</v>
      </c>
      <c r="H34">
        <v>61.82692308</v>
      </c>
      <c r="I34">
        <v>-21</v>
      </c>
      <c r="J34">
        <v>-25</v>
      </c>
      <c r="K34">
        <v>53</v>
      </c>
      <c r="L34">
        <v>-1.173593635</v>
      </c>
      <c r="M34">
        <v>-1.4587567299999999</v>
      </c>
      <c r="N34">
        <v>3.1613770720000001</v>
      </c>
      <c r="O34">
        <v>-1.0737865520000001</v>
      </c>
      <c r="P34">
        <v>-1.278317323</v>
      </c>
      <c r="Q34">
        <v>2.710032725</v>
      </c>
      <c r="R34">
        <v>-5.8679681999999997E-2</v>
      </c>
      <c r="S34">
        <v>-7.2937837000000005E-2</v>
      </c>
      <c r="T34">
        <v>0.15806885400000001</v>
      </c>
      <c r="U34">
        <v>-5.3689328000000001E-2</v>
      </c>
      <c r="V34">
        <v>-6.3915866000000002E-2</v>
      </c>
      <c r="W34">
        <v>0.13550163600000001</v>
      </c>
      <c r="X34">
        <v>-8.2319490000000006E-3</v>
      </c>
      <c r="Y34">
        <v>0.14925174199999999</v>
      </c>
      <c r="Z34">
        <v>-4.6405851999999997E-2</v>
      </c>
      <c r="AA34">
        <v>-5.9042950000000004E-3</v>
      </c>
      <c r="AB34">
        <v>0.12953615499999999</v>
      </c>
      <c r="AC34">
        <v>-3.1397267999999999E-2</v>
      </c>
    </row>
    <row r="35" spans="1:29" x14ac:dyDescent="0.3">
      <c r="A35">
        <v>0.33</v>
      </c>
      <c r="B35">
        <v>28.2</v>
      </c>
      <c r="C35">
        <v>-75</v>
      </c>
      <c r="D35">
        <v>-75</v>
      </c>
      <c r="E35">
        <v>150</v>
      </c>
      <c r="F35">
        <v>-23.66346154</v>
      </c>
      <c r="G35">
        <v>-29.76923077</v>
      </c>
      <c r="H35">
        <v>63.67307692</v>
      </c>
      <c r="I35">
        <v>-46</v>
      </c>
      <c r="J35">
        <v>-23</v>
      </c>
      <c r="K35">
        <v>68</v>
      </c>
      <c r="L35">
        <v>-1.2099765119999999</v>
      </c>
      <c r="M35">
        <v>-1.522180936</v>
      </c>
      <c r="N35">
        <v>3.2557758899999998</v>
      </c>
      <c r="O35">
        <v>-2.3521038750000001</v>
      </c>
      <c r="P35">
        <v>-1.176051937</v>
      </c>
      <c r="Q35">
        <v>3.4770231190000001</v>
      </c>
      <c r="R35">
        <v>-6.0498825999999999E-2</v>
      </c>
      <c r="S35">
        <v>-7.6109046999999999E-2</v>
      </c>
      <c r="T35">
        <v>0.16278879499999999</v>
      </c>
      <c r="U35">
        <v>-0.117605194</v>
      </c>
      <c r="V35">
        <v>-5.8802596999999998E-2</v>
      </c>
      <c r="W35">
        <v>0.17385115600000001</v>
      </c>
      <c r="X35">
        <v>-9.0125650000000002E-3</v>
      </c>
      <c r="Y35">
        <v>0.15406181999999999</v>
      </c>
      <c r="Z35">
        <v>-4.5931442000000003E-2</v>
      </c>
      <c r="AA35">
        <v>3.3949695000000002E-2</v>
      </c>
      <c r="AB35">
        <v>0.174703368</v>
      </c>
      <c r="AC35">
        <v>4.4853239999999997E-3</v>
      </c>
    </row>
    <row r="36" spans="1:29" x14ac:dyDescent="0.3">
      <c r="A36">
        <v>0.34</v>
      </c>
      <c r="B36">
        <v>28.2</v>
      </c>
      <c r="C36">
        <v>-75</v>
      </c>
      <c r="D36">
        <v>-75</v>
      </c>
      <c r="E36">
        <v>150</v>
      </c>
      <c r="F36">
        <v>-24.67307692</v>
      </c>
      <c r="G36">
        <v>-31.13461538</v>
      </c>
      <c r="H36">
        <v>65.61538462</v>
      </c>
      <c r="I36">
        <v>0</v>
      </c>
      <c r="J36">
        <v>-31</v>
      </c>
      <c r="K36">
        <v>68</v>
      </c>
      <c r="L36">
        <v>-1.261600866</v>
      </c>
      <c r="M36">
        <v>-1.591996728</v>
      </c>
      <c r="N36">
        <v>3.355091313</v>
      </c>
      <c r="O36">
        <v>0</v>
      </c>
      <c r="P36">
        <v>-1.585113481</v>
      </c>
      <c r="Q36">
        <v>3.4770231190000001</v>
      </c>
      <c r="R36">
        <v>-6.3080043000000002E-2</v>
      </c>
      <c r="S36">
        <v>-7.9599835999999993E-2</v>
      </c>
      <c r="T36">
        <v>0.16775456599999999</v>
      </c>
      <c r="U36">
        <v>0</v>
      </c>
      <c r="V36">
        <v>-7.9255673999999998E-2</v>
      </c>
      <c r="W36">
        <v>0.17385115600000001</v>
      </c>
      <c r="X36">
        <v>-9.5377069999999994E-3</v>
      </c>
      <c r="Y36">
        <v>0.159396337</v>
      </c>
      <c r="Z36">
        <v>-4.3990676999999999E-2</v>
      </c>
      <c r="AA36">
        <v>-4.5758285000000003E-2</v>
      </c>
      <c r="AB36">
        <v>0.14231932899999999</v>
      </c>
      <c r="AC36">
        <v>-0.165956986</v>
      </c>
    </row>
    <row r="37" spans="1:29" x14ac:dyDescent="0.3">
      <c r="A37">
        <v>0.35</v>
      </c>
      <c r="B37">
        <v>28.2</v>
      </c>
      <c r="C37">
        <v>-75</v>
      </c>
      <c r="D37">
        <v>-75</v>
      </c>
      <c r="E37">
        <v>150</v>
      </c>
      <c r="F37">
        <v>-25.75961538</v>
      </c>
      <c r="G37">
        <v>-32.57692308</v>
      </c>
      <c r="H37">
        <v>67.432692309999993</v>
      </c>
      <c r="I37">
        <v>-18</v>
      </c>
      <c r="J37">
        <v>-34</v>
      </c>
      <c r="K37">
        <v>67</v>
      </c>
      <c r="L37">
        <v>-1.3171585029999999</v>
      </c>
      <c r="M37">
        <v>-1.6657458039999999</v>
      </c>
      <c r="N37">
        <v>3.4480151490000002</v>
      </c>
      <c r="O37">
        <v>-0.92038847300000004</v>
      </c>
      <c r="P37">
        <v>-1.7385115600000001</v>
      </c>
      <c r="Q37">
        <v>3.425890426</v>
      </c>
      <c r="R37">
        <v>-6.5857924999999998E-2</v>
      </c>
      <c r="S37">
        <v>-8.328729E-2</v>
      </c>
      <c r="T37">
        <v>0.17240075699999999</v>
      </c>
      <c r="U37">
        <v>-4.6019424000000003E-2</v>
      </c>
      <c r="V37">
        <v>-8.6925578000000003E-2</v>
      </c>
      <c r="W37">
        <v>0.17129452100000001</v>
      </c>
      <c r="X37">
        <v>-1.0062849E-2</v>
      </c>
      <c r="Y37">
        <v>0.16464891000000001</v>
      </c>
      <c r="Z37">
        <v>-4.0799197000000002E-2</v>
      </c>
      <c r="AA37">
        <v>-2.3617178999999999E-2</v>
      </c>
      <c r="AB37">
        <v>0.158511348</v>
      </c>
      <c r="AC37">
        <v>-6.7279858999999997E-2</v>
      </c>
    </row>
    <row r="38" spans="1:29" x14ac:dyDescent="0.3">
      <c r="A38">
        <v>0.36</v>
      </c>
      <c r="B38">
        <v>28.2</v>
      </c>
      <c r="C38">
        <v>-75</v>
      </c>
      <c r="D38">
        <v>-75</v>
      </c>
      <c r="E38">
        <v>150</v>
      </c>
      <c r="F38">
        <v>-26.82692308</v>
      </c>
      <c r="G38">
        <v>-34.13461538</v>
      </c>
      <c r="H38">
        <v>68.942307690000007</v>
      </c>
      <c r="I38">
        <v>-23</v>
      </c>
      <c r="J38">
        <v>-37</v>
      </c>
      <c r="K38">
        <v>69</v>
      </c>
      <c r="L38">
        <v>-1.3717328200000001</v>
      </c>
      <c r="M38">
        <v>-1.745394807</v>
      </c>
      <c r="N38">
        <v>3.5252058489999998</v>
      </c>
      <c r="O38">
        <v>-1.176051937</v>
      </c>
      <c r="P38">
        <v>-1.891909638</v>
      </c>
      <c r="Q38">
        <v>3.5281558120000001</v>
      </c>
      <c r="R38">
        <v>-6.8586641000000004E-2</v>
      </c>
      <c r="S38">
        <v>-8.7269739999999998E-2</v>
      </c>
      <c r="T38">
        <v>0.17626029200000001</v>
      </c>
      <c r="U38">
        <v>-5.8802596999999998E-2</v>
      </c>
      <c r="V38">
        <v>-9.4595481999999995E-2</v>
      </c>
      <c r="W38">
        <v>0.17640779100000001</v>
      </c>
      <c r="X38">
        <v>-1.0786692000000001E-2</v>
      </c>
      <c r="Y38">
        <v>0.169458989</v>
      </c>
      <c r="Z38">
        <v>-3.5796334999999999E-2</v>
      </c>
      <c r="AA38">
        <v>-2.0665032E-2</v>
      </c>
      <c r="AB38">
        <v>0.168737887</v>
      </c>
      <c r="AC38">
        <v>-4.0367914999999997E-2</v>
      </c>
    </row>
    <row r="39" spans="1:29" x14ac:dyDescent="0.3">
      <c r="A39">
        <v>0.37</v>
      </c>
      <c r="B39">
        <v>28.2</v>
      </c>
      <c r="C39">
        <v>-75</v>
      </c>
      <c r="D39">
        <v>-75</v>
      </c>
      <c r="E39">
        <v>150</v>
      </c>
      <c r="F39">
        <v>-27.76923077</v>
      </c>
      <c r="G39">
        <v>-35.68269231</v>
      </c>
      <c r="H39">
        <v>69.70192308</v>
      </c>
      <c r="I39">
        <v>-56</v>
      </c>
      <c r="J39">
        <v>-75</v>
      </c>
      <c r="K39">
        <v>56</v>
      </c>
      <c r="L39">
        <v>-1.41991555</v>
      </c>
      <c r="M39">
        <v>-1.8245521490000001</v>
      </c>
      <c r="N39">
        <v>3.5640470290000001</v>
      </c>
      <c r="O39">
        <v>-2.8634308040000001</v>
      </c>
      <c r="P39">
        <v>-3.8349519700000001</v>
      </c>
      <c r="Q39">
        <v>2.8634308040000001</v>
      </c>
      <c r="R39">
        <v>-7.0995776999999996E-2</v>
      </c>
      <c r="S39">
        <v>-9.1227607000000002E-2</v>
      </c>
      <c r="T39">
        <v>0.17820235100000001</v>
      </c>
      <c r="U39">
        <v>-0.14317154000000001</v>
      </c>
      <c r="V39">
        <v>-0.19174759799999999</v>
      </c>
      <c r="W39">
        <v>0.14317154000000001</v>
      </c>
      <c r="X39">
        <v>-1.1680852E-2</v>
      </c>
      <c r="Y39">
        <v>0.17287602899999999</v>
      </c>
      <c r="Z39">
        <v>-2.8033275E-2</v>
      </c>
      <c r="AA39">
        <v>-2.8045400000000002E-2</v>
      </c>
      <c r="AB39">
        <v>0.207087406</v>
      </c>
      <c r="AC39">
        <v>0.33639929600000001</v>
      </c>
    </row>
    <row r="40" spans="1:29" x14ac:dyDescent="0.3">
      <c r="A40">
        <v>0.38</v>
      </c>
      <c r="B40">
        <v>28.2</v>
      </c>
      <c r="C40">
        <v>-75</v>
      </c>
      <c r="D40">
        <v>-75</v>
      </c>
      <c r="E40">
        <v>150</v>
      </c>
      <c r="F40">
        <v>-28.13461538</v>
      </c>
      <c r="G40">
        <v>-37.61538462</v>
      </c>
      <c r="H40">
        <v>70.557692309999993</v>
      </c>
      <c r="I40">
        <v>0</v>
      </c>
      <c r="J40">
        <v>0</v>
      </c>
      <c r="K40">
        <v>67</v>
      </c>
      <c r="L40">
        <v>-1.438598649</v>
      </c>
      <c r="M40">
        <v>-1.9233759109999999</v>
      </c>
      <c r="N40">
        <v>3.6078048150000002</v>
      </c>
      <c r="O40">
        <v>0</v>
      </c>
      <c r="P40">
        <v>0</v>
      </c>
      <c r="Q40">
        <v>3.425890426</v>
      </c>
      <c r="R40">
        <v>-7.1929932000000002E-2</v>
      </c>
      <c r="S40">
        <v>-9.6168796000000001E-2</v>
      </c>
      <c r="T40">
        <v>0.18039024100000001</v>
      </c>
      <c r="U40">
        <v>0</v>
      </c>
      <c r="V40">
        <v>0</v>
      </c>
      <c r="W40">
        <v>0.17129452100000001</v>
      </c>
      <c r="X40">
        <v>-1.3994314000000001E-2</v>
      </c>
      <c r="Y40">
        <v>0.17629307</v>
      </c>
      <c r="Z40">
        <v>-2.1564057000000001E-2</v>
      </c>
      <c r="AA40">
        <v>0</v>
      </c>
      <c r="AB40">
        <v>0.114196348</v>
      </c>
      <c r="AC40">
        <v>-0.30051670400000002</v>
      </c>
    </row>
    <row r="41" spans="1:29" x14ac:dyDescent="0.3">
      <c r="A41">
        <v>0.39</v>
      </c>
      <c r="B41">
        <v>28.2</v>
      </c>
      <c r="C41">
        <v>-75</v>
      </c>
      <c r="D41">
        <v>-75</v>
      </c>
      <c r="E41">
        <v>150</v>
      </c>
      <c r="F41">
        <v>-28.46153846</v>
      </c>
      <c r="G41">
        <v>-39.56730769</v>
      </c>
      <c r="H41">
        <v>71.46153846</v>
      </c>
      <c r="I41">
        <v>-54</v>
      </c>
      <c r="J41">
        <v>-70</v>
      </c>
      <c r="K41">
        <v>69</v>
      </c>
      <c r="L41">
        <v>-1.455315106</v>
      </c>
      <c r="M41">
        <v>-2.0231829939999999</v>
      </c>
      <c r="N41">
        <v>3.6540209020000001</v>
      </c>
      <c r="O41">
        <v>-2.761165418</v>
      </c>
      <c r="P41">
        <v>-3.5792885050000001</v>
      </c>
      <c r="Q41">
        <v>3.5281558120000001</v>
      </c>
      <c r="R41">
        <v>-7.2765755000000001E-2</v>
      </c>
      <c r="S41">
        <v>-0.10115915</v>
      </c>
      <c r="T41">
        <v>0.18270104500000001</v>
      </c>
      <c r="U41">
        <v>-0.13805827100000001</v>
      </c>
      <c r="V41">
        <v>-0.17896442500000001</v>
      </c>
      <c r="W41">
        <v>0.17640779100000001</v>
      </c>
      <c r="X41">
        <v>-1.6392934000000001E-2</v>
      </c>
      <c r="Y41">
        <v>0.179775665</v>
      </c>
      <c r="Z41">
        <v>-1.5396737000000001E-2</v>
      </c>
      <c r="AA41">
        <v>-2.3617178999999999E-2</v>
      </c>
      <c r="AB41">
        <v>0.223279426</v>
      </c>
      <c r="AC41">
        <v>0.24669281700000001</v>
      </c>
    </row>
    <row r="42" spans="1:29" x14ac:dyDescent="0.3">
      <c r="A42">
        <v>0.4</v>
      </c>
      <c r="B42">
        <v>28.2</v>
      </c>
      <c r="C42">
        <v>-75</v>
      </c>
      <c r="D42">
        <v>-75</v>
      </c>
      <c r="E42">
        <v>150</v>
      </c>
      <c r="F42">
        <v>-29.125</v>
      </c>
      <c r="G42">
        <v>-41.35576923</v>
      </c>
      <c r="H42">
        <v>72.45192308</v>
      </c>
      <c r="I42">
        <v>0</v>
      </c>
      <c r="J42">
        <v>0</v>
      </c>
      <c r="K42">
        <v>71</v>
      </c>
      <c r="L42">
        <v>-1.489239682</v>
      </c>
      <c r="M42">
        <v>-2.1146318489999998</v>
      </c>
      <c r="N42">
        <v>3.7046619349999999</v>
      </c>
      <c r="O42">
        <v>0</v>
      </c>
      <c r="P42">
        <v>0</v>
      </c>
      <c r="Q42">
        <v>3.6304211980000001</v>
      </c>
      <c r="R42">
        <v>-7.4461983999999995E-2</v>
      </c>
      <c r="S42">
        <v>-0.105731592</v>
      </c>
      <c r="T42">
        <v>0.18523309700000001</v>
      </c>
      <c r="U42">
        <v>0</v>
      </c>
      <c r="V42">
        <v>0</v>
      </c>
      <c r="W42">
        <v>0.18152106000000001</v>
      </c>
      <c r="X42">
        <v>-1.8053517000000002E-2</v>
      </c>
      <c r="Y42">
        <v>0.183553257</v>
      </c>
      <c r="Z42">
        <v>-8.8412639999999997E-3</v>
      </c>
      <c r="AA42">
        <v>0</v>
      </c>
      <c r="AB42">
        <v>0.12101404</v>
      </c>
      <c r="AC42">
        <v>-0.31845800000000002</v>
      </c>
    </row>
    <row r="43" spans="1:29" x14ac:dyDescent="0.3">
      <c r="A43">
        <v>0.41</v>
      </c>
      <c r="B43">
        <v>28.2</v>
      </c>
      <c r="C43">
        <v>-75</v>
      </c>
      <c r="D43">
        <v>-75</v>
      </c>
      <c r="E43">
        <v>150</v>
      </c>
      <c r="F43">
        <v>-29.89423077</v>
      </c>
      <c r="G43">
        <v>-42.84615385</v>
      </c>
      <c r="H43">
        <v>73.394230769999993</v>
      </c>
      <c r="I43">
        <v>-62</v>
      </c>
      <c r="J43">
        <v>-85</v>
      </c>
      <c r="K43">
        <v>148</v>
      </c>
      <c r="L43">
        <v>-1.5285725219999999</v>
      </c>
      <c r="M43">
        <v>-2.1908392280000002</v>
      </c>
      <c r="N43">
        <v>3.752844665</v>
      </c>
      <c r="O43">
        <v>-3.1702269620000001</v>
      </c>
      <c r="P43">
        <v>-4.3462788989999996</v>
      </c>
      <c r="Q43">
        <v>7.5676385540000002</v>
      </c>
      <c r="R43">
        <v>-7.6428626E-2</v>
      </c>
      <c r="S43">
        <v>-0.10954196099999999</v>
      </c>
      <c r="T43">
        <v>0.18764223299999999</v>
      </c>
      <c r="U43">
        <v>-0.158511348</v>
      </c>
      <c r="V43">
        <v>-0.21731394500000001</v>
      </c>
      <c r="W43">
        <v>0.37838192799999998</v>
      </c>
      <c r="X43">
        <v>-1.9117993E-2</v>
      </c>
      <c r="Y43">
        <v>0.18708501799999999</v>
      </c>
      <c r="Z43">
        <v>-2.9327120000000001E-3</v>
      </c>
      <c r="AA43">
        <v>-3.3949695000000002E-2</v>
      </c>
      <c r="AB43">
        <v>0.37752971600000002</v>
      </c>
      <c r="AC43">
        <v>-4.4853239999999997E-3</v>
      </c>
    </row>
    <row r="44" spans="1:29" x14ac:dyDescent="0.3">
      <c r="A44">
        <v>0.42</v>
      </c>
      <c r="B44">
        <v>28.2</v>
      </c>
      <c r="C44">
        <v>-75</v>
      </c>
      <c r="D44">
        <v>-75</v>
      </c>
      <c r="E44">
        <v>150</v>
      </c>
      <c r="F44">
        <v>-30.46153846</v>
      </c>
      <c r="G44">
        <v>-43.32692308</v>
      </c>
      <c r="H44">
        <v>75.230769230000007</v>
      </c>
      <c r="I44">
        <v>-31</v>
      </c>
      <c r="J44">
        <v>0</v>
      </c>
      <c r="K44">
        <v>0</v>
      </c>
      <c r="L44">
        <v>-1.557580492</v>
      </c>
      <c r="M44">
        <v>-2.2154222529999998</v>
      </c>
      <c r="N44">
        <v>3.8467518219999999</v>
      </c>
      <c r="O44">
        <v>-1.585113481</v>
      </c>
      <c r="P44">
        <v>0</v>
      </c>
      <c r="Q44">
        <v>0</v>
      </c>
      <c r="R44">
        <v>-7.7879025000000004E-2</v>
      </c>
      <c r="S44">
        <v>-0.110771113</v>
      </c>
      <c r="T44">
        <v>0.192337591</v>
      </c>
      <c r="U44">
        <v>-7.9255673999999998E-2</v>
      </c>
      <c r="V44">
        <v>0</v>
      </c>
      <c r="W44">
        <v>0</v>
      </c>
      <c r="X44">
        <v>-1.8990256E-2</v>
      </c>
      <c r="Y44">
        <v>0.19110843999999999</v>
      </c>
      <c r="Z44">
        <v>-6.4692170000000002E-3</v>
      </c>
      <c r="AA44">
        <v>4.5758285000000003E-2</v>
      </c>
      <c r="AB44">
        <v>2.6418558000000002E-2</v>
      </c>
      <c r="AC44">
        <v>0.13904504200000001</v>
      </c>
    </row>
    <row r="45" spans="1:29" x14ac:dyDescent="0.3">
      <c r="A45">
        <v>0.43</v>
      </c>
      <c r="B45">
        <v>28.2</v>
      </c>
      <c r="C45">
        <v>-75</v>
      </c>
      <c r="D45">
        <v>-75</v>
      </c>
      <c r="E45">
        <v>150</v>
      </c>
      <c r="F45">
        <v>-30.84615385</v>
      </c>
      <c r="G45">
        <v>-43.57692308</v>
      </c>
      <c r="H45">
        <v>77.38461538</v>
      </c>
      <c r="I45">
        <v>-30</v>
      </c>
      <c r="J45">
        <v>-81</v>
      </c>
      <c r="K45">
        <v>135</v>
      </c>
      <c r="L45">
        <v>-1.577246913</v>
      </c>
      <c r="M45">
        <v>-2.2282054269999998</v>
      </c>
      <c r="N45">
        <v>3.9568837760000002</v>
      </c>
      <c r="O45">
        <v>-1.533980788</v>
      </c>
      <c r="P45">
        <v>-4.1417481269999996</v>
      </c>
      <c r="Q45">
        <v>6.9029135449999997</v>
      </c>
      <c r="R45">
        <v>-7.8862346E-2</v>
      </c>
      <c r="S45">
        <v>-0.11141027100000001</v>
      </c>
      <c r="T45">
        <v>0.197844189</v>
      </c>
      <c r="U45">
        <v>-7.6699038999999997E-2</v>
      </c>
      <c r="V45">
        <v>-0.207087406</v>
      </c>
      <c r="W45">
        <v>0.34514567699999998</v>
      </c>
      <c r="X45">
        <v>-1.8791553999999999E-2</v>
      </c>
      <c r="Y45">
        <v>0.19532033200000001</v>
      </c>
      <c r="Z45">
        <v>-1.3283458999999999E-2</v>
      </c>
      <c r="AA45">
        <v>-7.5279759000000002E-2</v>
      </c>
      <c r="AB45">
        <v>0.3246926</v>
      </c>
      <c r="AC45">
        <v>-0.107647775</v>
      </c>
    </row>
    <row r="46" spans="1:29" x14ac:dyDescent="0.3">
      <c r="A46">
        <v>0.44</v>
      </c>
      <c r="B46">
        <v>28.2</v>
      </c>
      <c r="C46">
        <v>-75</v>
      </c>
      <c r="D46">
        <v>-75</v>
      </c>
      <c r="E46">
        <v>150</v>
      </c>
      <c r="F46">
        <v>-30.88461538</v>
      </c>
      <c r="G46">
        <v>-43.79807692</v>
      </c>
      <c r="H46">
        <v>79.567307690000007</v>
      </c>
      <c r="I46">
        <v>-25</v>
      </c>
      <c r="J46">
        <v>0</v>
      </c>
      <c r="K46">
        <v>0</v>
      </c>
      <c r="L46">
        <v>-1.5792135549999999</v>
      </c>
      <c r="M46">
        <v>-2.2395136180000002</v>
      </c>
      <c r="N46">
        <v>4.0684907109999999</v>
      </c>
      <c r="O46">
        <v>-1.278317323</v>
      </c>
      <c r="P46">
        <v>0</v>
      </c>
      <c r="Q46">
        <v>0</v>
      </c>
      <c r="R46">
        <v>-7.8960678000000006E-2</v>
      </c>
      <c r="S46">
        <v>-0.11197568099999999</v>
      </c>
      <c r="T46">
        <v>0.20342453599999999</v>
      </c>
      <c r="U46">
        <v>-6.3915866000000002E-2</v>
      </c>
      <c r="V46">
        <v>0</v>
      </c>
      <c r="W46">
        <v>0</v>
      </c>
      <c r="X46">
        <v>-1.9061221E-2</v>
      </c>
      <c r="Y46">
        <v>0.19926181000000001</v>
      </c>
      <c r="Z46">
        <v>-2.1909082E-2</v>
      </c>
      <c r="AA46">
        <v>3.6901842999999997E-2</v>
      </c>
      <c r="AB46">
        <v>2.1305289000000002E-2</v>
      </c>
      <c r="AC46">
        <v>0.112133099</v>
      </c>
    </row>
    <row r="47" spans="1:29" x14ac:dyDescent="0.3">
      <c r="A47">
        <v>0.45</v>
      </c>
      <c r="B47">
        <v>28.2</v>
      </c>
      <c r="C47">
        <v>-75</v>
      </c>
      <c r="D47">
        <v>-75</v>
      </c>
      <c r="E47">
        <v>150</v>
      </c>
      <c r="F47">
        <v>-30.81730769</v>
      </c>
      <c r="G47">
        <v>-44.06730769</v>
      </c>
      <c r="H47">
        <v>81.557692309999993</v>
      </c>
      <c r="I47">
        <v>-29</v>
      </c>
      <c r="J47">
        <v>-90</v>
      </c>
      <c r="K47">
        <v>157</v>
      </c>
      <c r="L47">
        <v>-1.575771931</v>
      </c>
      <c r="M47">
        <v>-2.2532801120000001</v>
      </c>
      <c r="N47">
        <v>4.1702644370000002</v>
      </c>
      <c r="O47">
        <v>-1.482848095</v>
      </c>
      <c r="P47">
        <v>-4.6019423640000001</v>
      </c>
      <c r="Q47">
        <v>8.0278327899999997</v>
      </c>
      <c r="R47">
        <v>-7.8788597000000002E-2</v>
      </c>
      <c r="S47">
        <v>-0.112664006</v>
      </c>
      <c r="T47">
        <v>0.208513222</v>
      </c>
      <c r="U47">
        <v>-7.4142404999999995E-2</v>
      </c>
      <c r="V47">
        <v>-0.23009711799999999</v>
      </c>
      <c r="W47">
        <v>0.40139163900000002</v>
      </c>
      <c r="X47">
        <v>-1.9557977000000001E-2</v>
      </c>
      <c r="Y47">
        <v>0.20282634899999999</v>
      </c>
      <c r="Z47">
        <v>-2.9930912E-2</v>
      </c>
      <c r="AA47">
        <v>-9.0040495999999998E-2</v>
      </c>
      <c r="AB47">
        <v>0.36900760100000002</v>
      </c>
      <c r="AC47">
        <v>-0.17044231000000001</v>
      </c>
    </row>
    <row r="48" spans="1:29" x14ac:dyDescent="0.3">
      <c r="A48">
        <v>0.46</v>
      </c>
      <c r="B48">
        <v>28.2</v>
      </c>
      <c r="C48">
        <v>-75</v>
      </c>
      <c r="D48">
        <v>-75</v>
      </c>
      <c r="E48">
        <v>150</v>
      </c>
      <c r="F48">
        <v>-31.00961538</v>
      </c>
      <c r="G48">
        <v>-44.48076923</v>
      </c>
      <c r="H48">
        <v>81.83653846</v>
      </c>
      <c r="I48">
        <v>-33</v>
      </c>
      <c r="J48">
        <v>-44</v>
      </c>
      <c r="K48">
        <v>0</v>
      </c>
      <c r="L48">
        <v>-1.5856051410000001</v>
      </c>
      <c r="M48">
        <v>-2.2744215140000001</v>
      </c>
      <c r="N48">
        <v>4.1845225920000004</v>
      </c>
      <c r="O48">
        <v>-1.6873788670000001</v>
      </c>
      <c r="P48">
        <v>-2.2498384890000001</v>
      </c>
      <c r="Q48">
        <v>0</v>
      </c>
      <c r="R48">
        <v>-7.9280257000000007E-2</v>
      </c>
      <c r="S48">
        <v>-0.113721076</v>
      </c>
      <c r="T48">
        <v>0.20922613000000001</v>
      </c>
      <c r="U48">
        <v>-8.4368943000000002E-2</v>
      </c>
      <c r="V48">
        <v>-0.11249192399999999</v>
      </c>
      <c r="W48">
        <v>0</v>
      </c>
      <c r="X48">
        <v>-1.9884415999999999E-2</v>
      </c>
      <c r="Y48">
        <v>0.20381786399999999</v>
      </c>
      <c r="Z48">
        <v>-2.8464555999999998E-2</v>
      </c>
      <c r="AA48">
        <v>-1.6236811E-2</v>
      </c>
      <c r="AB48">
        <v>6.5620288999999998E-2</v>
      </c>
      <c r="AC48">
        <v>0.34536994300000001</v>
      </c>
    </row>
    <row r="49" spans="1:29" x14ac:dyDescent="0.3">
      <c r="A49">
        <v>0.47</v>
      </c>
      <c r="B49">
        <v>28.2</v>
      </c>
      <c r="C49">
        <v>-75</v>
      </c>
      <c r="D49">
        <v>-75</v>
      </c>
      <c r="E49">
        <v>150</v>
      </c>
      <c r="F49">
        <v>-30.83653846</v>
      </c>
      <c r="G49">
        <v>-44.75961538</v>
      </c>
      <c r="H49">
        <v>81.894230769999993</v>
      </c>
      <c r="I49">
        <v>-32</v>
      </c>
      <c r="J49">
        <v>-48</v>
      </c>
      <c r="K49">
        <v>150</v>
      </c>
      <c r="L49">
        <v>-1.5767552520000001</v>
      </c>
      <c r="M49">
        <v>-2.288679669</v>
      </c>
      <c r="N49">
        <v>4.1874725550000003</v>
      </c>
      <c r="O49">
        <v>-1.6362461740000001</v>
      </c>
      <c r="P49">
        <v>-2.4543692610000001</v>
      </c>
      <c r="Q49">
        <v>7.6699039390000001</v>
      </c>
      <c r="R49">
        <v>-7.8837763000000005E-2</v>
      </c>
      <c r="S49">
        <v>-0.114433983</v>
      </c>
      <c r="T49">
        <v>0.20937362800000001</v>
      </c>
      <c r="U49">
        <v>-8.1812309E-2</v>
      </c>
      <c r="V49">
        <v>-0.122718463</v>
      </c>
      <c r="W49">
        <v>0.38349519700000001</v>
      </c>
      <c r="X49">
        <v>-2.0551488E-2</v>
      </c>
      <c r="Y49">
        <v>0.20400633400000001</v>
      </c>
      <c r="Z49">
        <v>-2.8248914999999999E-2</v>
      </c>
      <c r="AA49">
        <v>-2.3617178999999999E-2</v>
      </c>
      <c r="AB49">
        <v>0.32384038900000001</v>
      </c>
      <c r="AC49">
        <v>-0.31397267600000001</v>
      </c>
    </row>
    <row r="50" spans="1:29" x14ac:dyDescent="0.3">
      <c r="A50">
        <v>0.48</v>
      </c>
      <c r="B50">
        <v>28.2</v>
      </c>
      <c r="C50">
        <v>-75</v>
      </c>
      <c r="D50">
        <v>-75</v>
      </c>
      <c r="E50">
        <v>150</v>
      </c>
      <c r="F50">
        <v>-30.51923077</v>
      </c>
      <c r="G50">
        <v>-45.08653846</v>
      </c>
      <c r="H50">
        <v>82.13461538</v>
      </c>
      <c r="I50">
        <v>-32</v>
      </c>
      <c r="J50">
        <v>-36</v>
      </c>
      <c r="K50">
        <v>0</v>
      </c>
      <c r="L50">
        <v>-1.5605304550000001</v>
      </c>
      <c r="M50">
        <v>-2.3053961260000002</v>
      </c>
      <c r="N50">
        <v>4.1997640670000003</v>
      </c>
      <c r="O50">
        <v>-1.6362461740000001</v>
      </c>
      <c r="P50">
        <v>-1.840776945</v>
      </c>
      <c r="Q50">
        <v>0</v>
      </c>
      <c r="R50">
        <v>-7.8026523E-2</v>
      </c>
      <c r="S50">
        <v>-0.115269806</v>
      </c>
      <c r="T50">
        <v>0.20998820300000001</v>
      </c>
      <c r="U50">
        <v>-8.1812309E-2</v>
      </c>
      <c r="V50">
        <v>-9.2038846999999993E-2</v>
      </c>
      <c r="W50">
        <v>0</v>
      </c>
      <c r="X50">
        <v>-2.1502420000000001E-2</v>
      </c>
      <c r="Y50">
        <v>0.204424245</v>
      </c>
      <c r="Z50">
        <v>-2.9283989999999999E-2</v>
      </c>
      <c r="AA50">
        <v>-5.9042950000000004E-3</v>
      </c>
      <c r="AB50">
        <v>5.7950385E-2</v>
      </c>
      <c r="AC50">
        <v>0.30500202799999998</v>
      </c>
    </row>
    <row r="51" spans="1:29" x14ac:dyDescent="0.3">
      <c r="A51">
        <v>0.49</v>
      </c>
      <c r="B51">
        <v>28.2</v>
      </c>
      <c r="C51">
        <v>-75</v>
      </c>
      <c r="D51">
        <v>-75</v>
      </c>
      <c r="E51">
        <v>150</v>
      </c>
      <c r="F51">
        <v>-30.23076923</v>
      </c>
      <c r="G51">
        <v>-45.53846154</v>
      </c>
      <c r="H51">
        <v>82.61538462</v>
      </c>
      <c r="I51">
        <v>-29</v>
      </c>
      <c r="J51">
        <v>-47</v>
      </c>
      <c r="K51">
        <v>169</v>
      </c>
      <c r="L51">
        <v>-1.54578064</v>
      </c>
      <c r="M51">
        <v>-2.32850417</v>
      </c>
      <c r="N51">
        <v>4.2243470930000004</v>
      </c>
      <c r="O51">
        <v>-1.482848095</v>
      </c>
      <c r="P51">
        <v>-2.4032365680000001</v>
      </c>
      <c r="Q51">
        <v>8.6414251049999997</v>
      </c>
      <c r="R51">
        <v>-7.7289031999999994E-2</v>
      </c>
      <c r="S51">
        <v>-0.116425209</v>
      </c>
      <c r="T51">
        <v>0.211217355</v>
      </c>
      <c r="U51">
        <v>-7.4142404999999995E-2</v>
      </c>
      <c r="V51">
        <v>-0.120161828</v>
      </c>
      <c r="W51">
        <v>0.43207125499999999</v>
      </c>
      <c r="X51">
        <v>-2.2595282000000001E-2</v>
      </c>
      <c r="Y51">
        <v>0.20538298299999999</v>
      </c>
      <c r="Z51">
        <v>-3.0707218000000001E-2</v>
      </c>
      <c r="AA51">
        <v>-2.6569327E-2</v>
      </c>
      <c r="AB51">
        <v>0.35281558099999999</v>
      </c>
      <c r="AC51">
        <v>-0.41713512699999999</v>
      </c>
    </row>
    <row r="52" spans="1:29" x14ac:dyDescent="0.3">
      <c r="A52">
        <v>0.5</v>
      </c>
      <c r="B52">
        <v>28.2</v>
      </c>
      <c r="C52">
        <v>-75</v>
      </c>
      <c r="D52">
        <v>-75</v>
      </c>
      <c r="E52">
        <v>150</v>
      </c>
      <c r="F52">
        <v>-30.05769231</v>
      </c>
      <c r="G52">
        <v>-46.22115385</v>
      </c>
      <c r="H52">
        <v>83.557692309999993</v>
      </c>
      <c r="I52">
        <v>-24</v>
      </c>
      <c r="J52">
        <v>-46</v>
      </c>
      <c r="K52">
        <v>85</v>
      </c>
      <c r="L52">
        <v>-1.5369307510000001</v>
      </c>
      <c r="M52">
        <v>-2.363412066</v>
      </c>
      <c r="N52">
        <v>4.2725298230000002</v>
      </c>
      <c r="O52">
        <v>-1.22718463</v>
      </c>
      <c r="P52">
        <v>-2.3521038750000001</v>
      </c>
      <c r="Q52">
        <v>4.3462788989999996</v>
      </c>
      <c r="R52">
        <v>-7.6846538000000006E-2</v>
      </c>
      <c r="S52">
        <v>-0.118170603</v>
      </c>
      <c r="T52">
        <v>0.213626491</v>
      </c>
      <c r="U52">
        <v>-6.1359232E-2</v>
      </c>
      <c r="V52">
        <v>-0.117605194</v>
      </c>
      <c r="W52">
        <v>0.21731394500000001</v>
      </c>
      <c r="X52">
        <v>-2.3858460000000001E-2</v>
      </c>
      <c r="Y52">
        <v>0.20742337399999999</v>
      </c>
      <c r="Z52">
        <v>-3.2647982999999998E-2</v>
      </c>
      <c r="AA52">
        <v>-3.2473621000000001E-2</v>
      </c>
      <c r="AB52">
        <v>0.204530772</v>
      </c>
      <c r="AC52">
        <v>-6.7279858999999997E-2</v>
      </c>
    </row>
    <row r="53" spans="1:29" x14ac:dyDescent="0.3">
      <c r="A53">
        <v>0.51</v>
      </c>
      <c r="B53">
        <v>28.2</v>
      </c>
      <c r="C53">
        <v>-75</v>
      </c>
      <c r="D53">
        <v>-75</v>
      </c>
      <c r="E53">
        <v>150</v>
      </c>
      <c r="F53">
        <v>-30.34615385</v>
      </c>
      <c r="G53">
        <v>-46.52884615</v>
      </c>
      <c r="H53">
        <v>84.24038462</v>
      </c>
      <c r="I53">
        <v>-32</v>
      </c>
      <c r="J53">
        <v>-43</v>
      </c>
      <c r="K53">
        <v>85</v>
      </c>
      <c r="L53">
        <v>-1.5516805659999999</v>
      </c>
      <c r="M53">
        <v>-2.3791452030000002</v>
      </c>
      <c r="N53">
        <v>4.3074377190000002</v>
      </c>
      <c r="O53">
        <v>-1.6362461740000001</v>
      </c>
      <c r="P53">
        <v>-2.198705796</v>
      </c>
      <c r="Q53">
        <v>4.3462788989999996</v>
      </c>
      <c r="R53">
        <v>-7.7584027999999999E-2</v>
      </c>
      <c r="S53">
        <v>-0.11895726</v>
      </c>
      <c r="T53">
        <v>0.21537188600000001</v>
      </c>
      <c r="U53">
        <v>-8.1812309E-2</v>
      </c>
      <c r="V53">
        <v>-0.10993529</v>
      </c>
      <c r="W53">
        <v>0.21731394500000001</v>
      </c>
      <c r="X53">
        <v>-2.3886846999999999E-2</v>
      </c>
      <c r="Y53">
        <v>0.20909501999999999</v>
      </c>
      <c r="Z53">
        <v>-3.3036136000000001E-2</v>
      </c>
      <c r="AA53">
        <v>-1.6236811E-2</v>
      </c>
      <c r="AB53">
        <v>0.20879182900000001</v>
      </c>
      <c r="AC53">
        <v>-4.4853239000000003E-2</v>
      </c>
    </row>
    <row r="54" spans="1:29" x14ac:dyDescent="0.3">
      <c r="A54">
        <v>0.52</v>
      </c>
      <c r="B54">
        <v>28.2</v>
      </c>
      <c r="C54">
        <v>-75</v>
      </c>
      <c r="D54">
        <v>-75</v>
      </c>
      <c r="E54">
        <v>150</v>
      </c>
      <c r="F54">
        <v>-30.81730769</v>
      </c>
      <c r="G54">
        <v>-46.61538462</v>
      </c>
      <c r="H54">
        <v>84.75961538</v>
      </c>
      <c r="I54">
        <v>-32</v>
      </c>
      <c r="J54">
        <v>-43</v>
      </c>
      <c r="K54">
        <v>69</v>
      </c>
      <c r="L54">
        <v>-1.575771931</v>
      </c>
      <c r="M54">
        <v>-2.3835701469999999</v>
      </c>
      <c r="N54">
        <v>4.3339873860000004</v>
      </c>
      <c r="O54">
        <v>-1.6362461740000001</v>
      </c>
      <c r="P54">
        <v>-2.198705796</v>
      </c>
      <c r="Q54">
        <v>3.5281558120000001</v>
      </c>
      <c r="R54">
        <v>-7.8788597000000002E-2</v>
      </c>
      <c r="S54">
        <v>-0.119178507</v>
      </c>
      <c r="T54">
        <v>0.216699369</v>
      </c>
      <c r="U54">
        <v>-8.1812309E-2</v>
      </c>
      <c r="V54">
        <v>-0.10993529</v>
      </c>
      <c r="W54">
        <v>0.17640779100000001</v>
      </c>
      <c r="X54">
        <v>-2.3319125999999999E-2</v>
      </c>
      <c r="Y54">
        <v>0.21045528099999999</v>
      </c>
      <c r="Z54">
        <v>-3.2863623000000002E-2</v>
      </c>
      <c r="AA54">
        <v>-1.6236811E-2</v>
      </c>
      <c r="AB54">
        <v>0.18152106000000001</v>
      </c>
      <c r="AC54">
        <v>2.6911944E-2</v>
      </c>
    </row>
    <row r="55" spans="1:29" x14ac:dyDescent="0.3">
      <c r="A55">
        <v>0.53</v>
      </c>
      <c r="B55">
        <v>28.2</v>
      </c>
      <c r="C55">
        <v>-75</v>
      </c>
      <c r="D55">
        <v>-75</v>
      </c>
      <c r="E55">
        <v>150</v>
      </c>
      <c r="F55">
        <v>-31.26923077</v>
      </c>
      <c r="G55">
        <v>-46.54807692</v>
      </c>
      <c r="H55">
        <v>85.096153849999993</v>
      </c>
      <c r="I55">
        <v>-31</v>
      </c>
      <c r="J55">
        <v>-44</v>
      </c>
      <c r="K55">
        <v>84</v>
      </c>
      <c r="L55">
        <v>-1.598879975</v>
      </c>
      <c r="M55">
        <v>-2.3801285239999999</v>
      </c>
      <c r="N55">
        <v>4.3511955039999997</v>
      </c>
      <c r="O55">
        <v>-1.585113481</v>
      </c>
      <c r="P55">
        <v>-2.2498384890000001</v>
      </c>
      <c r="Q55">
        <v>4.2951462060000001</v>
      </c>
      <c r="R55">
        <v>-7.9943999000000002E-2</v>
      </c>
      <c r="S55">
        <v>-0.119006426</v>
      </c>
      <c r="T55">
        <v>0.21755977500000001</v>
      </c>
      <c r="U55">
        <v>-7.9255673999999998E-2</v>
      </c>
      <c r="V55">
        <v>-0.11249192399999999</v>
      </c>
      <c r="W55">
        <v>0.21475731000000001</v>
      </c>
      <c r="X55">
        <v>-2.2552703E-2</v>
      </c>
      <c r="Y55">
        <v>0.211356658</v>
      </c>
      <c r="Z55">
        <v>-3.2647982999999998E-2</v>
      </c>
      <c r="AA55">
        <v>-1.9188957999999999E-2</v>
      </c>
      <c r="AB55">
        <v>0.207087406</v>
      </c>
      <c r="AC55">
        <v>-4.0367914999999997E-2</v>
      </c>
    </row>
    <row r="56" spans="1:29" x14ac:dyDescent="0.3">
      <c r="A56">
        <v>0.54</v>
      </c>
      <c r="B56">
        <v>28.2</v>
      </c>
      <c r="C56">
        <v>-75</v>
      </c>
      <c r="D56">
        <v>-75</v>
      </c>
      <c r="E56">
        <v>150</v>
      </c>
      <c r="F56">
        <v>-31.74038462</v>
      </c>
      <c r="G56">
        <v>-46.46153846</v>
      </c>
      <c r="H56">
        <v>85.45192308</v>
      </c>
      <c r="I56">
        <v>-32</v>
      </c>
      <c r="J56">
        <v>-37</v>
      </c>
      <c r="K56">
        <v>86</v>
      </c>
      <c r="L56">
        <v>-1.6229713400000001</v>
      </c>
      <c r="M56">
        <v>-2.3757035790000001</v>
      </c>
      <c r="N56">
        <v>4.3693869430000003</v>
      </c>
      <c r="O56">
        <v>-1.6362461740000001</v>
      </c>
      <c r="P56">
        <v>-1.891909638</v>
      </c>
      <c r="Q56">
        <v>4.3974115920000001</v>
      </c>
      <c r="R56">
        <v>-8.1148567000000005E-2</v>
      </c>
      <c r="S56">
        <v>-0.118785179</v>
      </c>
      <c r="T56">
        <v>0.21846934700000001</v>
      </c>
      <c r="U56">
        <v>-8.1812309E-2</v>
      </c>
      <c r="V56">
        <v>-9.4595481999999995E-2</v>
      </c>
      <c r="W56">
        <v>0.21987058000000001</v>
      </c>
      <c r="X56">
        <v>-2.1729508000000002E-2</v>
      </c>
      <c r="Y56">
        <v>0.21229081299999999</v>
      </c>
      <c r="Z56">
        <v>-3.2518599000000002E-2</v>
      </c>
      <c r="AA56">
        <v>-7.3803690000000003E-3</v>
      </c>
      <c r="AB56">
        <v>0.20538298299999999</v>
      </c>
      <c r="AC56">
        <v>-7.6250506999999995E-2</v>
      </c>
    </row>
    <row r="57" spans="1:29" x14ac:dyDescent="0.3">
      <c r="A57">
        <v>0.55000000000000004</v>
      </c>
      <c r="B57">
        <v>28.2</v>
      </c>
      <c r="C57">
        <v>-75</v>
      </c>
      <c r="D57">
        <v>-75</v>
      </c>
      <c r="E57">
        <v>150</v>
      </c>
      <c r="F57">
        <v>-32.40384615</v>
      </c>
      <c r="G57">
        <v>-46.85576923</v>
      </c>
      <c r="H57">
        <v>84.875</v>
      </c>
      <c r="I57">
        <v>-23</v>
      </c>
      <c r="J57">
        <v>-48</v>
      </c>
      <c r="K57">
        <v>86</v>
      </c>
      <c r="L57">
        <v>-1.656895915</v>
      </c>
      <c r="M57">
        <v>-2.39586166</v>
      </c>
      <c r="N57">
        <v>4.3398873120000001</v>
      </c>
      <c r="O57">
        <v>-1.176051937</v>
      </c>
      <c r="P57">
        <v>-2.4543692610000001</v>
      </c>
      <c r="Q57">
        <v>4.3974115920000001</v>
      </c>
      <c r="R57">
        <v>-8.2844795999999998E-2</v>
      </c>
      <c r="S57">
        <v>-0.11979308299999999</v>
      </c>
      <c r="T57">
        <v>0.21699436599999999</v>
      </c>
      <c r="U57">
        <v>-5.8802596999999998E-2</v>
      </c>
      <c r="V57">
        <v>-0.122718463</v>
      </c>
      <c r="W57">
        <v>0.21987058000000001</v>
      </c>
      <c r="X57">
        <v>-2.1332104000000001E-2</v>
      </c>
      <c r="Y57">
        <v>0.21220886999999999</v>
      </c>
      <c r="Z57">
        <v>-2.5186818999999999E-2</v>
      </c>
      <c r="AA57">
        <v>-3.6901842999999997E-2</v>
      </c>
      <c r="AB57">
        <v>0.207087406</v>
      </c>
      <c r="AC57">
        <v>-6.7279858999999997E-2</v>
      </c>
    </row>
    <row r="58" spans="1:29" x14ac:dyDescent="0.3">
      <c r="A58">
        <v>0.56000000000000005</v>
      </c>
      <c r="B58">
        <v>28.2</v>
      </c>
      <c r="C58">
        <v>-75</v>
      </c>
      <c r="D58">
        <v>-75</v>
      </c>
      <c r="E58">
        <v>150</v>
      </c>
      <c r="F58">
        <v>-33.17307692</v>
      </c>
      <c r="G58">
        <v>-47.47115385</v>
      </c>
      <c r="H58">
        <v>83.96153846</v>
      </c>
      <c r="I58">
        <v>-33</v>
      </c>
      <c r="J58">
        <v>-54</v>
      </c>
      <c r="K58">
        <v>86</v>
      </c>
      <c r="L58">
        <v>-1.696228756</v>
      </c>
      <c r="M58">
        <v>-2.4273279329999999</v>
      </c>
      <c r="N58">
        <v>4.2931795639999999</v>
      </c>
      <c r="O58">
        <v>-1.6873788670000001</v>
      </c>
      <c r="P58">
        <v>-2.761165418</v>
      </c>
      <c r="Q58">
        <v>4.3974115920000001</v>
      </c>
      <c r="R58">
        <v>-8.4811438000000003E-2</v>
      </c>
      <c r="S58">
        <v>-0.121366397</v>
      </c>
      <c r="T58">
        <v>0.214658978</v>
      </c>
      <c r="U58">
        <v>-8.4368943000000002E-2</v>
      </c>
      <c r="V58">
        <v>-0.13805827100000001</v>
      </c>
      <c r="W58">
        <v>0.21987058000000001</v>
      </c>
      <c r="X58">
        <v>-2.1105015000000001E-2</v>
      </c>
      <c r="Y58">
        <v>0.21183193</v>
      </c>
      <c r="Z58">
        <v>-1.48792E-2</v>
      </c>
      <c r="AA58">
        <v>-3.0997548E-2</v>
      </c>
      <c r="AB58">
        <v>0.220722791</v>
      </c>
      <c r="AC58">
        <v>4.4853239999999997E-3</v>
      </c>
    </row>
    <row r="59" spans="1:29" x14ac:dyDescent="0.3">
      <c r="A59">
        <v>0.56999999999999995</v>
      </c>
      <c r="B59">
        <v>28.2</v>
      </c>
      <c r="C59">
        <v>-75</v>
      </c>
      <c r="D59">
        <v>-75</v>
      </c>
      <c r="E59">
        <v>150</v>
      </c>
      <c r="F59">
        <v>-34.02884615</v>
      </c>
      <c r="G59">
        <v>-48.11538462</v>
      </c>
      <c r="H59">
        <v>83.07692308</v>
      </c>
      <c r="I59">
        <v>-34</v>
      </c>
      <c r="J59">
        <v>-57</v>
      </c>
      <c r="K59">
        <v>87</v>
      </c>
      <c r="L59">
        <v>-1.7399865409999999</v>
      </c>
      <c r="M59">
        <v>-2.4602691870000002</v>
      </c>
      <c r="N59">
        <v>4.247946797</v>
      </c>
      <c r="O59">
        <v>-1.7385115600000001</v>
      </c>
      <c r="P59">
        <v>-2.9145634970000001</v>
      </c>
      <c r="Q59">
        <v>4.4485442849999997</v>
      </c>
      <c r="R59">
        <v>-8.6999327000000001E-2</v>
      </c>
      <c r="S59">
        <v>-0.12301345900000001</v>
      </c>
      <c r="T59">
        <v>0.21239733999999999</v>
      </c>
      <c r="U59">
        <v>-8.6925578000000003E-2</v>
      </c>
      <c r="V59">
        <v>-0.14572817499999999</v>
      </c>
      <c r="W59">
        <v>0.22242721400000001</v>
      </c>
      <c r="X59">
        <v>-2.0792768999999999E-2</v>
      </c>
      <c r="Y59">
        <v>0.211602489</v>
      </c>
      <c r="Z59">
        <v>-4.183427E-3</v>
      </c>
      <c r="AA59">
        <v>-3.3949695000000002E-2</v>
      </c>
      <c r="AB59">
        <v>0.22583606000000001</v>
      </c>
      <c r="AC59">
        <v>1.7941295999999999E-2</v>
      </c>
    </row>
    <row r="60" spans="1:29" x14ac:dyDescent="0.3">
      <c r="A60">
        <v>0.57999999999999996</v>
      </c>
      <c r="B60">
        <v>28.2</v>
      </c>
      <c r="C60">
        <v>-75</v>
      </c>
      <c r="D60">
        <v>-75</v>
      </c>
      <c r="E60">
        <v>150</v>
      </c>
      <c r="F60">
        <v>-34.90384615</v>
      </c>
      <c r="G60">
        <v>-48.73076923</v>
      </c>
      <c r="H60">
        <v>82.442307690000007</v>
      </c>
      <c r="I60">
        <v>-33</v>
      </c>
      <c r="J60">
        <v>-53</v>
      </c>
      <c r="K60">
        <v>69</v>
      </c>
      <c r="L60">
        <v>-1.784727647</v>
      </c>
      <c r="M60">
        <v>-2.491735459</v>
      </c>
      <c r="N60">
        <v>4.2154972040000001</v>
      </c>
      <c r="O60">
        <v>-1.6873788670000001</v>
      </c>
      <c r="P60">
        <v>-2.710032725</v>
      </c>
      <c r="Q60">
        <v>3.5281558120000001</v>
      </c>
      <c r="R60">
        <v>-8.9236382000000003E-2</v>
      </c>
      <c r="S60">
        <v>-0.124586773</v>
      </c>
      <c r="T60">
        <v>0.21077486000000001</v>
      </c>
      <c r="U60">
        <v>-8.4368943000000002E-2</v>
      </c>
      <c r="V60">
        <v>-0.13550163600000001</v>
      </c>
      <c r="W60">
        <v>0.17640779100000001</v>
      </c>
      <c r="X60">
        <v>-2.0409558000000001E-2</v>
      </c>
      <c r="Y60">
        <v>0.211790959</v>
      </c>
      <c r="Z60">
        <v>5.3478859999999996E-3</v>
      </c>
      <c r="AA60">
        <v>-2.9521473999999999E-2</v>
      </c>
      <c r="AB60">
        <v>0.190895387</v>
      </c>
      <c r="AC60">
        <v>7.6250506999999995E-2</v>
      </c>
    </row>
    <row r="61" spans="1:29" x14ac:dyDescent="0.3">
      <c r="A61">
        <v>0.59</v>
      </c>
      <c r="B61">
        <v>28.2</v>
      </c>
      <c r="C61">
        <v>-75</v>
      </c>
      <c r="D61">
        <v>-75</v>
      </c>
      <c r="E61">
        <v>150</v>
      </c>
      <c r="F61">
        <v>-35.70192308</v>
      </c>
      <c r="G61">
        <v>-49.54807692</v>
      </c>
      <c r="H61">
        <v>82.846153849999993</v>
      </c>
      <c r="I61">
        <v>-39</v>
      </c>
      <c r="J61">
        <v>-42</v>
      </c>
      <c r="K61">
        <v>85</v>
      </c>
      <c r="L61">
        <v>-1.8255354699999999</v>
      </c>
      <c r="M61">
        <v>-2.5335266029999999</v>
      </c>
      <c r="N61">
        <v>4.2361469449999998</v>
      </c>
      <c r="O61">
        <v>-1.994175024</v>
      </c>
      <c r="P61">
        <v>-2.147573103</v>
      </c>
      <c r="Q61">
        <v>4.3462788989999996</v>
      </c>
      <c r="R61">
        <v>-9.1276773000000005E-2</v>
      </c>
      <c r="S61">
        <v>-0.12667633</v>
      </c>
      <c r="T61">
        <v>0.21180734700000001</v>
      </c>
      <c r="U61">
        <v>-9.9708750999999998E-2</v>
      </c>
      <c r="V61">
        <v>-0.107378655</v>
      </c>
      <c r="W61">
        <v>0.21731394500000001</v>
      </c>
      <c r="X61">
        <v>-2.0437944E-2</v>
      </c>
      <c r="Y61">
        <v>0.213855933</v>
      </c>
      <c r="Z61">
        <v>1.0782029E-2</v>
      </c>
      <c r="AA61">
        <v>-4.4282210000000004E-3</v>
      </c>
      <c r="AB61">
        <v>0.21390509899999999</v>
      </c>
      <c r="AC61">
        <v>-1.7941295999999999E-2</v>
      </c>
    </row>
    <row r="62" spans="1:29" x14ac:dyDescent="0.3">
      <c r="A62">
        <v>0.6</v>
      </c>
      <c r="B62">
        <v>28.2</v>
      </c>
      <c r="C62">
        <v>-75</v>
      </c>
      <c r="D62">
        <v>-75</v>
      </c>
      <c r="E62">
        <v>150</v>
      </c>
      <c r="F62">
        <v>-36.66346154</v>
      </c>
      <c r="G62">
        <v>-50.42307692</v>
      </c>
      <c r="H62">
        <v>83.403846150000007</v>
      </c>
      <c r="I62">
        <v>-40</v>
      </c>
      <c r="J62">
        <v>-48</v>
      </c>
      <c r="K62">
        <v>85</v>
      </c>
      <c r="L62">
        <v>-1.874701521</v>
      </c>
      <c r="M62">
        <v>-2.5782677089999999</v>
      </c>
      <c r="N62">
        <v>4.2646632550000003</v>
      </c>
      <c r="O62">
        <v>-2.045307717</v>
      </c>
      <c r="P62">
        <v>-2.4543692610000001</v>
      </c>
      <c r="Q62">
        <v>4.3462788989999996</v>
      </c>
      <c r="R62">
        <v>-9.3735076000000001E-2</v>
      </c>
      <c r="S62">
        <v>-0.12891338499999999</v>
      </c>
      <c r="T62">
        <v>0.213233163</v>
      </c>
      <c r="U62">
        <v>-0.102265386</v>
      </c>
      <c r="V62">
        <v>-0.122718463</v>
      </c>
      <c r="W62">
        <v>0.21731394500000001</v>
      </c>
      <c r="X62">
        <v>-2.0310206000000001E-2</v>
      </c>
      <c r="Y62">
        <v>0.216371596</v>
      </c>
      <c r="Z62">
        <v>1.6518068E-2</v>
      </c>
      <c r="AA62">
        <v>-1.1808590000000001E-2</v>
      </c>
      <c r="AB62">
        <v>0.21987058000000001</v>
      </c>
      <c r="AC62">
        <v>1.3455972E-2</v>
      </c>
    </row>
    <row r="63" spans="1:29" x14ac:dyDescent="0.3">
      <c r="A63">
        <v>0.61</v>
      </c>
      <c r="B63">
        <v>28.2</v>
      </c>
      <c r="C63">
        <v>-75</v>
      </c>
      <c r="D63">
        <v>-75</v>
      </c>
      <c r="E63">
        <v>150</v>
      </c>
      <c r="F63">
        <v>-37.85576923</v>
      </c>
      <c r="G63">
        <v>-51.19230769</v>
      </c>
      <c r="H63">
        <v>83.605769230000007</v>
      </c>
      <c r="I63">
        <v>-34</v>
      </c>
      <c r="J63">
        <v>-50</v>
      </c>
      <c r="K63">
        <v>84</v>
      </c>
      <c r="L63">
        <v>-1.935667424</v>
      </c>
      <c r="M63">
        <v>-2.6176005500000001</v>
      </c>
      <c r="N63">
        <v>4.2749881250000001</v>
      </c>
      <c r="O63">
        <v>-1.7385115600000001</v>
      </c>
      <c r="P63">
        <v>-2.556634646</v>
      </c>
      <c r="Q63">
        <v>4.2951462060000001</v>
      </c>
      <c r="R63">
        <v>-9.6783371000000007E-2</v>
      </c>
      <c r="S63">
        <v>-0.13088002700000001</v>
      </c>
      <c r="T63">
        <v>0.213749406</v>
      </c>
      <c r="U63">
        <v>-8.6925578000000003E-2</v>
      </c>
      <c r="V63">
        <v>-0.127831732</v>
      </c>
      <c r="W63">
        <v>0.21475731000000001</v>
      </c>
      <c r="X63">
        <v>-1.9685714E-2</v>
      </c>
      <c r="Y63">
        <v>0.21838740400000001</v>
      </c>
      <c r="Z63">
        <v>2.4410512999999998E-2</v>
      </c>
      <c r="AA63">
        <v>-2.3617178999999999E-2</v>
      </c>
      <c r="AB63">
        <v>0.21475731000000001</v>
      </c>
      <c r="AC63">
        <v>0</v>
      </c>
    </row>
    <row r="64" spans="1:29" x14ac:dyDescent="0.3">
      <c r="A64">
        <v>0.62</v>
      </c>
      <c r="B64">
        <v>28.2</v>
      </c>
      <c r="C64">
        <v>-75</v>
      </c>
      <c r="D64">
        <v>-75</v>
      </c>
      <c r="E64">
        <v>150</v>
      </c>
      <c r="F64">
        <v>-39.53846154</v>
      </c>
      <c r="G64">
        <v>-51.69230769</v>
      </c>
      <c r="H64">
        <v>83.403846150000007</v>
      </c>
      <c r="I64">
        <v>-42</v>
      </c>
      <c r="J64">
        <v>-51</v>
      </c>
      <c r="K64">
        <v>86</v>
      </c>
      <c r="L64">
        <v>-2.021708013</v>
      </c>
      <c r="M64">
        <v>-2.6431668959999999</v>
      </c>
      <c r="N64">
        <v>4.2646632550000003</v>
      </c>
      <c r="O64">
        <v>-2.147573103</v>
      </c>
      <c r="P64">
        <v>-2.607767339</v>
      </c>
      <c r="Q64">
        <v>4.3974115920000001</v>
      </c>
      <c r="R64">
        <v>-0.10108540100000001</v>
      </c>
      <c r="S64">
        <v>-0.13215834500000001</v>
      </c>
      <c r="T64">
        <v>0.213233163</v>
      </c>
      <c r="U64">
        <v>-0.107378655</v>
      </c>
      <c r="V64">
        <v>-0.13038836700000001</v>
      </c>
      <c r="W64">
        <v>0.21987058000000001</v>
      </c>
      <c r="X64">
        <v>-1.7939973000000001E-2</v>
      </c>
      <c r="Y64">
        <v>0.21990335699999999</v>
      </c>
      <c r="Z64">
        <v>3.5106285000000001E-2</v>
      </c>
      <c r="AA64">
        <v>-1.3284663E-2</v>
      </c>
      <c r="AB64">
        <v>0.22583606000000001</v>
      </c>
      <c r="AC64">
        <v>3.1397267999999999E-2</v>
      </c>
    </row>
    <row r="65" spans="1:29" x14ac:dyDescent="0.3">
      <c r="A65">
        <v>0.63</v>
      </c>
      <c r="B65">
        <v>28.2</v>
      </c>
      <c r="C65">
        <v>-75</v>
      </c>
      <c r="D65">
        <v>-75</v>
      </c>
      <c r="E65">
        <v>150</v>
      </c>
      <c r="F65">
        <v>-41.60576923</v>
      </c>
      <c r="G65">
        <v>-52.34615385</v>
      </c>
      <c r="H65">
        <v>84.125</v>
      </c>
      <c r="I65">
        <v>-41</v>
      </c>
      <c r="J65">
        <v>-53</v>
      </c>
      <c r="K65">
        <v>68</v>
      </c>
      <c r="L65">
        <v>-2.1274150220000001</v>
      </c>
      <c r="M65">
        <v>-2.676599811</v>
      </c>
      <c r="N65">
        <v>4.3015377929999996</v>
      </c>
      <c r="O65">
        <v>-2.09644041</v>
      </c>
      <c r="P65">
        <v>-2.710032725</v>
      </c>
      <c r="Q65">
        <v>3.4770231190000001</v>
      </c>
      <c r="R65">
        <v>-0.106370751</v>
      </c>
      <c r="S65">
        <v>-0.13382999100000001</v>
      </c>
      <c r="T65">
        <v>0.21507688999999999</v>
      </c>
      <c r="U65">
        <v>-0.104822021</v>
      </c>
      <c r="V65">
        <v>-0.13550163600000001</v>
      </c>
      <c r="W65">
        <v>0.17385115600000001</v>
      </c>
      <c r="X65">
        <v>-1.5853598999999999E-2</v>
      </c>
      <c r="Y65">
        <v>0.22345150699999999</v>
      </c>
      <c r="Z65">
        <v>4.4076932999999999E-2</v>
      </c>
      <c r="AA65">
        <v>-1.7712884000000002E-2</v>
      </c>
      <c r="AB65">
        <v>0.196008656</v>
      </c>
      <c r="AC65">
        <v>0.116618422</v>
      </c>
    </row>
    <row r="66" spans="1:29" x14ac:dyDescent="0.3">
      <c r="A66">
        <v>0.64</v>
      </c>
      <c r="B66">
        <v>28.2</v>
      </c>
      <c r="C66">
        <v>-75</v>
      </c>
      <c r="D66">
        <v>-75</v>
      </c>
      <c r="E66">
        <v>150</v>
      </c>
      <c r="F66">
        <v>-43.39423077</v>
      </c>
      <c r="G66">
        <v>-53.48076923</v>
      </c>
      <c r="H66">
        <v>85.019230769999993</v>
      </c>
      <c r="I66">
        <v>-40</v>
      </c>
      <c r="J66">
        <v>-57</v>
      </c>
      <c r="K66">
        <v>87</v>
      </c>
      <c r="L66">
        <v>-2.218863877</v>
      </c>
      <c r="M66">
        <v>-2.7346157510000002</v>
      </c>
      <c r="N66">
        <v>4.3472622200000002</v>
      </c>
      <c r="O66">
        <v>-2.045307717</v>
      </c>
      <c r="P66">
        <v>-2.9145634970000001</v>
      </c>
      <c r="Q66">
        <v>4.4485442849999997</v>
      </c>
      <c r="R66">
        <v>-0.11094319399999999</v>
      </c>
      <c r="S66">
        <v>-0.13673078799999999</v>
      </c>
      <c r="T66">
        <v>0.217363111</v>
      </c>
      <c r="U66">
        <v>-0.102265386</v>
      </c>
      <c r="V66">
        <v>-0.14572817499999999</v>
      </c>
      <c r="W66">
        <v>0.22242721400000001</v>
      </c>
      <c r="X66">
        <v>-1.4888474E-2</v>
      </c>
      <c r="Y66">
        <v>0.227466734</v>
      </c>
      <c r="Z66">
        <v>5.3176965999999999E-2</v>
      </c>
      <c r="AA66">
        <v>-2.5093252999999999E-2</v>
      </c>
      <c r="AB66">
        <v>0.23094933000000001</v>
      </c>
      <c r="AC66">
        <v>4.4853239000000003E-2</v>
      </c>
    </row>
    <row r="67" spans="1:29" x14ac:dyDescent="0.3">
      <c r="A67">
        <v>0.65</v>
      </c>
      <c r="B67">
        <v>28.2</v>
      </c>
      <c r="C67">
        <v>-75</v>
      </c>
      <c r="D67">
        <v>-75</v>
      </c>
      <c r="E67">
        <v>150</v>
      </c>
      <c r="F67">
        <v>-44.40384615</v>
      </c>
      <c r="G67">
        <v>-54.25961538</v>
      </c>
      <c r="H67">
        <v>85.25961538</v>
      </c>
      <c r="I67">
        <v>-43</v>
      </c>
      <c r="J67">
        <v>-46</v>
      </c>
      <c r="K67">
        <v>89</v>
      </c>
      <c r="L67">
        <v>-2.2704882300000002</v>
      </c>
      <c r="M67">
        <v>-2.7744402520000002</v>
      </c>
      <c r="N67">
        <v>4.3595537330000003</v>
      </c>
      <c r="O67">
        <v>-2.198705796</v>
      </c>
      <c r="P67">
        <v>-2.3521038750000001</v>
      </c>
      <c r="Q67">
        <v>4.5508096709999997</v>
      </c>
      <c r="R67">
        <v>-0.11352441200000001</v>
      </c>
      <c r="S67">
        <v>-0.13872201300000001</v>
      </c>
      <c r="T67">
        <v>0.217977687</v>
      </c>
      <c r="U67">
        <v>-0.10993529</v>
      </c>
      <c r="V67">
        <v>-0.117605194</v>
      </c>
      <c r="W67">
        <v>0.22754048399999999</v>
      </c>
      <c r="X67">
        <v>-1.4547842E-2</v>
      </c>
      <c r="Y67">
        <v>0.22940059900000001</v>
      </c>
      <c r="Z67">
        <v>6.0120592E-2</v>
      </c>
      <c r="AA67">
        <v>-4.4282210000000004E-3</v>
      </c>
      <c r="AB67">
        <v>0.22754048399999999</v>
      </c>
      <c r="AC67">
        <v>0</v>
      </c>
    </row>
    <row r="68" spans="1:29" x14ac:dyDescent="0.3">
      <c r="A68">
        <v>0.66</v>
      </c>
      <c r="B68">
        <v>28.2</v>
      </c>
      <c r="C68">
        <v>-75</v>
      </c>
      <c r="D68">
        <v>-75</v>
      </c>
      <c r="E68">
        <v>150</v>
      </c>
      <c r="F68">
        <v>-44.86538462</v>
      </c>
      <c r="G68">
        <v>-55.25961538</v>
      </c>
      <c r="H68">
        <v>85.54807692</v>
      </c>
      <c r="I68">
        <v>-37</v>
      </c>
      <c r="J68">
        <v>-56</v>
      </c>
      <c r="K68">
        <v>91</v>
      </c>
      <c r="L68">
        <v>-2.2940879349999999</v>
      </c>
      <c r="M68">
        <v>-2.8255729449999998</v>
      </c>
      <c r="N68">
        <v>4.3743035480000003</v>
      </c>
      <c r="O68">
        <v>-1.891909638</v>
      </c>
      <c r="P68">
        <v>-2.8634308040000001</v>
      </c>
      <c r="Q68">
        <v>4.6530750569999997</v>
      </c>
      <c r="R68">
        <v>-0.114704397</v>
      </c>
      <c r="S68">
        <v>-0.14127864700000001</v>
      </c>
      <c r="T68">
        <v>0.21871517700000001</v>
      </c>
      <c r="U68">
        <v>-9.4595481999999995E-2</v>
      </c>
      <c r="V68">
        <v>-0.14317154000000001</v>
      </c>
      <c r="W68">
        <v>0.23265375299999999</v>
      </c>
      <c r="X68">
        <v>-1.5342651000000001E-2</v>
      </c>
      <c r="Y68">
        <v>0.2311378</v>
      </c>
      <c r="Z68">
        <v>6.5382222000000004E-2</v>
      </c>
      <c r="AA68">
        <v>-2.8045400000000002E-2</v>
      </c>
      <c r="AB68">
        <v>0.234358176</v>
      </c>
      <c r="AC68">
        <v>8.9706479999999995E-3</v>
      </c>
    </row>
    <row r="69" spans="1:29" x14ac:dyDescent="0.3">
      <c r="A69">
        <v>0.67</v>
      </c>
      <c r="B69">
        <v>28.2</v>
      </c>
      <c r="C69">
        <v>-75</v>
      </c>
      <c r="D69">
        <v>-75</v>
      </c>
      <c r="E69">
        <v>150</v>
      </c>
      <c r="F69">
        <v>-45.22115385</v>
      </c>
      <c r="G69">
        <v>-56.43269231</v>
      </c>
      <c r="H69">
        <v>85.644230769999993</v>
      </c>
      <c r="I69">
        <v>-48</v>
      </c>
      <c r="J69">
        <v>-57</v>
      </c>
      <c r="K69">
        <v>87</v>
      </c>
      <c r="L69">
        <v>-2.3122793740000001</v>
      </c>
      <c r="M69">
        <v>-2.8855555270000002</v>
      </c>
      <c r="N69">
        <v>4.3792201530000003</v>
      </c>
      <c r="O69">
        <v>-2.4543692610000001</v>
      </c>
      <c r="P69">
        <v>-2.9145634970000001</v>
      </c>
      <c r="Q69">
        <v>4.4485442849999997</v>
      </c>
      <c r="R69">
        <v>-0.115613969</v>
      </c>
      <c r="S69">
        <v>-0.144277776</v>
      </c>
      <c r="T69">
        <v>0.21896100800000001</v>
      </c>
      <c r="U69">
        <v>-0.122718463</v>
      </c>
      <c r="V69">
        <v>-0.14572817499999999</v>
      </c>
      <c r="W69">
        <v>0.22242721400000001</v>
      </c>
      <c r="X69">
        <v>-1.6549056999999999E-2</v>
      </c>
      <c r="Y69">
        <v>0.232604587</v>
      </c>
      <c r="Z69">
        <v>7.1808311E-2</v>
      </c>
      <c r="AA69">
        <v>-1.3284663E-2</v>
      </c>
      <c r="AB69">
        <v>0.23776702199999999</v>
      </c>
      <c r="AC69">
        <v>8.0735830999999994E-2</v>
      </c>
    </row>
    <row r="70" spans="1:29" x14ac:dyDescent="0.3">
      <c r="A70">
        <v>0.68</v>
      </c>
      <c r="B70">
        <v>28.2</v>
      </c>
      <c r="C70">
        <v>-75</v>
      </c>
      <c r="D70">
        <v>-75</v>
      </c>
      <c r="E70">
        <v>150</v>
      </c>
      <c r="F70">
        <v>-45.39423077</v>
      </c>
      <c r="G70">
        <v>-56.98076923</v>
      </c>
      <c r="H70">
        <v>86.74038462</v>
      </c>
      <c r="I70">
        <v>-49</v>
      </c>
      <c r="J70">
        <v>-55</v>
      </c>
      <c r="K70">
        <v>86</v>
      </c>
      <c r="L70">
        <v>-2.321129263</v>
      </c>
      <c r="M70">
        <v>-2.913580176</v>
      </c>
      <c r="N70">
        <v>4.4352694509999999</v>
      </c>
      <c r="O70">
        <v>-2.5055019540000001</v>
      </c>
      <c r="P70">
        <v>-2.812298111</v>
      </c>
      <c r="Q70">
        <v>4.3974115920000001</v>
      </c>
      <c r="R70">
        <v>-0.116056463</v>
      </c>
      <c r="S70">
        <v>-0.145679009</v>
      </c>
      <c r="T70">
        <v>0.22176347299999999</v>
      </c>
      <c r="U70">
        <v>-0.125275098</v>
      </c>
      <c r="V70">
        <v>-0.14061490600000001</v>
      </c>
      <c r="W70">
        <v>0.21987058000000001</v>
      </c>
      <c r="X70">
        <v>-1.7102585E-2</v>
      </c>
      <c r="Y70">
        <v>0.23508747199999999</v>
      </c>
      <c r="Z70">
        <v>7.0126314999999995E-2</v>
      </c>
      <c r="AA70">
        <v>-8.8564420000000008E-3</v>
      </c>
      <c r="AB70">
        <v>0.23521038699999999</v>
      </c>
      <c r="AC70">
        <v>8.0735830999999994E-2</v>
      </c>
    </row>
    <row r="71" spans="1:29" x14ac:dyDescent="0.3">
      <c r="A71">
        <v>0.69</v>
      </c>
      <c r="B71">
        <v>28.2</v>
      </c>
      <c r="C71">
        <v>-75</v>
      </c>
      <c r="D71">
        <v>-75</v>
      </c>
      <c r="E71">
        <v>150</v>
      </c>
      <c r="F71">
        <v>-45.89423077</v>
      </c>
      <c r="G71">
        <v>-57.84615385</v>
      </c>
      <c r="H71">
        <v>88.96153846</v>
      </c>
      <c r="I71">
        <v>-50</v>
      </c>
      <c r="J71">
        <v>-53</v>
      </c>
      <c r="K71">
        <v>71</v>
      </c>
      <c r="L71">
        <v>-2.3466956090000002</v>
      </c>
      <c r="M71">
        <v>-2.9578296220000002</v>
      </c>
      <c r="N71">
        <v>4.5488430290000004</v>
      </c>
      <c r="O71">
        <v>-2.556634646</v>
      </c>
      <c r="P71">
        <v>-2.710032725</v>
      </c>
      <c r="Q71">
        <v>3.6304211980000001</v>
      </c>
      <c r="R71">
        <v>-0.11733478</v>
      </c>
      <c r="S71">
        <v>-0.14789148099999999</v>
      </c>
      <c r="T71">
        <v>0.22744215100000001</v>
      </c>
      <c r="U71">
        <v>-0.127831732</v>
      </c>
      <c r="V71">
        <v>-0.13550163600000001</v>
      </c>
      <c r="W71">
        <v>0.18152106000000001</v>
      </c>
      <c r="X71">
        <v>-1.7641918999999999E-2</v>
      </c>
      <c r="Y71">
        <v>0.24003685499999999</v>
      </c>
      <c r="Z71">
        <v>6.6287912000000004E-2</v>
      </c>
      <c r="AA71">
        <v>-4.4282210000000004E-3</v>
      </c>
      <c r="AB71">
        <v>0.20879182900000001</v>
      </c>
      <c r="AC71">
        <v>0.14353036599999999</v>
      </c>
    </row>
    <row r="72" spans="1:29" x14ac:dyDescent="0.3">
      <c r="A72">
        <v>0.7</v>
      </c>
      <c r="B72">
        <v>28.2</v>
      </c>
      <c r="C72">
        <v>-75</v>
      </c>
      <c r="D72">
        <v>-75</v>
      </c>
      <c r="E72">
        <v>150</v>
      </c>
      <c r="F72">
        <v>-46.27884615</v>
      </c>
      <c r="G72">
        <v>-58.65384615</v>
      </c>
      <c r="H72">
        <v>91.221153849999993</v>
      </c>
      <c r="I72">
        <v>-85</v>
      </c>
      <c r="J72">
        <v>-45</v>
      </c>
      <c r="K72">
        <v>87</v>
      </c>
      <c r="L72">
        <v>-2.3663620299999999</v>
      </c>
      <c r="M72">
        <v>-2.9991291050000002</v>
      </c>
      <c r="N72">
        <v>4.664383248</v>
      </c>
      <c r="O72">
        <v>-4.3462788989999996</v>
      </c>
      <c r="P72">
        <v>-2.3009711820000001</v>
      </c>
      <c r="Q72">
        <v>4.4485442849999997</v>
      </c>
      <c r="R72">
        <v>-0.11831810099999999</v>
      </c>
      <c r="S72">
        <v>-0.14995645499999999</v>
      </c>
      <c r="T72">
        <v>0.23321916200000001</v>
      </c>
      <c r="U72">
        <v>-0.21731394500000001</v>
      </c>
      <c r="V72">
        <v>-0.11504855899999999</v>
      </c>
      <c r="W72">
        <v>0.22242721400000001</v>
      </c>
      <c r="X72">
        <v>-1.8266411999999999E-2</v>
      </c>
      <c r="Y72">
        <v>0.24490429399999999</v>
      </c>
      <c r="Z72">
        <v>6.1500692000000003E-2</v>
      </c>
      <c r="AA72">
        <v>5.9042947999999998E-2</v>
      </c>
      <c r="AB72">
        <v>0.259072311</v>
      </c>
      <c r="AC72">
        <v>0.19286892899999999</v>
      </c>
    </row>
    <row r="73" spans="1:29" x14ac:dyDescent="0.3">
      <c r="A73">
        <v>0.71</v>
      </c>
      <c r="B73">
        <v>28.2</v>
      </c>
      <c r="C73">
        <v>-75</v>
      </c>
      <c r="D73">
        <v>-75</v>
      </c>
      <c r="E73">
        <v>150</v>
      </c>
      <c r="F73">
        <v>-46.17307692</v>
      </c>
      <c r="G73">
        <v>-58.85576923</v>
      </c>
      <c r="H73">
        <v>92.567307690000007</v>
      </c>
      <c r="I73">
        <v>-44</v>
      </c>
      <c r="J73">
        <v>-113</v>
      </c>
      <c r="K73">
        <v>173</v>
      </c>
      <c r="L73">
        <v>-2.360953764</v>
      </c>
      <c r="M73">
        <v>-3.009453975</v>
      </c>
      <c r="N73">
        <v>4.7332157199999996</v>
      </c>
      <c r="O73">
        <v>-2.2498384890000001</v>
      </c>
      <c r="P73">
        <v>-5.7779943009999997</v>
      </c>
      <c r="Q73">
        <v>8.8459558769999997</v>
      </c>
      <c r="R73">
        <v>-0.118047688</v>
      </c>
      <c r="S73">
        <v>-0.15047269899999999</v>
      </c>
      <c r="T73">
        <v>0.23666078600000001</v>
      </c>
      <c r="U73">
        <v>-0.11249192399999999</v>
      </c>
      <c r="V73">
        <v>-0.288899715</v>
      </c>
      <c r="W73">
        <v>0.44229779400000002</v>
      </c>
      <c r="X73">
        <v>-1.8720588999999999E-2</v>
      </c>
      <c r="Y73">
        <v>0.24728065299999999</v>
      </c>
      <c r="Z73">
        <v>5.5894037000000001E-2</v>
      </c>
      <c r="AA73">
        <v>-0.10184908500000001</v>
      </c>
      <c r="AB73">
        <v>0.42866240900000002</v>
      </c>
      <c r="AC73">
        <v>-7.1765182999999996E-2</v>
      </c>
    </row>
    <row r="74" spans="1:29" x14ac:dyDescent="0.3">
      <c r="A74">
        <v>0.72</v>
      </c>
      <c r="B74">
        <v>28.2</v>
      </c>
      <c r="C74">
        <v>-75</v>
      </c>
      <c r="D74">
        <v>-75</v>
      </c>
      <c r="E74">
        <v>150</v>
      </c>
      <c r="F74">
        <v>-46.08653846</v>
      </c>
      <c r="G74">
        <v>-58.77884615</v>
      </c>
      <c r="H74">
        <v>92.82692308</v>
      </c>
      <c r="I74">
        <v>-41</v>
      </c>
      <c r="J74">
        <v>-59</v>
      </c>
      <c r="K74">
        <v>0</v>
      </c>
      <c r="L74">
        <v>-2.3565288190000002</v>
      </c>
      <c r="M74">
        <v>-3.0055206910000001</v>
      </c>
      <c r="N74">
        <v>4.7464905530000001</v>
      </c>
      <c r="O74">
        <v>-2.09644041</v>
      </c>
      <c r="P74">
        <v>-3.0168288830000001</v>
      </c>
      <c r="Q74">
        <v>0</v>
      </c>
      <c r="R74">
        <v>-0.117826441</v>
      </c>
      <c r="S74">
        <v>-0.150276035</v>
      </c>
      <c r="T74">
        <v>0.23732452800000001</v>
      </c>
      <c r="U74">
        <v>-0.104822021</v>
      </c>
      <c r="V74">
        <v>-0.15084144399999999</v>
      </c>
      <c r="W74">
        <v>0</v>
      </c>
      <c r="X74">
        <v>-1.8734781999999998E-2</v>
      </c>
      <c r="Y74">
        <v>0.247583844</v>
      </c>
      <c r="Z74">
        <v>5.39964E-2</v>
      </c>
      <c r="AA74">
        <v>-2.6569327E-2</v>
      </c>
      <c r="AB74">
        <v>8.5221155000000007E-2</v>
      </c>
      <c r="AC74">
        <v>0.448532394</v>
      </c>
    </row>
    <row r="75" spans="1:29" x14ac:dyDescent="0.3">
      <c r="A75">
        <v>0.73</v>
      </c>
      <c r="B75">
        <v>28.2</v>
      </c>
      <c r="C75">
        <v>-75</v>
      </c>
      <c r="D75">
        <v>-75</v>
      </c>
      <c r="E75">
        <v>150</v>
      </c>
      <c r="F75">
        <v>-45.80769231</v>
      </c>
      <c r="G75">
        <v>-58.53846154</v>
      </c>
      <c r="H75">
        <v>92.903846150000007</v>
      </c>
      <c r="I75">
        <v>0</v>
      </c>
      <c r="J75">
        <v>0</v>
      </c>
      <c r="K75">
        <v>87</v>
      </c>
      <c r="L75">
        <v>-2.342270665</v>
      </c>
      <c r="M75">
        <v>-2.993229178</v>
      </c>
      <c r="N75">
        <v>4.7504238369999996</v>
      </c>
      <c r="O75">
        <v>0</v>
      </c>
      <c r="P75">
        <v>0</v>
      </c>
      <c r="Q75">
        <v>4.4485442849999997</v>
      </c>
      <c r="R75">
        <v>-0.11711353300000001</v>
      </c>
      <c r="S75">
        <v>-0.149661459</v>
      </c>
      <c r="T75">
        <v>0.23752119199999999</v>
      </c>
      <c r="U75">
        <v>0</v>
      </c>
      <c r="V75">
        <v>0</v>
      </c>
      <c r="W75">
        <v>0.22242721400000001</v>
      </c>
      <c r="X75">
        <v>-1.8791553999999999E-2</v>
      </c>
      <c r="Y75">
        <v>0.247272459</v>
      </c>
      <c r="Z75">
        <v>5.1322457000000002E-2</v>
      </c>
      <c r="AA75">
        <v>0</v>
      </c>
      <c r="AB75">
        <v>0.14828480899999999</v>
      </c>
      <c r="AC75">
        <v>-0.39022318299999997</v>
      </c>
    </row>
    <row r="76" spans="1:29" x14ac:dyDescent="0.3">
      <c r="A76">
        <v>0.74</v>
      </c>
      <c r="B76">
        <v>28.2</v>
      </c>
      <c r="C76">
        <v>-75</v>
      </c>
      <c r="D76">
        <v>-75</v>
      </c>
      <c r="E76">
        <v>150</v>
      </c>
      <c r="F76">
        <v>-45.26923077</v>
      </c>
      <c r="G76">
        <v>-58.25961538</v>
      </c>
      <c r="H76">
        <v>93.317307690000007</v>
      </c>
      <c r="I76">
        <v>-85</v>
      </c>
      <c r="J76">
        <v>-108</v>
      </c>
      <c r="K76">
        <v>72</v>
      </c>
      <c r="L76">
        <v>-2.314737676</v>
      </c>
      <c r="M76">
        <v>-2.9789710239999998</v>
      </c>
      <c r="N76">
        <v>4.7715652390000001</v>
      </c>
      <c r="O76">
        <v>-4.3462788989999996</v>
      </c>
      <c r="P76">
        <v>-5.5223308360000001</v>
      </c>
      <c r="Q76">
        <v>3.6815538910000001</v>
      </c>
      <c r="R76">
        <v>-0.115736884</v>
      </c>
      <c r="S76">
        <v>-0.14894855100000001</v>
      </c>
      <c r="T76">
        <v>0.23857826200000001</v>
      </c>
      <c r="U76">
        <v>-0.21731394500000001</v>
      </c>
      <c r="V76">
        <v>-0.27611654200000002</v>
      </c>
      <c r="W76">
        <v>0.18407769500000001</v>
      </c>
      <c r="X76">
        <v>-1.9174765E-2</v>
      </c>
      <c r="Y76">
        <v>0.24728065299999999</v>
      </c>
      <c r="Z76">
        <v>4.5802058E-2</v>
      </c>
      <c r="AA76">
        <v>-3.3949695000000002E-2</v>
      </c>
      <c r="AB76">
        <v>0.28719529199999999</v>
      </c>
      <c r="AC76">
        <v>0.54272419699999996</v>
      </c>
    </row>
    <row r="77" spans="1:29" x14ac:dyDescent="0.3">
      <c r="A77">
        <v>0.75</v>
      </c>
      <c r="B77">
        <v>28.2</v>
      </c>
      <c r="C77">
        <v>-75</v>
      </c>
      <c r="D77">
        <v>-75</v>
      </c>
      <c r="E77">
        <v>150</v>
      </c>
      <c r="F77">
        <v>-44.20192308</v>
      </c>
      <c r="G77">
        <v>-58.04807692</v>
      </c>
      <c r="H77">
        <v>94.13461538</v>
      </c>
      <c r="I77">
        <v>-42</v>
      </c>
      <c r="J77">
        <v>-59</v>
      </c>
      <c r="K77">
        <v>182</v>
      </c>
      <c r="L77">
        <v>-2.26016336</v>
      </c>
      <c r="M77">
        <v>-2.968154492</v>
      </c>
      <c r="N77">
        <v>4.8133563830000003</v>
      </c>
      <c r="O77">
        <v>-2.147573103</v>
      </c>
      <c r="P77">
        <v>-3.0168288830000001</v>
      </c>
      <c r="Q77">
        <v>9.3061501129999993</v>
      </c>
      <c r="R77">
        <v>-0.11300816800000001</v>
      </c>
      <c r="S77">
        <v>-0.14840772499999999</v>
      </c>
      <c r="T77">
        <v>0.24066781900000001</v>
      </c>
      <c r="U77">
        <v>-0.107378655</v>
      </c>
      <c r="V77">
        <v>-0.15084144399999999</v>
      </c>
      <c r="W77">
        <v>0.46530750599999998</v>
      </c>
      <c r="X77">
        <v>-2.0437944E-2</v>
      </c>
      <c r="Y77">
        <v>0.247583844</v>
      </c>
      <c r="Z77">
        <v>3.6400129000000003E-2</v>
      </c>
      <c r="AA77">
        <v>-2.5093252999999999E-2</v>
      </c>
      <c r="AB77">
        <v>0.39627836999999999</v>
      </c>
      <c r="AC77">
        <v>-0.36331123900000001</v>
      </c>
    </row>
    <row r="78" spans="1:29" x14ac:dyDescent="0.3">
      <c r="A78">
        <v>0.76</v>
      </c>
      <c r="B78">
        <v>28.2</v>
      </c>
      <c r="C78">
        <v>-75</v>
      </c>
      <c r="D78">
        <v>-75</v>
      </c>
      <c r="E78">
        <v>150</v>
      </c>
      <c r="F78">
        <v>-42.73076923</v>
      </c>
      <c r="G78">
        <v>-57.50961538</v>
      </c>
      <c r="H78">
        <v>94.019230769999993</v>
      </c>
      <c r="I78">
        <v>-35</v>
      </c>
      <c r="J78">
        <v>-57</v>
      </c>
      <c r="K78">
        <v>95</v>
      </c>
      <c r="L78">
        <v>-2.1849393020000001</v>
      </c>
      <c r="M78">
        <v>-2.9406215040000001</v>
      </c>
      <c r="N78">
        <v>4.8074564559999997</v>
      </c>
      <c r="O78">
        <v>-1.7896442530000001</v>
      </c>
      <c r="P78">
        <v>-2.9145634970000001</v>
      </c>
      <c r="Q78">
        <v>4.8576058279999996</v>
      </c>
      <c r="R78">
        <v>-0.109246965</v>
      </c>
      <c r="S78">
        <v>-0.14703107500000001</v>
      </c>
      <c r="T78">
        <v>0.24037282300000001</v>
      </c>
      <c r="U78">
        <v>-8.9482213000000005E-2</v>
      </c>
      <c r="V78">
        <v>-0.14572817499999999</v>
      </c>
      <c r="W78">
        <v>0.242880291</v>
      </c>
      <c r="X78">
        <v>-2.1814666E-2</v>
      </c>
      <c r="Y78">
        <v>0.24567456200000001</v>
      </c>
      <c r="Z78">
        <v>2.7903890000000001E-2</v>
      </c>
      <c r="AA78">
        <v>-3.2473621000000001E-2</v>
      </c>
      <c r="AB78">
        <v>0.240323657</v>
      </c>
      <c r="AC78">
        <v>-1.3455972E-2</v>
      </c>
    </row>
    <row r="79" spans="1:29" x14ac:dyDescent="0.3">
      <c r="A79">
        <v>0.77</v>
      </c>
      <c r="B79">
        <v>28.2</v>
      </c>
      <c r="C79">
        <v>-75</v>
      </c>
      <c r="D79">
        <v>-75</v>
      </c>
      <c r="E79">
        <v>150</v>
      </c>
      <c r="F79">
        <v>-41.52884615</v>
      </c>
      <c r="G79">
        <v>-56.38461538</v>
      </c>
      <c r="H79">
        <v>93.74038462</v>
      </c>
      <c r="I79">
        <v>-42</v>
      </c>
      <c r="J79">
        <v>-55</v>
      </c>
      <c r="K79">
        <v>94</v>
      </c>
      <c r="L79">
        <v>-2.1234817380000002</v>
      </c>
      <c r="M79">
        <v>-2.8830972240000001</v>
      </c>
      <c r="N79">
        <v>4.7931983020000004</v>
      </c>
      <c r="O79">
        <v>-2.147573103</v>
      </c>
      <c r="P79">
        <v>-2.812298111</v>
      </c>
      <c r="Q79">
        <v>4.8064731350000001</v>
      </c>
      <c r="R79">
        <v>-0.106174087</v>
      </c>
      <c r="S79">
        <v>-0.144154861</v>
      </c>
      <c r="T79">
        <v>0.239659915</v>
      </c>
      <c r="U79">
        <v>-0.107378655</v>
      </c>
      <c r="V79">
        <v>-0.14061490600000001</v>
      </c>
      <c r="W79">
        <v>0.240323657</v>
      </c>
      <c r="X79">
        <v>-2.192821E-2</v>
      </c>
      <c r="Y79">
        <v>0.24321625899999999</v>
      </c>
      <c r="Z79">
        <v>1.8717602E-2</v>
      </c>
      <c r="AA79">
        <v>-1.9188957999999999E-2</v>
      </c>
      <c r="AB79">
        <v>0.242880291</v>
      </c>
      <c r="AC79">
        <v>1.3455972E-2</v>
      </c>
    </row>
    <row r="80" spans="1:29" x14ac:dyDescent="0.3">
      <c r="A80">
        <v>0.78</v>
      </c>
      <c r="B80">
        <v>28.2</v>
      </c>
      <c r="C80">
        <v>-75</v>
      </c>
      <c r="D80">
        <v>-75</v>
      </c>
      <c r="E80">
        <v>150</v>
      </c>
      <c r="F80">
        <v>-40.99038462</v>
      </c>
      <c r="G80">
        <v>-55.60576923</v>
      </c>
      <c r="H80">
        <v>94.16346154</v>
      </c>
      <c r="I80">
        <v>-40</v>
      </c>
      <c r="J80">
        <v>-52</v>
      </c>
      <c r="K80">
        <v>76</v>
      </c>
      <c r="L80">
        <v>-2.0959487499999998</v>
      </c>
      <c r="M80">
        <v>-2.8432727230000001</v>
      </c>
      <c r="N80">
        <v>4.8148313639999998</v>
      </c>
      <c r="O80">
        <v>-2.045307717</v>
      </c>
      <c r="P80">
        <v>-2.658900032</v>
      </c>
      <c r="Q80">
        <v>3.8860846630000001</v>
      </c>
      <c r="R80">
        <v>-0.10479743699999999</v>
      </c>
      <c r="S80">
        <v>-0.14216363600000001</v>
      </c>
      <c r="T80">
        <v>0.24074156799999999</v>
      </c>
      <c r="U80">
        <v>-0.102265386</v>
      </c>
      <c r="V80">
        <v>-0.13294500200000001</v>
      </c>
      <c r="W80">
        <v>0.19430423299999999</v>
      </c>
      <c r="X80">
        <v>-2.1573385E-2</v>
      </c>
      <c r="Y80">
        <v>0.242814737</v>
      </c>
      <c r="Z80">
        <v>1.0911413E-2</v>
      </c>
      <c r="AA80">
        <v>-1.7712884000000002E-2</v>
      </c>
      <c r="AB80">
        <v>0.20793961799999999</v>
      </c>
      <c r="AC80">
        <v>7.1765182999999996E-2</v>
      </c>
    </row>
    <row r="81" spans="1:29" x14ac:dyDescent="0.3">
      <c r="A81">
        <v>0.79</v>
      </c>
      <c r="B81">
        <v>28.2</v>
      </c>
      <c r="C81">
        <v>-75</v>
      </c>
      <c r="D81">
        <v>-75</v>
      </c>
      <c r="E81">
        <v>150</v>
      </c>
      <c r="F81">
        <v>-40.91346154</v>
      </c>
      <c r="G81">
        <v>-54.69230769</v>
      </c>
      <c r="H81">
        <v>94.625</v>
      </c>
      <c r="I81">
        <v>-40</v>
      </c>
      <c r="J81">
        <v>-53</v>
      </c>
      <c r="K81">
        <v>93</v>
      </c>
      <c r="L81">
        <v>-2.0920154659999999</v>
      </c>
      <c r="M81">
        <v>-2.7965649749999999</v>
      </c>
      <c r="N81">
        <v>4.8384310680000002</v>
      </c>
      <c r="O81">
        <v>-2.045307717</v>
      </c>
      <c r="P81">
        <v>-2.710032725</v>
      </c>
      <c r="Q81">
        <v>4.7553404419999996</v>
      </c>
      <c r="R81">
        <v>-0.10460077299999999</v>
      </c>
      <c r="S81">
        <v>-0.13982824899999999</v>
      </c>
      <c r="T81">
        <v>0.24192155300000001</v>
      </c>
      <c r="U81">
        <v>-0.102265386</v>
      </c>
      <c r="V81">
        <v>-0.13550163600000001</v>
      </c>
      <c r="W81">
        <v>0.23776702199999999</v>
      </c>
      <c r="X81">
        <v>-2.0338591999999999E-2</v>
      </c>
      <c r="Y81">
        <v>0.242757376</v>
      </c>
      <c r="Z81">
        <v>4.3990679999999999E-3</v>
      </c>
      <c r="AA81">
        <v>-1.9188957999999999E-2</v>
      </c>
      <c r="AB81">
        <v>0.23776702199999999</v>
      </c>
      <c r="AC81" s="1">
        <v>5.5500000000000002E-17</v>
      </c>
    </row>
    <row r="82" spans="1:29" x14ac:dyDescent="0.3">
      <c r="A82">
        <v>0.8</v>
      </c>
      <c r="B82">
        <v>28.2</v>
      </c>
      <c r="C82">
        <v>-75</v>
      </c>
      <c r="D82">
        <v>-75</v>
      </c>
      <c r="E82">
        <v>150</v>
      </c>
      <c r="F82">
        <v>-40.875</v>
      </c>
      <c r="G82">
        <v>-53.67307692</v>
      </c>
      <c r="H82">
        <v>95.355769230000007</v>
      </c>
      <c r="I82">
        <v>-41</v>
      </c>
      <c r="J82">
        <v>-43</v>
      </c>
      <c r="K82">
        <v>95</v>
      </c>
      <c r="L82">
        <v>-2.0900488230000001</v>
      </c>
      <c r="M82">
        <v>-2.7444489609999998</v>
      </c>
      <c r="N82">
        <v>4.8757972670000003</v>
      </c>
      <c r="O82">
        <v>-2.09644041</v>
      </c>
      <c r="P82">
        <v>-2.198705796</v>
      </c>
      <c r="Q82">
        <v>4.8576058279999996</v>
      </c>
      <c r="R82">
        <v>-0.104502441</v>
      </c>
      <c r="S82">
        <v>-0.137222448</v>
      </c>
      <c r="T82">
        <v>0.243789863</v>
      </c>
      <c r="U82">
        <v>-0.104822021</v>
      </c>
      <c r="V82">
        <v>-0.10993529</v>
      </c>
      <c r="W82">
        <v>0.242880291</v>
      </c>
      <c r="X82">
        <v>-1.8890905E-2</v>
      </c>
      <c r="Y82">
        <v>0.24310153900000001</v>
      </c>
      <c r="Z82">
        <v>-3.6227619999999999E-3</v>
      </c>
      <c r="AA82">
        <v>-2.952147E-3</v>
      </c>
      <c r="AB82">
        <v>0.23350596400000001</v>
      </c>
      <c r="AC82">
        <v>-4.9338563000000002E-2</v>
      </c>
    </row>
    <row r="83" spans="1:29" x14ac:dyDescent="0.3">
      <c r="A83">
        <v>0.81</v>
      </c>
      <c r="B83">
        <v>28.2</v>
      </c>
      <c r="C83">
        <v>-75</v>
      </c>
      <c r="D83">
        <v>-75</v>
      </c>
      <c r="E83">
        <v>150</v>
      </c>
      <c r="F83">
        <v>-40.85576923</v>
      </c>
      <c r="G83">
        <v>-53.29807692</v>
      </c>
      <c r="H83">
        <v>95.11538462</v>
      </c>
      <c r="I83">
        <v>-32</v>
      </c>
      <c r="J83">
        <v>-54</v>
      </c>
      <c r="K83">
        <v>93</v>
      </c>
      <c r="L83">
        <v>-2.089065502</v>
      </c>
      <c r="M83">
        <v>-2.725274201</v>
      </c>
      <c r="N83">
        <v>4.8635057540000002</v>
      </c>
      <c r="O83">
        <v>-1.6362461740000001</v>
      </c>
      <c r="P83">
        <v>-2.761165418</v>
      </c>
      <c r="Q83">
        <v>4.7553404419999996</v>
      </c>
      <c r="R83">
        <v>-0.104453275</v>
      </c>
      <c r="S83">
        <v>-0.13626371000000001</v>
      </c>
      <c r="T83">
        <v>0.24317528799999999</v>
      </c>
      <c r="U83">
        <v>-8.1812309E-2</v>
      </c>
      <c r="V83">
        <v>-0.13805827100000001</v>
      </c>
      <c r="W83">
        <v>0.23776702199999999</v>
      </c>
      <c r="X83">
        <v>-1.8365763E-2</v>
      </c>
      <c r="Y83">
        <v>0.24235585400000001</v>
      </c>
      <c r="Z83">
        <v>-4.3128109999999997E-3</v>
      </c>
      <c r="AA83">
        <v>-3.2473621000000001E-2</v>
      </c>
      <c r="AB83">
        <v>0.231801541</v>
      </c>
      <c r="AC83">
        <v>-3.1397267999999999E-2</v>
      </c>
    </row>
    <row r="84" spans="1:29" x14ac:dyDescent="0.3">
      <c r="A84">
        <v>0.82</v>
      </c>
      <c r="B84">
        <v>28.2</v>
      </c>
      <c r="C84">
        <v>-75</v>
      </c>
      <c r="D84">
        <v>-75</v>
      </c>
      <c r="E84">
        <v>150</v>
      </c>
      <c r="F84">
        <v>-40.45192308</v>
      </c>
      <c r="G84">
        <v>-52.44230769</v>
      </c>
      <c r="H84">
        <v>93.75</v>
      </c>
      <c r="I84">
        <v>-39</v>
      </c>
      <c r="J84">
        <v>-54</v>
      </c>
      <c r="K84">
        <v>93</v>
      </c>
      <c r="L84">
        <v>-2.0684157609999998</v>
      </c>
      <c r="M84">
        <v>-2.681516416</v>
      </c>
      <c r="N84">
        <v>4.7936899620000002</v>
      </c>
      <c r="O84">
        <v>-1.994175024</v>
      </c>
      <c r="P84">
        <v>-2.761165418</v>
      </c>
      <c r="Q84">
        <v>4.7553404419999996</v>
      </c>
      <c r="R84">
        <v>-0.103420788</v>
      </c>
      <c r="S84">
        <v>-0.13407582100000001</v>
      </c>
      <c r="T84">
        <v>0.239684498</v>
      </c>
      <c r="U84">
        <v>-9.9708750999999998E-2</v>
      </c>
      <c r="V84">
        <v>-0.13805827100000001</v>
      </c>
      <c r="W84">
        <v>0.23776702199999999</v>
      </c>
      <c r="X84">
        <v>-1.7698690999999999E-2</v>
      </c>
      <c r="Y84">
        <v>0.23895520200000001</v>
      </c>
      <c r="Z84">
        <v>-3.8384019999999999E-3</v>
      </c>
      <c r="AA84">
        <v>-2.2141106000000001E-2</v>
      </c>
      <c r="AB84">
        <v>0.23776702199999999</v>
      </c>
      <c r="AC84">
        <v>0</v>
      </c>
    </row>
    <row r="85" spans="1:29" x14ac:dyDescent="0.3">
      <c r="A85">
        <v>0.83</v>
      </c>
      <c r="B85">
        <v>28.2</v>
      </c>
      <c r="C85">
        <v>-75</v>
      </c>
      <c r="D85">
        <v>-75</v>
      </c>
      <c r="E85">
        <v>150</v>
      </c>
      <c r="F85">
        <v>-40.05769231</v>
      </c>
      <c r="G85">
        <v>-51.54807692</v>
      </c>
      <c r="H85">
        <v>92.28846154</v>
      </c>
      <c r="I85">
        <v>-41</v>
      </c>
      <c r="J85">
        <v>-54</v>
      </c>
      <c r="K85">
        <v>96</v>
      </c>
      <c r="L85">
        <v>-2.0482576799999999</v>
      </c>
      <c r="M85">
        <v>-2.6357919879999998</v>
      </c>
      <c r="N85">
        <v>4.7189575650000002</v>
      </c>
      <c r="O85">
        <v>-2.09644041</v>
      </c>
      <c r="P85">
        <v>-2.761165418</v>
      </c>
      <c r="Q85">
        <v>4.9087385210000001</v>
      </c>
      <c r="R85">
        <v>-0.102412884</v>
      </c>
      <c r="S85">
        <v>-0.13178959900000001</v>
      </c>
      <c r="T85">
        <v>0.235947878</v>
      </c>
      <c r="U85">
        <v>-0.104822021</v>
      </c>
      <c r="V85">
        <v>-0.13805827100000001</v>
      </c>
      <c r="W85">
        <v>0.245436926</v>
      </c>
      <c r="X85">
        <v>-1.6960655000000002E-2</v>
      </c>
      <c r="Y85">
        <v>0.23536608000000001</v>
      </c>
      <c r="Z85">
        <v>-3.0620959999999998E-3</v>
      </c>
      <c r="AA85">
        <v>-1.9188957999999999E-2</v>
      </c>
      <c r="AB85">
        <v>0.24458471500000001</v>
      </c>
      <c r="AC85">
        <v>-4.4853239999999997E-3</v>
      </c>
    </row>
    <row r="86" spans="1:29" x14ac:dyDescent="0.3">
      <c r="A86">
        <v>0.84</v>
      </c>
      <c r="B86">
        <v>28.2</v>
      </c>
      <c r="C86">
        <v>-75</v>
      </c>
      <c r="D86">
        <v>-75</v>
      </c>
      <c r="E86">
        <v>150</v>
      </c>
      <c r="F86">
        <v>-39.98076923</v>
      </c>
      <c r="G86">
        <v>-51.32692308</v>
      </c>
      <c r="H86">
        <v>91.644230769999993</v>
      </c>
      <c r="I86">
        <v>-42</v>
      </c>
      <c r="J86">
        <v>-53</v>
      </c>
      <c r="K86">
        <v>77</v>
      </c>
      <c r="L86">
        <v>-2.0443243959999999</v>
      </c>
      <c r="M86">
        <v>-2.6244837969999999</v>
      </c>
      <c r="N86">
        <v>4.6860163110000004</v>
      </c>
      <c r="O86">
        <v>-2.147573103</v>
      </c>
      <c r="P86">
        <v>-2.710032725</v>
      </c>
      <c r="Q86">
        <v>3.9372173560000001</v>
      </c>
      <c r="R86">
        <v>-0.10221622</v>
      </c>
      <c r="S86">
        <v>-0.13122418999999999</v>
      </c>
      <c r="T86">
        <v>0.234300816</v>
      </c>
      <c r="U86">
        <v>-0.107378655</v>
      </c>
      <c r="V86">
        <v>-0.13550163600000001</v>
      </c>
      <c r="W86">
        <v>0.19686086799999999</v>
      </c>
      <c r="X86">
        <v>-1.6747759000000001E-2</v>
      </c>
      <c r="Y86">
        <v>0.23401401399999999</v>
      </c>
      <c r="Z86">
        <v>-1.509484E-3</v>
      </c>
      <c r="AA86">
        <v>-1.6236811E-2</v>
      </c>
      <c r="AB86">
        <v>0.212200676</v>
      </c>
      <c r="AC86">
        <v>8.0735830999999994E-2</v>
      </c>
    </row>
    <row r="87" spans="1:29" x14ac:dyDescent="0.3">
      <c r="A87">
        <v>0.85</v>
      </c>
      <c r="B87">
        <v>28.2</v>
      </c>
      <c r="C87">
        <v>-75</v>
      </c>
      <c r="D87">
        <v>-75</v>
      </c>
      <c r="E87">
        <v>150</v>
      </c>
      <c r="F87">
        <v>-39.75961538</v>
      </c>
      <c r="G87">
        <v>-51.36538462</v>
      </c>
      <c r="H87">
        <v>92.057692309999993</v>
      </c>
      <c r="I87">
        <v>-47</v>
      </c>
      <c r="J87">
        <v>-43</v>
      </c>
      <c r="K87">
        <v>94</v>
      </c>
      <c r="L87">
        <v>-2.0330162039999999</v>
      </c>
      <c r="M87">
        <v>-2.6264504390000001</v>
      </c>
      <c r="N87">
        <v>4.707157713</v>
      </c>
      <c r="O87">
        <v>-2.4032365680000001</v>
      </c>
      <c r="P87">
        <v>-2.198705796</v>
      </c>
      <c r="Q87">
        <v>4.8064731350000001</v>
      </c>
      <c r="R87">
        <v>-0.10165080999999999</v>
      </c>
      <c r="S87">
        <v>-0.131322522</v>
      </c>
      <c r="T87">
        <v>0.23535788599999999</v>
      </c>
      <c r="U87">
        <v>-0.120161828</v>
      </c>
      <c r="V87">
        <v>-0.10993529</v>
      </c>
      <c r="W87">
        <v>0.240323657</v>
      </c>
      <c r="X87">
        <v>-1.7130970999999998E-2</v>
      </c>
      <c r="Y87">
        <v>0.234563034</v>
      </c>
      <c r="Z87">
        <v>-4.183427E-3</v>
      </c>
      <c r="AA87">
        <v>5.9042950000000004E-3</v>
      </c>
      <c r="AB87">
        <v>0.236914811</v>
      </c>
      <c r="AC87">
        <v>-1.7941295999999999E-2</v>
      </c>
    </row>
    <row r="88" spans="1:29" x14ac:dyDescent="0.3">
      <c r="A88">
        <v>0.86</v>
      </c>
      <c r="B88">
        <v>28.2</v>
      </c>
      <c r="C88">
        <v>-75</v>
      </c>
      <c r="D88">
        <v>-75</v>
      </c>
      <c r="E88">
        <v>150</v>
      </c>
      <c r="F88">
        <v>-39.61538462</v>
      </c>
      <c r="G88">
        <v>-51.66346154</v>
      </c>
      <c r="H88">
        <v>92.74038462</v>
      </c>
      <c r="I88">
        <v>-35</v>
      </c>
      <c r="J88">
        <v>-52</v>
      </c>
      <c r="K88">
        <v>95</v>
      </c>
      <c r="L88">
        <v>-2.025641297</v>
      </c>
      <c r="M88">
        <v>-2.641691915</v>
      </c>
      <c r="N88">
        <v>4.742065609</v>
      </c>
      <c r="O88">
        <v>-1.7896442530000001</v>
      </c>
      <c r="P88">
        <v>-2.658900032</v>
      </c>
      <c r="Q88">
        <v>4.8576058279999996</v>
      </c>
      <c r="R88">
        <v>-0.101282065</v>
      </c>
      <c r="S88">
        <v>-0.132084596</v>
      </c>
      <c r="T88">
        <v>0.23710328</v>
      </c>
      <c r="U88">
        <v>-8.9482213000000005E-2</v>
      </c>
      <c r="V88">
        <v>-0.13294500200000001</v>
      </c>
      <c r="W88">
        <v>0.242880291</v>
      </c>
      <c r="X88">
        <v>-1.7783849000000001E-2</v>
      </c>
      <c r="Y88">
        <v>0.23585774000000001</v>
      </c>
      <c r="Z88">
        <v>-6.555473E-3</v>
      </c>
      <c r="AA88">
        <v>-2.5093252999999999E-2</v>
      </c>
      <c r="AB88">
        <v>0.23606259900000001</v>
      </c>
      <c r="AC88">
        <v>-3.5882591999999998E-2</v>
      </c>
    </row>
    <row r="89" spans="1:29" x14ac:dyDescent="0.3">
      <c r="A89">
        <v>0.87</v>
      </c>
      <c r="B89">
        <v>28.2</v>
      </c>
      <c r="C89">
        <v>-75</v>
      </c>
      <c r="D89">
        <v>-75</v>
      </c>
      <c r="E89">
        <v>150</v>
      </c>
      <c r="F89">
        <v>-39.63461538</v>
      </c>
      <c r="G89">
        <v>-52.04807692</v>
      </c>
      <c r="H89">
        <v>93.11538462</v>
      </c>
      <c r="I89">
        <v>-43</v>
      </c>
      <c r="J89">
        <v>-52</v>
      </c>
      <c r="K89">
        <v>99</v>
      </c>
      <c r="L89">
        <v>-2.026624618</v>
      </c>
      <c r="M89">
        <v>-2.6613583350000001</v>
      </c>
      <c r="N89">
        <v>4.7612403690000002</v>
      </c>
      <c r="O89">
        <v>-2.198705796</v>
      </c>
      <c r="P89">
        <v>-2.658900032</v>
      </c>
      <c r="Q89">
        <v>5.0621365999999997</v>
      </c>
      <c r="R89">
        <v>-0.10133123099999999</v>
      </c>
      <c r="S89">
        <v>-0.13306791700000001</v>
      </c>
      <c r="T89">
        <v>0.23806201799999999</v>
      </c>
      <c r="U89">
        <v>-0.10993529</v>
      </c>
      <c r="V89">
        <v>-0.13294500200000001</v>
      </c>
      <c r="W89">
        <v>0.25310683</v>
      </c>
      <c r="X89">
        <v>-1.8323183999999999E-2</v>
      </c>
      <c r="Y89">
        <v>0.23684106099999999</v>
      </c>
      <c r="Z89">
        <v>-6.4260890000000003E-3</v>
      </c>
      <c r="AA89">
        <v>-1.3284663E-2</v>
      </c>
      <c r="AB89">
        <v>0.24969798400000001</v>
      </c>
      <c r="AC89">
        <v>-1.7941295999999999E-2</v>
      </c>
    </row>
    <row r="90" spans="1:29" x14ac:dyDescent="0.3">
      <c r="A90">
        <v>0.88</v>
      </c>
      <c r="B90">
        <v>28.2</v>
      </c>
      <c r="C90">
        <v>-75</v>
      </c>
      <c r="D90">
        <v>-75</v>
      </c>
      <c r="E90">
        <v>150</v>
      </c>
      <c r="F90">
        <v>-39.73076923</v>
      </c>
      <c r="G90">
        <v>-52.25961538</v>
      </c>
      <c r="H90">
        <v>93.11538462</v>
      </c>
      <c r="I90">
        <v>-42</v>
      </c>
      <c r="J90">
        <v>-53</v>
      </c>
      <c r="K90">
        <v>96</v>
      </c>
      <c r="L90">
        <v>-2.0315412230000001</v>
      </c>
      <c r="M90">
        <v>-2.6721748660000002</v>
      </c>
      <c r="N90">
        <v>4.7612403690000002</v>
      </c>
      <c r="O90">
        <v>-2.147573103</v>
      </c>
      <c r="P90">
        <v>-2.710032725</v>
      </c>
      <c r="Q90">
        <v>4.9087385210000001</v>
      </c>
      <c r="R90">
        <v>-0.101577061</v>
      </c>
      <c r="S90">
        <v>-0.133608743</v>
      </c>
      <c r="T90">
        <v>0.23806201799999999</v>
      </c>
      <c r="U90">
        <v>-0.107378655</v>
      </c>
      <c r="V90">
        <v>-0.13550163600000001</v>
      </c>
      <c r="W90">
        <v>0.245436926</v>
      </c>
      <c r="X90">
        <v>-1.84935E-2</v>
      </c>
      <c r="Y90">
        <v>0.23710328</v>
      </c>
      <c r="Z90">
        <v>-5.0459889999999999E-3</v>
      </c>
      <c r="AA90">
        <v>-1.6236811E-2</v>
      </c>
      <c r="AB90">
        <v>0.24458471500000001</v>
      </c>
      <c r="AC90">
        <v>-4.4853239999999997E-3</v>
      </c>
    </row>
    <row r="91" spans="1:29" x14ac:dyDescent="0.3">
      <c r="A91">
        <v>0.89</v>
      </c>
      <c r="B91">
        <v>28.2</v>
      </c>
      <c r="C91">
        <v>-75</v>
      </c>
      <c r="D91">
        <v>-75</v>
      </c>
      <c r="E91">
        <v>150</v>
      </c>
      <c r="F91">
        <v>-39.80769231</v>
      </c>
      <c r="G91">
        <v>-52.21153846</v>
      </c>
      <c r="H91">
        <v>93.25</v>
      </c>
      <c r="I91">
        <v>-41</v>
      </c>
      <c r="J91">
        <v>-54</v>
      </c>
      <c r="K91">
        <v>78</v>
      </c>
      <c r="L91">
        <v>-2.035474507</v>
      </c>
      <c r="M91">
        <v>-2.6697165639999998</v>
      </c>
      <c r="N91">
        <v>4.7681236159999996</v>
      </c>
      <c r="O91">
        <v>-2.09644041</v>
      </c>
      <c r="P91">
        <v>-2.761165418</v>
      </c>
      <c r="Q91">
        <v>3.9883500490000001</v>
      </c>
      <c r="R91">
        <v>-0.101773725</v>
      </c>
      <c r="S91">
        <v>-0.133485828</v>
      </c>
      <c r="T91">
        <v>0.23840618099999999</v>
      </c>
      <c r="U91">
        <v>-0.104822021</v>
      </c>
      <c r="V91">
        <v>-0.13805827100000001</v>
      </c>
      <c r="W91">
        <v>0.199417502</v>
      </c>
      <c r="X91">
        <v>-1.8308991E-2</v>
      </c>
      <c r="Y91">
        <v>0.23735730499999999</v>
      </c>
      <c r="Z91">
        <v>-5.5203989999999996E-3</v>
      </c>
      <c r="AA91">
        <v>-1.9188957999999999E-2</v>
      </c>
      <c r="AB91">
        <v>0.21390509899999999</v>
      </c>
      <c r="AC91">
        <v>7.6250506999999995E-2</v>
      </c>
    </row>
    <row r="92" spans="1:29" x14ac:dyDescent="0.3">
      <c r="A92">
        <v>0.9</v>
      </c>
      <c r="B92">
        <v>28.2</v>
      </c>
      <c r="C92">
        <v>-75</v>
      </c>
      <c r="D92">
        <v>-75</v>
      </c>
      <c r="E92">
        <v>150</v>
      </c>
      <c r="F92">
        <v>-40.04807692</v>
      </c>
      <c r="G92">
        <v>-52.20192308</v>
      </c>
      <c r="H92">
        <v>93.471153849999993</v>
      </c>
      <c r="I92">
        <v>-37</v>
      </c>
      <c r="J92">
        <v>-44</v>
      </c>
      <c r="K92">
        <v>96</v>
      </c>
      <c r="L92">
        <v>-2.0477660200000001</v>
      </c>
      <c r="M92">
        <v>-2.6692249029999999</v>
      </c>
      <c r="N92">
        <v>4.7794318069999999</v>
      </c>
      <c r="O92">
        <v>-1.891909638</v>
      </c>
      <c r="P92">
        <v>-2.2498384890000001</v>
      </c>
      <c r="Q92">
        <v>4.9087385210000001</v>
      </c>
      <c r="R92">
        <v>-0.102388301</v>
      </c>
      <c r="S92">
        <v>-0.13346124500000001</v>
      </c>
      <c r="T92">
        <v>0.23897159000000001</v>
      </c>
      <c r="U92">
        <v>-9.4595481999999995E-2</v>
      </c>
      <c r="V92">
        <v>-0.11249192399999999</v>
      </c>
      <c r="W92">
        <v>0.245436926</v>
      </c>
      <c r="X92">
        <v>-1.7939973000000001E-2</v>
      </c>
      <c r="Y92">
        <v>0.237930909</v>
      </c>
      <c r="Z92">
        <v>-5.4772709999999997E-3</v>
      </c>
      <c r="AA92">
        <v>-1.0332516E-2</v>
      </c>
      <c r="AB92">
        <v>0.23265375299999999</v>
      </c>
      <c r="AC92">
        <v>-6.7279858999999997E-2</v>
      </c>
    </row>
    <row r="93" spans="1:29" x14ac:dyDescent="0.3">
      <c r="A93">
        <v>0.91</v>
      </c>
      <c r="B93">
        <v>28.2</v>
      </c>
      <c r="C93">
        <v>-75</v>
      </c>
      <c r="D93">
        <v>-75</v>
      </c>
      <c r="E93">
        <v>150</v>
      </c>
      <c r="F93">
        <v>-40.18269231</v>
      </c>
      <c r="G93">
        <v>-52.39423077</v>
      </c>
      <c r="H93">
        <v>93.817307690000007</v>
      </c>
      <c r="I93">
        <v>-39</v>
      </c>
      <c r="J93">
        <v>-55</v>
      </c>
      <c r="K93">
        <v>99</v>
      </c>
      <c r="L93">
        <v>-2.0546492669999998</v>
      </c>
      <c r="M93">
        <v>-2.679058113</v>
      </c>
      <c r="N93">
        <v>4.7971315859999999</v>
      </c>
      <c r="O93">
        <v>-1.994175024</v>
      </c>
      <c r="P93">
        <v>-2.812298111</v>
      </c>
      <c r="Q93">
        <v>5.0621365999999997</v>
      </c>
      <c r="R93">
        <v>-0.102732463</v>
      </c>
      <c r="S93">
        <v>-0.13395290600000001</v>
      </c>
      <c r="T93">
        <v>0.23985657899999999</v>
      </c>
      <c r="U93">
        <v>-9.9708750999999998E-2</v>
      </c>
      <c r="V93">
        <v>-0.14061490600000001</v>
      </c>
      <c r="W93">
        <v>0.25310683</v>
      </c>
      <c r="X93">
        <v>-1.8025131E-2</v>
      </c>
      <c r="Y93">
        <v>0.23879950899999999</v>
      </c>
      <c r="Z93">
        <v>-5.5635270000000004E-3</v>
      </c>
      <c r="AA93">
        <v>-2.3617178999999999E-2</v>
      </c>
      <c r="AB93">
        <v>0.24884577199999999</v>
      </c>
      <c r="AC93">
        <v>-2.2426620000000001E-2</v>
      </c>
    </row>
    <row r="94" spans="1:29" x14ac:dyDescent="0.3">
      <c r="A94">
        <v>0.92</v>
      </c>
      <c r="B94">
        <v>28.2</v>
      </c>
      <c r="C94">
        <v>-75</v>
      </c>
      <c r="D94">
        <v>-75</v>
      </c>
      <c r="E94">
        <v>150</v>
      </c>
      <c r="F94">
        <v>-40.46153846</v>
      </c>
      <c r="G94">
        <v>-53.30769231</v>
      </c>
      <c r="H94">
        <v>94.13461538</v>
      </c>
      <c r="I94">
        <v>-32</v>
      </c>
      <c r="J94">
        <v>-58</v>
      </c>
      <c r="K94">
        <v>96</v>
      </c>
      <c r="L94">
        <v>-2.0689074220000001</v>
      </c>
      <c r="M94">
        <v>-2.7257658619999998</v>
      </c>
      <c r="N94">
        <v>4.8133563830000003</v>
      </c>
      <c r="O94">
        <v>-1.6362461740000001</v>
      </c>
      <c r="P94">
        <v>-2.9656961900000001</v>
      </c>
      <c r="Q94">
        <v>4.9087385210000001</v>
      </c>
      <c r="R94">
        <v>-0.10344537099999999</v>
      </c>
      <c r="S94">
        <v>-0.136288293</v>
      </c>
      <c r="T94">
        <v>0.24066781900000001</v>
      </c>
      <c r="U94">
        <v>-8.1812309E-2</v>
      </c>
      <c r="V94">
        <v>-0.14828480899999999</v>
      </c>
      <c r="W94">
        <v>0.245436926</v>
      </c>
      <c r="X94">
        <v>-1.8961869999999999E-2</v>
      </c>
      <c r="Y94">
        <v>0.24035643400000001</v>
      </c>
      <c r="Z94">
        <v>-1.6388679999999999E-3</v>
      </c>
      <c r="AA94">
        <v>-3.8377915999999998E-2</v>
      </c>
      <c r="AB94">
        <v>0.240323657</v>
      </c>
      <c r="AC94">
        <v>-2.6911944E-2</v>
      </c>
    </row>
    <row r="95" spans="1:29" x14ac:dyDescent="0.3">
      <c r="A95">
        <v>0.93</v>
      </c>
      <c r="B95">
        <v>28.2</v>
      </c>
      <c r="C95">
        <v>-75</v>
      </c>
      <c r="D95">
        <v>-75</v>
      </c>
      <c r="E95">
        <v>150</v>
      </c>
      <c r="F95">
        <v>-40.91346154</v>
      </c>
      <c r="G95">
        <v>-54.35576923</v>
      </c>
      <c r="H95">
        <v>94.125</v>
      </c>
      <c r="I95">
        <v>-40</v>
      </c>
      <c r="J95">
        <v>-56</v>
      </c>
      <c r="K95">
        <v>99</v>
      </c>
      <c r="L95">
        <v>-2.0920154659999999</v>
      </c>
      <c r="M95">
        <v>-2.7793568569999998</v>
      </c>
      <c r="N95">
        <v>4.8128647219999996</v>
      </c>
      <c r="O95">
        <v>-2.045307717</v>
      </c>
      <c r="P95">
        <v>-2.8634308040000001</v>
      </c>
      <c r="Q95">
        <v>5.0621365999999997</v>
      </c>
      <c r="R95">
        <v>-0.10460077299999999</v>
      </c>
      <c r="S95">
        <v>-0.13896784300000001</v>
      </c>
      <c r="T95">
        <v>0.24064323600000001</v>
      </c>
      <c r="U95">
        <v>-0.102265386</v>
      </c>
      <c r="V95">
        <v>-0.14317154000000001</v>
      </c>
      <c r="W95">
        <v>0.25310683</v>
      </c>
      <c r="X95">
        <v>-1.9841837000000001E-2</v>
      </c>
      <c r="Y95">
        <v>0.241618363</v>
      </c>
      <c r="Z95">
        <v>5.132246E-3</v>
      </c>
      <c r="AA95">
        <v>-2.3617178999999999E-2</v>
      </c>
      <c r="AB95">
        <v>0.25055019499999998</v>
      </c>
      <c r="AC95">
        <v>-1.3455972E-2</v>
      </c>
    </row>
    <row r="96" spans="1:29" x14ac:dyDescent="0.3">
      <c r="A96">
        <v>0.94</v>
      </c>
      <c r="B96">
        <v>28.2</v>
      </c>
      <c r="C96">
        <v>-75</v>
      </c>
      <c r="D96">
        <v>-75</v>
      </c>
      <c r="E96">
        <v>150</v>
      </c>
      <c r="F96">
        <v>-41.15384615</v>
      </c>
      <c r="G96">
        <v>-55.34615385</v>
      </c>
      <c r="H96">
        <v>94.17307692</v>
      </c>
      <c r="I96">
        <v>-42</v>
      </c>
      <c r="J96">
        <v>-54</v>
      </c>
      <c r="K96">
        <v>102</v>
      </c>
      <c r="L96">
        <v>-2.1043069779999999</v>
      </c>
      <c r="M96">
        <v>-2.8299978889999999</v>
      </c>
      <c r="N96">
        <v>4.8153230249999996</v>
      </c>
      <c r="O96">
        <v>-2.147573103</v>
      </c>
      <c r="P96">
        <v>-2.761165418</v>
      </c>
      <c r="Q96">
        <v>5.2155346790000001</v>
      </c>
      <c r="R96">
        <v>-0.105215349</v>
      </c>
      <c r="S96">
        <v>-0.14149989399999999</v>
      </c>
      <c r="T96">
        <v>0.24076615100000001</v>
      </c>
      <c r="U96">
        <v>-0.107378655</v>
      </c>
      <c r="V96">
        <v>-0.13805827100000001</v>
      </c>
      <c r="W96">
        <v>0.26077673400000001</v>
      </c>
      <c r="X96">
        <v>-2.0948892E-2</v>
      </c>
      <c r="Y96">
        <v>0.24274918200000001</v>
      </c>
      <c r="Z96">
        <v>1.0437004E-2</v>
      </c>
      <c r="AA96">
        <v>-1.7712884000000002E-2</v>
      </c>
      <c r="AB96">
        <v>0.25566346499999998</v>
      </c>
      <c r="AC96">
        <v>-2.6911944E-2</v>
      </c>
    </row>
    <row r="97" spans="1:29" x14ac:dyDescent="0.3">
      <c r="A97">
        <v>0.95</v>
      </c>
      <c r="B97">
        <v>28.2</v>
      </c>
      <c r="C97">
        <v>-75</v>
      </c>
      <c r="D97">
        <v>-75</v>
      </c>
      <c r="E97">
        <v>150</v>
      </c>
      <c r="F97">
        <v>-41.98076923</v>
      </c>
      <c r="G97">
        <v>-56.86538462</v>
      </c>
      <c r="H97">
        <v>95.33653846</v>
      </c>
      <c r="I97">
        <v>-40</v>
      </c>
      <c r="J97">
        <v>-55</v>
      </c>
      <c r="K97">
        <v>77</v>
      </c>
      <c r="L97">
        <v>-2.1465897819999999</v>
      </c>
      <c r="M97">
        <v>-2.9076802499999999</v>
      </c>
      <c r="N97">
        <v>4.8748139459999997</v>
      </c>
      <c r="O97">
        <v>-2.045307717</v>
      </c>
      <c r="P97">
        <v>-2.812298111</v>
      </c>
      <c r="Q97">
        <v>3.9372173560000001</v>
      </c>
      <c r="R97">
        <v>-0.107329489</v>
      </c>
      <c r="S97">
        <v>-0.14538401200000001</v>
      </c>
      <c r="T97">
        <v>0.24374069700000001</v>
      </c>
      <c r="U97">
        <v>-0.102265386</v>
      </c>
      <c r="V97">
        <v>-0.14061490600000001</v>
      </c>
      <c r="W97">
        <v>0.19686086799999999</v>
      </c>
      <c r="X97">
        <v>-2.1970789000000001E-2</v>
      </c>
      <c r="Y97">
        <v>0.24673163200000001</v>
      </c>
      <c r="Z97">
        <v>1.5741761999999999E-2</v>
      </c>
      <c r="AA97">
        <v>-2.2141106000000001E-2</v>
      </c>
      <c r="AB97">
        <v>0.212200676</v>
      </c>
      <c r="AC97">
        <v>8.0735830999999994E-2</v>
      </c>
    </row>
    <row r="98" spans="1:29" x14ac:dyDescent="0.3">
      <c r="A98">
        <v>0.96</v>
      </c>
      <c r="B98">
        <v>28.2</v>
      </c>
      <c r="C98">
        <v>-75</v>
      </c>
      <c r="D98">
        <v>-75</v>
      </c>
      <c r="E98">
        <v>150</v>
      </c>
      <c r="F98">
        <v>-42.94230769</v>
      </c>
      <c r="G98">
        <v>-57.89423077</v>
      </c>
      <c r="H98">
        <v>97.38461538</v>
      </c>
      <c r="I98">
        <v>-39</v>
      </c>
      <c r="J98">
        <v>-43</v>
      </c>
      <c r="K98">
        <v>99</v>
      </c>
      <c r="L98">
        <v>-2.1957558330000002</v>
      </c>
      <c r="M98">
        <v>-2.9602879240000002</v>
      </c>
      <c r="N98">
        <v>4.9795376349999998</v>
      </c>
      <c r="O98">
        <v>-1.994175024</v>
      </c>
      <c r="P98">
        <v>-2.198705796</v>
      </c>
      <c r="Q98">
        <v>5.0621365999999997</v>
      </c>
      <c r="R98">
        <v>-0.109787792</v>
      </c>
      <c r="S98">
        <v>-0.14801439599999999</v>
      </c>
      <c r="T98">
        <v>0.24897688200000001</v>
      </c>
      <c r="U98">
        <v>-9.9708750999999998E-2</v>
      </c>
      <c r="V98">
        <v>-0.10993529</v>
      </c>
      <c r="W98">
        <v>0.25310683</v>
      </c>
      <c r="X98">
        <v>-2.2070139999999999E-2</v>
      </c>
      <c r="Y98">
        <v>0.25191865000000002</v>
      </c>
      <c r="Z98">
        <v>1.5482993E-2</v>
      </c>
      <c r="AA98">
        <v>-5.9042950000000004E-3</v>
      </c>
      <c r="AB98">
        <v>0.23861923400000001</v>
      </c>
      <c r="AC98">
        <v>-7.6250506999999995E-2</v>
      </c>
    </row>
    <row r="99" spans="1:29" x14ac:dyDescent="0.3">
      <c r="A99">
        <v>0.97</v>
      </c>
      <c r="B99">
        <v>28.2</v>
      </c>
      <c r="C99">
        <v>-75</v>
      </c>
      <c r="D99">
        <v>-75</v>
      </c>
      <c r="E99">
        <v>150</v>
      </c>
      <c r="F99">
        <v>-44.11538462</v>
      </c>
      <c r="G99">
        <v>-58.88461538</v>
      </c>
      <c r="H99">
        <v>99.32692308</v>
      </c>
      <c r="I99">
        <v>-33</v>
      </c>
      <c r="J99">
        <v>-55</v>
      </c>
      <c r="K99">
        <v>95</v>
      </c>
      <c r="L99">
        <v>-2.2557384150000002</v>
      </c>
      <c r="M99">
        <v>-3.010928957</v>
      </c>
      <c r="N99">
        <v>5.0788530569999999</v>
      </c>
      <c r="O99">
        <v>-1.6873788670000001</v>
      </c>
      <c r="P99">
        <v>-2.812298111</v>
      </c>
      <c r="Q99">
        <v>4.8576058279999996</v>
      </c>
      <c r="R99">
        <v>-0.112786921</v>
      </c>
      <c r="S99">
        <v>-0.150546448</v>
      </c>
      <c r="T99">
        <v>0.25394265300000002</v>
      </c>
      <c r="U99">
        <v>-8.4368943000000002E-2</v>
      </c>
      <c r="V99">
        <v>-0.14061490600000001</v>
      </c>
      <c r="W99">
        <v>0.242880291</v>
      </c>
      <c r="X99">
        <v>-2.1800473000000001E-2</v>
      </c>
      <c r="Y99">
        <v>0.25707289100000003</v>
      </c>
      <c r="Z99">
        <v>1.647494E-2</v>
      </c>
      <c r="AA99">
        <v>-3.2473621000000001E-2</v>
      </c>
      <c r="AB99">
        <v>0.236914811</v>
      </c>
      <c r="AC99">
        <v>-3.1397267999999999E-2</v>
      </c>
    </row>
    <row r="100" spans="1:29" x14ac:dyDescent="0.3">
      <c r="A100">
        <v>0.98</v>
      </c>
      <c r="B100">
        <v>28.2</v>
      </c>
      <c r="C100">
        <v>-75</v>
      </c>
      <c r="D100">
        <v>-75</v>
      </c>
      <c r="E100">
        <v>150</v>
      </c>
      <c r="F100">
        <v>-45.5</v>
      </c>
      <c r="G100">
        <v>-59.70192308</v>
      </c>
      <c r="H100">
        <v>100.9903846</v>
      </c>
      <c r="I100">
        <v>-82</v>
      </c>
      <c r="J100">
        <v>-58</v>
      </c>
      <c r="K100">
        <v>98</v>
      </c>
      <c r="L100">
        <v>-2.3265375279999998</v>
      </c>
      <c r="M100">
        <v>-3.0527201000000002</v>
      </c>
      <c r="N100">
        <v>5.1639103249999998</v>
      </c>
      <c r="O100">
        <v>-4.1928808200000001</v>
      </c>
      <c r="P100">
        <v>-2.9656961900000001</v>
      </c>
      <c r="Q100">
        <v>5.0110039070000001</v>
      </c>
      <c r="R100">
        <v>-0.116326876</v>
      </c>
      <c r="S100">
        <v>-0.15263600499999999</v>
      </c>
      <c r="T100">
        <v>0.25819551600000001</v>
      </c>
      <c r="U100">
        <v>-0.209644041</v>
      </c>
      <c r="V100">
        <v>-0.14828480899999999</v>
      </c>
      <c r="W100">
        <v>0.25055019499999998</v>
      </c>
      <c r="X100">
        <v>-2.0963084999999999E-2</v>
      </c>
      <c r="Y100">
        <v>0.26178463800000001</v>
      </c>
      <c r="Z100">
        <v>1.8890114E-2</v>
      </c>
      <c r="AA100">
        <v>3.5425769000000003E-2</v>
      </c>
      <c r="AB100">
        <v>0.28634308000000003</v>
      </c>
      <c r="AC100">
        <v>0.18838360600000001</v>
      </c>
    </row>
    <row r="101" spans="1:29" x14ac:dyDescent="0.3">
      <c r="A101">
        <v>0.99</v>
      </c>
      <c r="B101">
        <v>28.2</v>
      </c>
      <c r="C101">
        <v>-75</v>
      </c>
      <c r="D101">
        <v>-75</v>
      </c>
      <c r="E101">
        <v>150</v>
      </c>
      <c r="F101">
        <v>-46.36538462</v>
      </c>
      <c r="G101">
        <v>-59.77884615</v>
      </c>
      <c r="H101">
        <v>101.4230769</v>
      </c>
      <c r="I101">
        <v>0</v>
      </c>
      <c r="J101">
        <v>-59</v>
      </c>
      <c r="K101">
        <v>97</v>
      </c>
      <c r="L101">
        <v>-2.370786974</v>
      </c>
      <c r="M101">
        <v>-3.0566533840000001</v>
      </c>
      <c r="N101">
        <v>5.1860350479999999</v>
      </c>
      <c r="O101">
        <v>0</v>
      </c>
      <c r="P101">
        <v>-3.0168288830000001</v>
      </c>
      <c r="Q101">
        <v>4.9598712139999996</v>
      </c>
      <c r="R101">
        <v>-0.118539349</v>
      </c>
      <c r="S101">
        <v>-0.152832669</v>
      </c>
      <c r="T101">
        <v>0.259301752</v>
      </c>
      <c r="U101">
        <v>0</v>
      </c>
      <c r="V101">
        <v>-0.15084144399999999</v>
      </c>
      <c r="W101">
        <v>0.247993561</v>
      </c>
      <c r="X101">
        <v>-1.9799258E-2</v>
      </c>
      <c r="Y101">
        <v>0.263325174</v>
      </c>
      <c r="Z101">
        <v>2.1175903999999999E-2</v>
      </c>
      <c r="AA101">
        <v>-8.7088347999999996E-2</v>
      </c>
      <c r="AB101">
        <v>0.215609522</v>
      </c>
      <c r="AC101">
        <v>-0.17044231000000001</v>
      </c>
    </row>
    <row r="102" spans="1:29" x14ac:dyDescent="0.3">
      <c r="A102">
        <v>1</v>
      </c>
      <c r="B102">
        <v>28.2</v>
      </c>
      <c r="C102">
        <v>-75</v>
      </c>
      <c r="D102">
        <v>-75</v>
      </c>
      <c r="E102">
        <v>150</v>
      </c>
      <c r="F102">
        <v>-47.01923077</v>
      </c>
      <c r="G102">
        <v>-59.84615385</v>
      </c>
      <c r="H102">
        <v>101.2692308</v>
      </c>
      <c r="I102">
        <v>-92</v>
      </c>
      <c r="J102">
        <v>-110</v>
      </c>
      <c r="K102">
        <v>81</v>
      </c>
      <c r="L102">
        <v>-2.4042198890000002</v>
      </c>
      <c r="M102">
        <v>-3.0600950079999998</v>
      </c>
      <c r="N102">
        <v>5.1781684800000001</v>
      </c>
      <c r="O102">
        <v>-4.7042077500000001</v>
      </c>
      <c r="P102">
        <v>-5.6245962220000001</v>
      </c>
      <c r="Q102">
        <v>4.1417481269999996</v>
      </c>
      <c r="R102">
        <v>-0.120210994</v>
      </c>
      <c r="S102">
        <v>-0.15300474999999999</v>
      </c>
      <c r="T102">
        <v>0.25890842400000003</v>
      </c>
      <c r="U102">
        <v>-0.23521038699999999</v>
      </c>
      <c r="V102">
        <v>-0.281229811</v>
      </c>
      <c r="W102">
        <v>0.207087406</v>
      </c>
      <c r="X102">
        <v>-1.8933484E-2</v>
      </c>
      <c r="Y102">
        <v>0.26367753100000002</v>
      </c>
      <c r="Z102">
        <v>2.5100562999999999E-2</v>
      </c>
      <c r="AA102">
        <v>-2.6569327E-2</v>
      </c>
      <c r="AB102">
        <v>0.31020500400000001</v>
      </c>
      <c r="AC102">
        <v>0.54272419699999996</v>
      </c>
    </row>
    <row r="103" spans="1:29" x14ac:dyDescent="0.3">
      <c r="A103">
        <v>1.01</v>
      </c>
      <c r="B103">
        <v>28.2</v>
      </c>
      <c r="C103">
        <v>-75</v>
      </c>
      <c r="D103">
        <v>-75</v>
      </c>
      <c r="E103">
        <v>150</v>
      </c>
      <c r="F103">
        <v>-47.57692308</v>
      </c>
      <c r="G103">
        <v>-60.08653846</v>
      </c>
      <c r="H103">
        <v>101.5096154</v>
      </c>
      <c r="I103">
        <v>0</v>
      </c>
      <c r="J103">
        <v>0</v>
      </c>
      <c r="K103">
        <v>101</v>
      </c>
      <c r="L103">
        <v>-2.4327361980000002</v>
      </c>
      <c r="M103">
        <v>-3.0723865199999998</v>
      </c>
      <c r="N103">
        <v>5.1904599930000002</v>
      </c>
      <c r="O103">
        <v>0</v>
      </c>
      <c r="P103">
        <v>0</v>
      </c>
      <c r="Q103">
        <v>5.1644019859999997</v>
      </c>
      <c r="R103">
        <v>-0.12163681</v>
      </c>
      <c r="S103">
        <v>-0.153619326</v>
      </c>
      <c r="T103">
        <v>0.259523</v>
      </c>
      <c r="U103">
        <v>0</v>
      </c>
      <c r="V103">
        <v>0</v>
      </c>
      <c r="W103">
        <v>0.25822009899999998</v>
      </c>
      <c r="X103">
        <v>-1.8465114000000001E-2</v>
      </c>
      <c r="Y103">
        <v>0.264767378</v>
      </c>
      <c r="Z103">
        <v>2.7601992999999998E-2</v>
      </c>
      <c r="AA103">
        <v>0</v>
      </c>
      <c r="AB103">
        <v>0.172146733</v>
      </c>
      <c r="AC103">
        <v>-0.45301771800000001</v>
      </c>
    </row>
    <row r="104" spans="1:29" x14ac:dyDescent="0.3">
      <c r="A104">
        <v>1.02</v>
      </c>
      <c r="B104">
        <v>28.2</v>
      </c>
      <c r="C104">
        <v>-75</v>
      </c>
      <c r="D104">
        <v>-75</v>
      </c>
      <c r="E104">
        <v>150</v>
      </c>
      <c r="F104">
        <v>-48.13461538</v>
      </c>
      <c r="G104">
        <v>-60.52884615</v>
      </c>
      <c r="H104">
        <v>101.5384615</v>
      </c>
      <c r="I104">
        <v>-87</v>
      </c>
      <c r="J104">
        <v>-118</v>
      </c>
      <c r="K104">
        <v>101</v>
      </c>
      <c r="L104">
        <v>-2.4612525079999998</v>
      </c>
      <c r="M104">
        <v>-3.0950029040000002</v>
      </c>
      <c r="N104">
        <v>5.1919349739999996</v>
      </c>
      <c r="O104">
        <v>-4.4485442849999997</v>
      </c>
      <c r="P104">
        <v>-6.0336577660000001</v>
      </c>
      <c r="Q104">
        <v>5.1644019859999997</v>
      </c>
      <c r="R104">
        <v>-0.12306262499999999</v>
      </c>
      <c r="S104">
        <v>-0.15475014500000001</v>
      </c>
      <c r="T104">
        <v>0.25959674900000002</v>
      </c>
      <c r="U104">
        <v>-0.22242721400000001</v>
      </c>
      <c r="V104">
        <v>-0.30168288799999998</v>
      </c>
      <c r="W104">
        <v>0.25822009899999998</v>
      </c>
      <c r="X104">
        <v>-1.8294798000000001E-2</v>
      </c>
      <c r="Y104">
        <v>0.26566875600000001</v>
      </c>
      <c r="Z104">
        <v>3.1957933000000001E-2</v>
      </c>
      <c r="AA104">
        <v>-4.5758285000000003E-2</v>
      </c>
      <c r="AB104">
        <v>0.34685009999999999</v>
      </c>
      <c r="AC104">
        <v>0.46647369</v>
      </c>
    </row>
    <row r="105" spans="1:29" x14ac:dyDescent="0.3">
      <c r="A105">
        <v>1.03</v>
      </c>
      <c r="B105">
        <v>28.2</v>
      </c>
      <c r="C105">
        <v>-75</v>
      </c>
      <c r="D105">
        <v>-75</v>
      </c>
      <c r="E105">
        <v>150</v>
      </c>
      <c r="F105">
        <v>-48.44230769</v>
      </c>
      <c r="G105">
        <v>-60.86538462</v>
      </c>
      <c r="H105">
        <v>101.4038462</v>
      </c>
      <c r="I105">
        <v>-52</v>
      </c>
      <c r="J105">
        <v>-57</v>
      </c>
      <c r="K105">
        <v>195</v>
      </c>
      <c r="L105">
        <v>-2.476985644</v>
      </c>
      <c r="M105">
        <v>-3.1122110219999999</v>
      </c>
      <c r="N105">
        <v>5.1850517270000003</v>
      </c>
      <c r="O105">
        <v>-2.658900032</v>
      </c>
      <c r="P105">
        <v>-2.9145634970000001</v>
      </c>
      <c r="Q105">
        <v>9.9708751210000006</v>
      </c>
      <c r="R105">
        <v>-0.123849282</v>
      </c>
      <c r="S105">
        <v>-0.15561055100000001</v>
      </c>
      <c r="T105">
        <v>0.25925258600000001</v>
      </c>
      <c r="U105">
        <v>-0.13294500200000001</v>
      </c>
      <c r="V105">
        <v>-0.14572817499999999</v>
      </c>
      <c r="W105">
        <v>0.498543756</v>
      </c>
      <c r="X105">
        <v>-1.8337376999999998E-2</v>
      </c>
      <c r="Y105">
        <v>0.26598833500000002</v>
      </c>
      <c r="Z105">
        <v>3.545131E-2</v>
      </c>
      <c r="AA105">
        <v>-7.3803690000000003E-3</v>
      </c>
      <c r="AB105">
        <v>0.425253563</v>
      </c>
      <c r="AC105">
        <v>-0.38573785900000002</v>
      </c>
    </row>
    <row r="106" spans="1:29" x14ac:dyDescent="0.3">
      <c r="A106">
        <v>1.04</v>
      </c>
      <c r="B106">
        <v>28.2</v>
      </c>
      <c r="C106">
        <v>-75</v>
      </c>
      <c r="D106">
        <v>-75</v>
      </c>
      <c r="E106">
        <v>150</v>
      </c>
      <c r="F106">
        <v>-48.72115385</v>
      </c>
      <c r="G106">
        <v>-60.92307692</v>
      </c>
      <c r="H106">
        <v>101.0480769</v>
      </c>
      <c r="I106">
        <v>-52</v>
      </c>
      <c r="J106">
        <v>-56</v>
      </c>
      <c r="K106">
        <v>76</v>
      </c>
      <c r="L106">
        <v>-2.4912437989999998</v>
      </c>
      <c r="M106">
        <v>-3.1151609850000002</v>
      </c>
      <c r="N106">
        <v>5.1668602879999996</v>
      </c>
      <c r="O106">
        <v>-2.658900032</v>
      </c>
      <c r="P106">
        <v>-2.8634308040000001</v>
      </c>
      <c r="Q106">
        <v>3.8860846630000001</v>
      </c>
      <c r="R106">
        <v>-0.12456219</v>
      </c>
      <c r="S106">
        <v>-0.15575804900000001</v>
      </c>
      <c r="T106">
        <v>0.25834301399999998</v>
      </c>
      <c r="U106">
        <v>-0.13294500200000001</v>
      </c>
      <c r="V106">
        <v>-0.14317154000000001</v>
      </c>
      <c r="W106">
        <v>0.19430423299999999</v>
      </c>
      <c r="X106">
        <v>-1.8010938000000001E-2</v>
      </c>
      <c r="Y106">
        <v>0.26566875600000001</v>
      </c>
      <c r="Z106">
        <v>3.8556535000000003E-2</v>
      </c>
      <c r="AA106">
        <v>-5.9042950000000004E-3</v>
      </c>
      <c r="AB106">
        <v>0.22157500299999999</v>
      </c>
      <c r="AC106">
        <v>0.14353036599999999</v>
      </c>
    </row>
    <row r="107" spans="1:29" x14ac:dyDescent="0.3">
      <c r="A107">
        <v>1.05</v>
      </c>
      <c r="B107">
        <v>28.2</v>
      </c>
      <c r="C107">
        <v>-75</v>
      </c>
      <c r="D107">
        <v>-75</v>
      </c>
      <c r="E107">
        <v>150</v>
      </c>
      <c r="F107">
        <v>-48.74038462</v>
      </c>
      <c r="G107">
        <v>-60.25961538</v>
      </c>
      <c r="H107">
        <v>100.625</v>
      </c>
      <c r="I107">
        <v>-48</v>
      </c>
      <c r="J107">
        <v>-58</v>
      </c>
      <c r="K107">
        <v>95</v>
      </c>
      <c r="L107">
        <v>-2.4922271199999999</v>
      </c>
      <c r="M107">
        <v>-3.0812364099999998</v>
      </c>
      <c r="N107">
        <v>5.1452272260000003</v>
      </c>
      <c r="O107">
        <v>-2.4543692610000001</v>
      </c>
      <c r="P107">
        <v>-2.9656961900000001</v>
      </c>
      <c r="Q107">
        <v>4.8576058279999996</v>
      </c>
      <c r="R107">
        <v>-0.12461135600000001</v>
      </c>
      <c r="S107">
        <v>-0.15406181999999999</v>
      </c>
      <c r="T107">
        <v>0.25726136100000002</v>
      </c>
      <c r="U107">
        <v>-0.122718463</v>
      </c>
      <c r="V107">
        <v>-0.14828480899999999</v>
      </c>
      <c r="W107">
        <v>0.242880291</v>
      </c>
      <c r="X107">
        <v>-1.7003233999999999E-2</v>
      </c>
      <c r="Y107">
        <v>0.26439863299999999</v>
      </c>
      <c r="Z107">
        <v>3.7564588000000003E-2</v>
      </c>
      <c r="AA107">
        <v>-1.4760736999999999E-2</v>
      </c>
      <c r="AB107">
        <v>0.25225461799999999</v>
      </c>
      <c r="AC107">
        <v>4.9338563000000002E-2</v>
      </c>
    </row>
    <row r="108" spans="1:29" x14ac:dyDescent="0.3">
      <c r="A108">
        <v>1.06</v>
      </c>
      <c r="B108">
        <v>28.2</v>
      </c>
      <c r="C108">
        <v>-75</v>
      </c>
      <c r="D108">
        <v>-75</v>
      </c>
      <c r="E108">
        <v>150</v>
      </c>
      <c r="F108">
        <v>-48.5</v>
      </c>
      <c r="G108">
        <v>-59.55769231</v>
      </c>
      <c r="H108">
        <v>100.4903846</v>
      </c>
      <c r="I108">
        <v>-50</v>
      </c>
      <c r="J108">
        <v>-49</v>
      </c>
      <c r="K108">
        <v>99</v>
      </c>
      <c r="L108">
        <v>-2.4799356069999998</v>
      </c>
      <c r="M108">
        <v>-3.0453451920000001</v>
      </c>
      <c r="N108">
        <v>5.1383439790000001</v>
      </c>
      <c r="O108">
        <v>-2.556634646</v>
      </c>
      <c r="P108">
        <v>-2.5055019540000001</v>
      </c>
      <c r="Q108">
        <v>5.0621365999999997</v>
      </c>
      <c r="R108">
        <v>-0.12399678</v>
      </c>
      <c r="S108">
        <v>-0.15226725999999999</v>
      </c>
      <c r="T108">
        <v>0.25691719899999998</v>
      </c>
      <c r="U108">
        <v>-0.127831732</v>
      </c>
      <c r="V108">
        <v>-0.125275098</v>
      </c>
      <c r="W108">
        <v>0.25310683</v>
      </c>
      <c r="X108">
        <v>-1.6321968999999999E-2</v>
      </c>
      <c r="Y108">
        <v>0.26336614600000002</v>
      </c>
      <c r="Z108">
        <v>3.3941826000000001E-2</v>
      </c>
      <c r="AA108">
        <v>1.476074E-3</v>
      </c>
      <c r="AB108">
        <v>0.25310683</v>
      </c>
      <c r="AC108">
        <v>0</v>
      </c>
    </row>
    <row r="109" spans="1:29" x14ac:dyDescent="0.3">
      <c r="A109">
        <v>1.07</v>
      </c>
      <c r="B109">
        <v>28.2</v>
      </c>
      <c r="C109">
        <v>-75</v>
      </c>
      <c r="D109">
        <v>-75</v>
      </c>
      <c r="E109">
        <v>150</v>
      </c>
      <c r="F109">
        <v>-48.47115385</v>
      </c>
      <c r="G109">
        <v>-59.01923077</v>
      </c>
      <c r="H109">
        <v>100.2980769</v>
      </c>
      <c r="I109">
        <v>-39</v>
      </c>
      <c r="J109">
        <v>-61</v>
      </c>
      <c r="K109">
        <v>96</v>
      </c>
      <c r="L109">
        <v>-2.4784606259999999</v>
      </c>
      <c r="M109">
        <v>-3.0178122040000002</v>
      </c>
      <c r="N109">
        <v>5.128510769</v>
      </c>
      <c r="O109">
        <v>-1.994175024</v>
      </c>
      <c r="P109">
        <v>-3.1190942690000001</v>
      </c>
      <c r="Q109">
        <v>4.9087385210000001</v>
      </c>
      <c r="R109">
        <v>-0.123923031</v>
      </c>
      <c r="S109">
        <v>-0.15089061000000001</v>
      </c>
      <c r="T109">
        <v>0.25642553800000001</v>
      </c>
      <c r="U109">
        <v>-9.9708750999999998E-2</v>
      </c>
      <c r="V109">
        <v>-0.15595471299999999</v>
      </c>
      <c r="W109">
        <v>0.245436926</v>
      </c>
      <c r="X109">
        <v>-1.5569739000000001E-2</v>
      </c>
      <c r="Y109">
        <v>0.26255490599999998</v>
      </c>
      <c r="Z109">
        <v>3.2259830000000003E-2</v>
      </c>
      <c r="AA109">
        <v>-3.2473621000000001E-2</v>
      </c>
      <c r="AB109">
        <v>0.24884577199999999</v>
      </c>
      <c r="AC109">
        <v>1.7941295999999999E-2</v>
      </c>
    </row>
    <row r="110" spans="1:29" x14ac:dyDescent="0.3">
      <c r="A110">
        <v>1.08</v>
      </c>
      <c r="B110">
        <v>28.2</v>
      </c>
      <c r="C110">
        <v>-75</v>
      </c>
      <c r="D110">
        <v>-75</v>
      </c>
      <c r="E110">
        <v>150</v>
      </c>
      <c r="F110">
        <v>-47.95192308</v>
      </c>
      <c r="G110">
        <v>-58</v>
      </c>
      <c r="H110">
        <v>99.028846150000007</v>
      </c>
      <c r="I110">
        <v>-49</v>
      </c>
      <c r="J110">
        <v>-61</v>
      </c>
      <c r="K110">
        <v>98</v>
      </c>
      <c r="L110">
        <v>-2.451910958</v>
      </c>
      <c r="M110">
        <v>-2.9656961900000001</v>
      </c>
      <c r="N110">
        <v>5.0636115820000001</v>
      </c>
      <c r="O110">
        <v>-2.5055019540000001</v>
      </c>
      <c r="P110">
        <v>-3.1190942690000001</v>
      </c>
      <c r="Q110">
        <v>5.0110039070000001</v>
      </c>
      <c r="R110">
        <v>-0.122595548</v>
      </c>
      <c r="S110">
        <v>-0.14828480899999999</v>
      </c>
      <c r="T110">
        <v>0.25318057900000002</v>
      </c>
      <c r="U110">
        <v>-0.125275098</v>
      </c>
      <c r="V110">
        <v>-0.15595471299999999</v>
      </c>
      <c r="W110">
        <v>0.25055019499999998</v>
      </c>
      <c r="X110">
        <v>-1.4831702E-2</v>
      </c>
      <c r="Y110">
        <v>0.25908050500000002</v>
      </c>
      <c r="Z110">
        <v>3.1052243E-2</v>
      </c>
      <c r="AA110">
        <v>-1.7712884000000002E-2</v>
      </c>
      <c r="AB110">
        <v>0.26077673400000001</v>
      </c>
      <c r="AC110">
        <v>5.3823887000000001E-2</v>
      </c>
    </row>
    <row r="111" spans="1:29" x14ac:dyDescent="0.3">
      <c r="A111">
        <v>1.0900000000000001</v>
      </c>
      <c r="B111">
        <v>28.2</v>
      </c>
      <c r="C111">
        <v>-75</v>
      </c>
      <c r="D111">
        <v>-75</v>
      </c>
      <c r="E111">
        <v>150</v>
      </c>
      <c r="F111">
        <v>-47.40384615</v>
      </c>
      <c r="G111">
        <v>-57.45192308</v>
      </c>
      <c r="H111">
        <v>96.942307690000007</v>
      </c>
      <c r="I111">
        <v>-49</v>
      </c>
      <c r="J111">
        <v>-56</v>
      </c>
      <c r="K111">
        <v>95</v>
      </c>
      <c r="L111">
        <v>-2.4238863089999998</v>
      </c>
      <c r="M111">
        <v>-2.9376715409999998</v>
      </c>
      <c r="N111">
        <v>4.9569212509999998</v>
      </c>
      <c r="O111">
        <v>-2.5055019540000001</v>
      </c>
      <c r="P111">
        <v>-2.8634308040000001</v>
      </c>
      <c r="Q111">
        <v>4.8576058279999996</v>
      </c>
      <c r="R111">
        <v>-0.121194315</v>
      </c>
      <c r="S111">
        <v>-0.14688357699999999</v>
      </c>
      <c r="T111">
        <v>0.24784606300000001</v>
      </c>
      <c r="U111">
        <v>-0.125275098</v>
      </c>
      <c r="V111">
        <v>-0.14317154000000001</v>
      </c>
      <c r="W111">
        <v>0.242880291</v>
      </c>
      <c r="X111">
        <v>-1.4831702E-2</v>
      </c>
      <c r="Y111">
        <v>0.25459000599999998</v>
      </c>
      <c r="Z111">
        <v>3.5494438000000003E-2</v>
      </c>
      <c r="AA111">
        <v>-1.0332516E-2</v>
      </c>
      <c r="AB111">
        <v>0.25140240699999999</v>
      </c>
      <c r="AC111">
        <v>4.4853239000000003E-2</v>
      </c>
    </row>
    <row r="112" spans="1:29" x14ac:dyDescent="0.3">
      <c r="A112">
        <v>1.1000000000000001</v>
      </c>
      <c r="B112">
        <v>28.2</v>
      </c>
      <c r="C112">
        <v>-75</v>
      </c>
      <c r="D112">
        <v>-75</v>
      </c>
      <c r="E112">
        <v>150</v>
      </c>
      <c r="F112">
        <v>-46.74038462</v>
      </c>
      <c r="G112">
        <v>-56.82692308</v>
      </c>
      <c r="H112">
        <v>95.067307690000007</v>
      </c>
      <c r="I112">
        <v>-49</v>
      </c>
      <c r="J112">
        <v>-56</v>
      </c>
      <c r="K112">
        <v>76</v>
      </c>
      <c r="L112">
        <v>-2.3899617339999999</v>
      </c>
      <c r="M112">
        <v>-2.9057136080000001</v>
      </c>
      <c r="N112">
        <v>4.8610474520000002</v>
      </c>
      <c r="O112">
        <v>-2.5055019540000001</v>
      </c>
      <c r="P112">
        <v>-2.8634308040000001</v>
      </c>
      <c r="Q112">
        <v>3.8860846630000001</v>
      </c>
      <c r="R112">
        <v>-0.119498087</v>
      </c>
      <c r="S112">
        <v>-0.14528568</v>
      </c>
      <c r="T112">
        <v>0.24305237299999999</v>
      </c>
      <c r="U112">
        <v>-0.125275098</v>
      </c>
      <c r="V112">
        <v>-0.14317154000000001</v>
      </c>
      <c r="W112">
        <v>0.19430423299999999</v>
      </c>
      <c r="X112">
        <v>-1.4888474E-2</v>
      </c>
      <c r="Y112">
        <v>0.25029617100000001</v>
      </c>
      <c r="Z112">
        <v>3.8125253999999997E-2</v>
      </c>
      <c r="AA112">
        <v>-1.0332516E-2</v>
      </c>
      <c r="AB112">
        <v>0.21901836799999999</v>
      </c>
      <c r="AC112">
        <v>0.13007439400000001</v>
      </c>
    </row>
    <row r="113" spans="1:29" x14ac:dyDescent="0.3">
      <c r="A113">
        <v>1.1100000000000001</v>
      </c>
      <c r="B113">
        <v>28.2</v>
      </c>
      <c r="C113">
        <v>-75</v>
      </c>
      <c r="D113">
        <v>-75</v>
      </c>
      <c r="E113">
        <v>150</v>
      </c>
      <c r="F113">
        <v>-45.96153846</v>
      </c>
      <c r="G113">
        <v>-56.18269231</v>
      </c>
      <c r="H113">
        <v>93.57692308</v>
      </c>
      <c r="I113">
        <v>-47</v>
      </c>
      <c r="J113">
        <v>-46</v>
      </c>
      <c r="K113">
        <v>94</v>
      </c>
      <c r="L113">
        <v>-2.3501372329999999</v>
      </c>
      <c r="M113">
        <v>-2.8727723539999999</v>
      </c>
      <c r="N113">
        <v>4.7848400729999998</v>
      </c>
      <c r="O113">
        <v>-2.4032365680000001</v>
      </c>
      <c r="P113">
        <v>-2.3521038750000001</v>
      </c>
      <c r="Q113">
        <v>4.8064731350000001</v>
      </c>
      <c r="R113">
        <v>-0.117506862</v>
      </c>
      <c r="S113">
        <v>-0.143638618</v>
      </c>
      <c r="T113">
        <v>0.23924200400000001</v>
      </c>
      <c r="U113">
        <v>-0.120161828</v>
      </c>
      <c r="V113">
        <v>-0.117605194</v>
      </c>
      <c r="W113">
        <v>0.240323657</v>
      </c>
      <c r="X113">
        <v>-1.5087176000000001E-2</v>
      </c>
      <c r="Y113">
        <v>0.24654316200000001</v>
      </c>
      <c r="Z113">
        <v>3.842715E-2</v>
      </c>
      <c r="AA113">
        <v>1.476074E-3</v>
      </c>
      <c r="AB113">
        <v>0.239471445</v>
      </c>
      <c r="AC113">
        <v>-4.4853239999999997E-3</v>
      </c>
    </row>
    <row r="114" spans="1:29" x14ac:dyDescent="0.3">
      <c r="A114">
        <v>1.1200000000000001</v>
      </c>
      <c r="B114">
        <v>28.2</v>
      </c>
      <c r="C114">
        <v>-75</v>
      </c>
      <c r="D114">
        <v>-75</v>
      </c>
      <c r="E114">
        <v>150</v>
      </c>
      <c r="F114">
        <v>-45.71153846</v>
      </c>
      <c r="G114">
        <v>-56.15384615</v>
      </c>
      <c r="H114">
        <v>93.153846150000007</v>
      </c>
      <c r="I114">
        <v>-38</v>
      </c>
      <c r="J114">
        <v>-55</v>
      </c>
      <c r="K114">
        <v>93</v>
      </c>
      <c r="L114">
        <v>-2.3373540589999999</v>
      </c>
      <c r="M114">
        <v>-2.8712973719999999</v>
      </c>
      <c r="N114">
        <v>4.7632070110000004</v>
      </c>
      <c r="O114">
        <v>-1.943042331</v>
      </c>
      <c r="P114">
        <v>-2.812298111</v>
      </c>
      <c r="Q114">
        <v>4.7553404419999996</v>
      </c>
      <c r="R114">
        <v>-0.116867703</v>
      </c>
      <c r="S114">
        <v>-0.14356486900000001</v>
      </c>
      <c r="T114">
        <v>0.23816035099999999</v>
      </c>
      <c r="U114">
        <v>-9.7152116999999996E-2</v>
      </c>
      <c r="V114">
        <v>-0.14061490600000001</v>
      </c>
      <c r="W114">
        <v>0.23776702199999999</v>
      </c>
      <c r="X114">
        <v>-1.5413616E-2</v>
      </c>
      <c r="Y114">
        <v>0.245584424</v>
      </c>
      <c r="Z114">
        <v>3.9074072000000001E-2</v>
      </c>
      <c r="AA114">
        <v>-2.5093252999999999E-2</v>
      </c>
      <c r="AB114">
        <v>0.23776702199999999</v>
      </c>
      <c r="AC114">
        <v>0</v>
      </c>
    </row>
    <row r="115" spans="1:29" x14ac:dyDescent="0.3">
      <c r="A115">
        <v>1.1299999999999999</v>
      </c>
      <c r="B115">
        <v>28.2</v>
      </c>
      <c r="C115">
        <v>-75</v>
      </c>
      <c r="D115">
        <v>-75</v>
      </c>
      <c r="E115">
        <v>150</v>
      </c>
      <c r="F115">
        <v>-45.60576923</v>
      </c>
      <c r="G115">
        <v>-56.08653846</v>
      </c>
      <c r="H115">
        <v>93.38461538</v>
      </c>
      <c r="I115">
        <v>-46</v>
      </c>
      <c r="J115">
        <v>-58</v>
      </c>
      <c r="K115">
        <v>95</v>
      </c>
      <c r="L115">
        <v>-2.3319457940000001</v>
      </c>
      <c r="M115">
        <v>-2.8678557489999998</v>
      </c>
      <c r="N115">
        <v>4.7750068629999998</v>
      </c>
      <c r="O115">
        <v>-2.3521038750000001</v>
      </c>
      <c r="P115">
        <v>-2.9656961900000001</v>
      </c>
      <c r="Q115">
        <v>4.8576058279999996</v>
      </c>
      <c r="R115">
        <v>-0.11659729000000001</v>
      </c>
      <c r="S115">
        <v>-0.14339278699999999</v>
      </c>
      <c r="T115">
        <v>0.238750343</v>
      </c>
      <c r="U115">
        <v>-0.117605194</v>
      </c>
      <c r="V115">
        <v>-0.14828480899999999</v>
      </c>
      <c r="W115">
        <v>0.242880291</v>
      </c>
      <c r="X115">
        <v>-1.5470388E-2</v>
      </c>
      <c r="Y115">
        <v>0.245830254</v>
      </c>
      <c r="Z115">
        <v>3.7262691000000001E-2</v>
      </c>
      <c r="AA115">
        <v>-1.7712884000000002E-2</v>
      </c>
      <c r="AB115">
        <v>0.25055019499999998</v>
      </c>
      <c r="AC115">
        <v>4.0367914999999997E-2</v>
      </c>
    </row>
    <row r="116" spans="1:29" x14ac:dyDescent="0.3">
      <c r="A116">
        <v>1.1399999999999999</v>
      </c>
      <c r="B116">
        <v>28.2</v>
      </c>
      <c r="C116">
        <v>-75</v>
      </c>
      <c r="D116">
        <v>-75</v>
      </c>
      <c r="E116">
        <v>150</v>
      </c>
      <c r="F116">
        <v>-45.80769231</v>
      </c>
      <c r="G116">
        <v>-55.90384615</v>
      </c>
      <c r="H116">
        <v>93.46153846</v>
      </c>
      <c r="I116">
        <v>-45</v>
      </c>
      <c r="J116">
        <v>-62</v>
      </c>
      <c r="K116">
        <v>94</v>
      </c>
      <c r="L116">
        <v>-2.342270665</v>
      </c>
      <c r="M116">
        <v>-2.858514199</v>
      </c>
      <c r="N116">
        <v>4.7789401470000001</v>
      </c>
      <c r="O116">
        <v>-2.3009711820000001</v>
      </c>
      <c r="P116">
        <v>-3.1702269620000001</v>
      </c>
      <c r="Q116">
        <v>4.8064731350000001</v>
      </c>
      <c r="R116">
        <v>-0.11711353300000001</v>
      </c>
      <c r="S116">
        <v>-0.14292571000000001</v>
      </c>
      <c r="T116">
        <v>0.23894700699999999</v>
      </c>
      <c r="U116">
        <v>-0.11504855899999999</v>
      </c>
      <c r="V116">
        <v>-0.158511348</v>
      </c>
      <c r="W116">
        <v>0.240323657</v>
      </c>
      <c r="X116">
        <v>-1.4902667E-2</v>
      </c>
      <c r="Y116">
        <v>0.24597775299999999</v>
      </c>
      <c r="Z116">
        <v>3.7003923000000001E-2</v>
      </c>
      <c r="AA116">
        <v>-2.5093252999999999E-2</v>
      </c>
      <c r="AB116">
        <v>0.25140240699999999</v>
      </c>
      <c r="AC116">
        <v>5.8309211E-2</v>
      </c>
    </row>
    <row r="117" spans="1:29" x14ac:dyDescent="0.3">
      <c r="A117">
        <v>1.1499999999999999</v>
      </c>
      <c r="B117">
        <v>28.2</v>
      </c>
      <c r="C117">
        <v>-75</v>
      </c>
      <c r="D117">
        <v>-75</v>
      </c>
      <c r="E117">
        <v>150</v>
      </c>
      <c r="F117">
        <v>-45.84615385</v>
      </c>
      <c r="G117">
        <v>-55.69230769</v>
      </c>
      <c r="H117">
        <v>93.71153846</v>
      </c>
      <c r="I117">
        <v>-45</v>
      </c>
      <c r="J117">
        <v>-62</v>
      </c>
      <c r="K117">
        <v>79</v>
      </c>
      <c r="L117">
        <v>-2.3442373070000002</v>
      </c>
      <c r="M117">
        <v>-2.8476976679999999</v>
      </c>
      <c r="N117">
        <v>4.79172332</v>
      </c>
      <c r="O117">
        <v>-2.3009711820000001</v>
      </c>
      <c r="P117">
        <v>-3.1702269620000001</v>
      </c>
      <c r="Q117">
        <v>4.0394827409999996</v>
      </c>
      <c r="R117">
        <v>-0.117211865</v>
      </c>
      <c r="S117">
        <v>-0.14238488299999999</v>
      </c>
      <c r="T117">
        <v>0.23958616599999999</v>
      </c>
      <c r="U117">
        <v>-0.11504855899999999</v>
      </c>
      <c r="V117">
        <v>-0.158511348</v>
      </c>
      <c r="W117">
        <v>0.201974137</v>
      </c>
      <c r="X117">
        <v>-1.4533648999999999E-2</v>
      </c>
      <c r="Y117">
        <v>0.24625636000000001</v>
      </c>
      <c r="Z117">
        <v>3.5106285000000001E-2</v>
      </c>
      <c r="AA117">
        <v>-2.5093252999999999E-2</v>
      </c>
      <c r="AB117">
        <v>0.22583606000000001</v>
      </c>
      <c r="AC117">
        <v>0.12558907</v>
      </c>
    </row>
    <row r="118" spans="1:29" x14ac:dyDescent="0.3">
      <c r="A118">
        <v>1.1599999999999999</v>
      </c>
      <c r="B118">
        <v>28.2</v>
      </c>
      <c r="C118">
        <v>-75</v>
      </c>
      <c r="D118">
        <v>-75</v>
      </c>
      <c r="E118">
        <v>150</v>
      </c>
      <c r="F118">
        <v>-45.64423077</v>
      </c>
      <c r="G118">
        <v>-55.75</v>
      </c>
      <c r="H118">
        <v>94.317307690000007</v>
      </c>
      <c r="I118">
        <v>-46</v>
      </c>
      <c r="J118">
        <v>-47</v>
      </c>
      <c r="K118">
        <v>97</v>
      </c>
      <c r="L118">
        <v>-2.3339124359999999</v>
      </c>
      <c r="M118">
        <v>-2.8506476310000002</v>
      </c>
      <c r="N118">
        <v>4.8226979319999996</v>
      </c>
      <c r="O118">
        <v>-2.3521038750000001</v>
      </c>
      <c r="P118">
        <v>-2.4032365680000001</v>
      </c>
      <c r="Q118">
        <v>4.9598712139999996</v>
      </c>
      <c r="R118">
        <v>-0.116695622</v>
      </c>
      <c r="S118">
        <v>-0.14253238200000001</v>
      </c>
      <c r="T118">
        <v>0.24113489699999999</v>
      </c>
      <c r="U118">
        <v>-0.117605194</v>
      </c>
      <c r="V118">
        <v>-0.120161828</v>
      </c>
      <c r="W118">
        <v>0.247993561</v>
      </c>
      <c r="X118">
        <v>-1.4916860000000001E-2</v>
      </c>
      <c r="Y118">
        <v>0.247165932</v>
      </c>
      <c r="Z118">
        <v>3.1742292999999998E-2</v>
      </c>
      <c r="AA118">
        <v>-1.476074E-3</v>
      </c>
      <c r="AB118">
        <v>0.24458471500000001</v>
      </c>
      <c r="AC118">
        <v>-1.7941295999999999E-2</v>
      </c>
    </row>
    <row r="119" spans="1:29" x14ac:dyDescent="0.3">
      <c r="A119">
        <v>1.17</v>
      </c>
      <c r="B119">
        <v>28.2</v>
      </c>
      <c r="C119">
        <v>-75</v>
      </c>
      <c r="D119">
        <v>-75</v>
      </c>
      <c r="E119">
        <v>150</v>
      </c>
      <c r="F119">
        <v>-45.74038462</v>
      </c>
      <c r="G119">
        <v>-56.74038462</v>
      </c>
      <c r="H119">
        <v>95.83653846</v>
      </c>
      <c r="I119">
        <v>-47</v>
      </c>
      <c r="J119">
        <v>-59</v>
      </c>
      <c r="K119">
        <v>99</v>
      </c>
      <c r="L119">
        <v>-2.3388290409999999</v>
      </c>
      <c r="M119">
        <v>-2.9012886629999999</v>
      </c>
      <c r="N119">
        <v>4.9003802930000004</v>
      </c>
      <c r="O119">
        <v>-2.4032365680000001</v>
      </c>
      <c r="P119">
        <v>-3.0168288830000001</v>
      </c>
      <c r="Q119">
        <v>5.0621365999999997</v>
      </c>
      <c r="R119">
        <v>-0.116941452</v>
      </c>
      <c r="S119">
        <v>-0.14506443299999999</v>
      </c>
      <c r="T119">
        <v>0.24501901500000001</v>
      </c>
      <c r="U119">
        <v>-0.120161828</v>
      </c>
      <c r="V119">
        <v>-0.15084144399999999</v>
      </c>
      <c r="W119">
        <v>0.25310683</v>
      </c>
      <c r="X119">
        <v>-1.6236811E-2</v>
      </c>
      <c r="Y119">
        <v>0.25068130500000002</v>
      </c>
      <c r="Z119">
        <v>2.9801527000000001E-2</v>
      </c>
      <c r="AA119">
        <v>-1.7712884000000002E-2</v>
      </c>
      <c r="AB119">
        <v>0.259072311</v>
      </c>
      <c r="AC119">
        <v>3.1397267999999999E-2</v>
      </c>
    </row>
    <row r="120" spans="1:29" x14ac:dyDescent="0.3">
      <c r="A120">
        <v>1.18</v>
      </c>
      <c r="B120">
        <v>28.2</v>
      </c>
      <c r="C120">
        <v>-75</v>
      </c>
      <c r="D120">
        <v>-75</v>
      </c>
      <c r="E120">
        <v>150</v>
      </c>
      <c r="F120">
        <v>-45.67307692</v>
      </c>
      <c r="G120">
        <v>-58.34615385</v>
      </c>
      <c r="H120">
        <v>97.11538462</v>
      </c>
      <c r="I120">
        <v>-40</v>
      </c>
      <c r="J120">
        <v>-57</v>
      </c>
      <c r="K120">
        <v>101</v>
      </c>
      <c r="L120">
        <v>-2.3353874170000002</v>
      </c>
      <c r="M120">
        <v>-2.983395968</v>
      </c>
      <c r="N120">
        <v>4.9657711400000002</v>
      </c>
      <c r="O120">
        <v>-2.045307717</v>
      </c>
      <c r="P120">
        <v>-2.9145634970000001</v>
      </c>
      <c r="Q120">
        <v>5.1644019859999997</v>
      </c>
      <c r="R120">
        <v>-0.116769371</v>
      </c>
      <c r="S120">
        <v>-0.14916979799999999</v>
      </c>
      <c r="T120">
        <v>0.24828855699999999</v>
      </c>
      <c r="U120">
        <v>-0.102265386</v>
      </c>
      <c r="V120">
        <v>-0.14572817499999999</v>
      </c>
      <c r="W120">
        <v>0.25822009899999998</v>
      </c>
      <c r="X120">
        <v>-1.8706396E-2</v>
      </c>
      <c r="Y120">
        <v>0.25417209400000002</v>
      </c>
      <c r="Z120">
        <v>3.0965986000000001E-2</v>
      </c>
      <c r="AA120">
        <v>-2.5093252999999999E-2</v>
      </c>
      <c r="AB120">
        <v>0.25481125300000002</v>
      </c>
      <c r="AC120">
        <v>-1.7941295999999999E-2</v>
      </c>
    </row>
    <row r="121" spans="1:29" x14ac:dyDescent="0.3">
      <c r="A121">
        <v>1.19</v>
      </c>
      <c r="B121">
        <v>28.2</v>
      </c>
      <c r="C121">
        <v>-75</v>
      </c>
      <c r="D121">
        <v>-75</v>
      </c>
      <c r="E121">
        <v>150</v>
      </c>
      <c r="F121">
        <v>-45.74038462</v>
      </c>
      <c r="G121">
        <v>-59.77884615</v>
      </c>
      <c r="H121">
        <v>98.13461538</v>
      </c>
      <c r="I121">
        <v>-49</v>
      </c>
      <c r="J121">
        <v>-54</v>
      </c>
      <c r="K121">
        <v>104</v>
      </c>
      <c r="L121">
        <v>-2.3388290409999999</v>
      </c>
      <c r="M121">
        <v>-3.0566533840000001</v>
      </c>
      <c r="N121">
        <v>5.0178871540000003</v>
      </c>
      <c r="O121">
        <v>-2.5055019540000001</v>
      </c>
      <c r="P121">
        <v>-2.761165418</v>
      </c>
      <c r="Q121">
        <v>5.3178000650000001</v>
      </c>
      <c r="R121">
        <v>-0.116941452</v>
      </c>
      <c r="S121">
        <v>-0.152832669</v>
      </c>
      <c r="T121">
        <v>0.25089435799999998</v>
      </c>
      <c r="U121">
        <v>-0.125275098</v>
      </c>
      <c r="V121">
        <v>-0.13805827100000001</v>
      </c>
      <c r="W121">
        <v>0.26589000299999999</v>
      </c>
      <c r="X121">
        <v>-2.0721804E-2</v>
      </c>
      <c r="Y121">
        <v>0.25718761200000001</v>
      </c>
      <c r="Z121">
        <v>3.3122392000000001E-2</v>
      </c>
      <c r="AA121">
        <v>-7.3803690000000003E-3</v>
      </c>
      <c r="AB121">
        <v>0.26503779199999999</v>
      </c>
      <c r="AC121">
        <v>-4.4853239999999997E-3</v>
      </c>
    </row>
    <row r="122" spans="1:29" x14ac:dyDescent="0.3">
      <c r="A122">
        <v>1.2</v>
      </c>
      <c r="B122">
        <v>28.2</v>
      </c>
      <c r="C122">
        <v>-75</v>
      </c>
      <c r="D122">
        <v>-75</v>
      </c>
      <c r="E122">
        <v>150</v>
      </c>
      <c r="F122">
        <v>-45.85576923</v>
      </c>
      <c r="G122">
        <v>-60.90384615</v>
      </c>
      <c r="H122">
        <v>99.057692309999993</v>
      </c>
      <c r="I122">
        <v>-47</v>
      </c>
      <c r="J122">
        <v>-54</v>
      </c>
      <c r="K122">
        <v>82</v>
      </c>
      <c r="L122">
        <v>-2.344728967</v>
      </c>
      <c r="M122">
        <v>-3.1141776640000001</v>
      </c>
      <c r="N122">
        <v>5.0650865630000004</v>
      </c>
      <c r="O122">
        <v>-2.4032365680000001</v>
      </c>
      <c r="P122">
        <v>-2.761165418</v>
      </c>
      <c r="Q122">
        <v>4.1928808200000001</v>
      </c>
      <c r="R122">
        <v>-0.11723644799999999</v>
      </c>
      <c r="S122">
        <v>-0.15570888299999999</v>
      </c>
      <c r="T122">
        <v>0.25325432799999997</v>
      </c>
      <c r="U122">
        <v>-0.120161828</v>
      </c>
      <c r="V122">
        <v>-0.13805827100000001</v>
      </c>
      <c r="W122">
        <v>0.209644041</v>
      </c>
      <c r="X122">
        <v>-2.2212071E-2</v>
      </c>
      <c r="Y122">
        <v>0.259817996</v>
      </c>
      <c r="Z122">
        <v>3.4545619999999999E-2</v>
      </c>
      <c r="AA122">
        <v>-1.0332516E-2</v>
      </c>
      <c r="AB122">
        <v>0.22583606000000001</v>
      </c>
      <c r="AC122">
        <v>8.5221155000000007E-2</v>
      </c>
    </row>
    <row r="123" spans="1:29" x14ac:dyDescent="0.3">
      <c r="A123">
        <v>1.21</v>
      </c>
      <c r="B123">
        <v>28.2</v>
      </c>
      <c r="C123">
        <v>-75</v>
      </c>
      <c r="D123">
        <v>-75</v>
      </c>
      <c r="E123">
        <v>150</v>
      </c>
      <c r="F123">
        <v>-45.55769231</v>
      </c>
      <c r="G123">
        <v>-61.29807692</v>
      </c>
      <c r="H123">
        <v>99.346153849999993</v>
      </c>
      <c r="I123">
        <v>-45</v>
      </c>
      <c r="J123">
        <v>-57</v>
      </c>
      <c r="K123">
        <v>105</v>
      </c>
      <c r="L123">
        <v>-2.3294874910000001</v>
      </c>
      <c r="M123">
        <v>-3.1343357439999999</v>
      </c>
      <c r="N123">
        <v>5.0798363780000004</v>
      </c>
      <c r="O123">
        <v>-2.3009711820000001</v>
      </c>
      <c r="P123">
        <v>-2.9145634970000001</v>
      </c>
      <c r="Q123">
        <v>5.3689327579999997</v>
      </c>
      <c r="R123">
        <v>-0.116474375</v>
      </c>
      <c r="S123">
        <v>-0.156716787</v>
      </c>
      <c r="T123">
        <v>0.25399181900000001</v>
      </c>
      <c r="U123">
        <v>-0.11504855899999999</v>
      </c>
      <c r="V123">
        <v>-0.14572817499999999</v>
      </c>
      <c r="W123">
        <v>0.26844663800000002</v>
      </c>
      <c r="X123">
        <v>-2.3233968000000001E-2</v>
      </c>
      <c r="Y123">
        <v>0.2603916</v>
      </c>
      <c r="Z123">
        <v>3.3683058000000002E-2</v>
      </c>
      <c r="AA123">
        <v>-1.7712884000000002E-2</v>
      </c>
      <c r="AB123">
        <v>0.26589000299999999</v>
      </c>
      <c r="AC123">
        <v>-1.3455972E-2</v>
      </c>
    </row>
    <row r="124" spans="1:29" x14ac:dyDescent="0.3">
      <c r="A124">
        <v>1.22</v>
      </c>
      <c r="B124">
        <v>28.2</v>
      </c>
      <c r="C124">
        <v>-75</v>
      </c>
      <c r="D124">
        <v>-75</v>
      </c>
      <c r="E124">
        <v>150</v>
      </c>
      <c r="F124">
        <v>-45.10576923</v>
      </c>
      <c r="G124">
        <v>-61.29807692</v>
      </c>
      <c r="H124">
        <v>100.5480769</v>
      </c>
      <c r="I124">
        <v>-72</v>
      </c>
      <c r="J124">
        <v>-50</v>
      </c>
      <c r="K124">
        <v>101</v>
      </c>
      <c r="L124">
        <v>-2.3063794469999999</v>
      </c>
      <c r="M124">
        <v>-3.1343357439999999</v>
      </c>
      <c r="N124">
        <v>5.1412939419999999</v>
      </c>
      <c r="O124">
        <v>-3.6815538910000001</v>
      </c>
      <c r="P124">
        <v>-2.556634646</v>
      </c>
      <c r="Q124">
        <v>5.1644019859999997</v>
      </c>
      <c r="R124">
        <v>-0.11531897200000001</v>
      </c>
      <c r="S124">
        <v>-0.156716787</v>
      </c>
      <c r="T124">
        <v>0.25706469700000001</v>
      </c>
      <c r="U124">
        <v>-0.18407769500000001</v>
      </c>
      <c r="V124">
        <v>-0.127831732</v>
      </c>
      <c r="W124">
        <v>0.25822009899999998</v>
      </c>
      <c r="X124">
        <v>-2.3901039999999998E-2</v>
      </c>
      <c r="Y124">
        <v>0.26205505099999998</v>
      </c>
      <c r="Z124">
        <v>2.6265021999999999E-2</v>
      </c>
      <c r="AA124">
        <v>3.2473621000000001E-2</v>
      </c>
      <c r="AB124">
        <v>0.27611654200000002</v>
      </c>
      <c r="AC124">
        <v>9.4191803000000004E-2</v>
      </c>
    </row>
    <row r="125" spans="1:29" x14ac:dyDescent="0.3">
      <c r="A125">
        <v>1.23</v>
      </c>
      <c r="B125">
        <v>28.2</v>
      </c>
      <c r="C125">
        <v>-75</v>
      </c>
      <c r="D125">
        <v>-75</v>
      </c>
      <c r="E125">
        <v>150</v>
      </c>
      <c r="F125">
        <v>-44.69230769</v>
      </c>
      <c r="G125">
        <v>-61.40384615</v>
      </c>
      <c r="H125">
        <v>101.5673077</v>
      </c>
      <c r="I125">
        <v>0</v>
      </c>
      <c r="J125">
        <v>-63</v>
      </c>
      <c r="K125">
        <v>99</v>
      </c>
      <c r="L125">
        <v>-2.2852380459999999</v>
      </c>
      <c r="M125">
        <v>-3.1397440099999998</v>
      </c>
      <c r="N125">
        <v>5.193409956</v>
      </c>
      <c r="O125">
        <v>0</v>
      </c>
      <c r="P125">
        <v>-3.2213596550000001</v>
      </c>
      <c r="Q125">
        <v>5.0621365999999997</v>
      </c>
      <c r="R125">
        <v>-0.114261902</v>
      </c>
      <c r="S125">
        <v>-0.15698720099999999</v>
      </c>
      <c r="T125">
        <v>0.25967049800000003</v>
      </c>
      <c r="U125">
        <v>0</v>
      </c>
      <c r="V125">
        <v>-0.161067983</v>
      </c>
      <c r="W125">
        <v>0.25310683</v>
      </c>
      <c r="X125">
        <v>-2.4667462000000001E-2</v>
      </c>
      <c r="Y125">
        <v>0.263530033</v>
      </c>
      <c r="Z125">
        <v>2.0313342000000002E-2</v>
      </c>
      <c r="AA125">
        <v>-9.2992643E-2</v>
      </c>
      <c r="AB125">
        <v>0.22242721400000001</v>
      </c>
      <c r="AC125">
        <v>-0.16147166199999999</v>
      </c>
    </row>
    <row r="126" spans="1:29" x14ac:dyDescent="0.3">
      <c r="A126">
        <v>1.24</v>
      </c>
      <c r="B126">
        <v>28.2</v>
      </c>
      <c r="C126">
        <v>-75</v>
      </c>
      <c r="D126">
        <v>-75</v>
      </c>
      <c r="E126">
        <v>150</v>
      </c>
      <c r="F126">
        <v>-44.35576923</v>
      </c>
      <c r="G126">
        <v>-61.55769231</v>
      </c>
      <c r="H126">
        <v>102.4423077</v>
      </c>
      <c r="I126">
        <v>-78</v>
      </c>
      <c r="J126">
        <v>-65</v>
      </c>
      <c r="K126">
        <v>99</v>
      </c>
      <c r="L126">
        <v>-2.2680299279999998</v>
      </c>
      <c r="M126">
        <v>-3.1476105780000001</v>
      </c>
      <c r="N126">
        <v>5.238151062</v>
      </c>
      <c r="O126">
        <v>-3.9883500490000001</v>
      </c>
      <c r="P126">
        <v>-3.32362504</v>
      </c>
      <c r="Q126">
        <v>5.0621365999999997</v>
      </c>
      <c r="R126">
        <v>-0.113401496</v>
      </c>
      <c r="S126">
        <v>-0.15738052899999999</v>
      </c>
      <c r="T126">
        <v>0.26190755300000002</v>
      </c>
      <c r="U126">
        <v>-0.199417502</v>
      </c>
      <c r="V126">
        <v>-0.166181252</v>
      </c>
      <c r="W126">
        <v>0.25310683</v>
      </c>
      <c r="X126">
        <v>-2.5391305999999999E-2</v>
      </c>
      <c r="Y126">
        <v>0.264865711</v>
      </c>
      <c r="Z126">
        <v>1.5569249E-2</v>
      </c>
      <c r="AA126">
        <v>1.9188957999999999E-2</v>
      </c>
      <c r="AB126">
        <v>0.29060413800000001</v>
      </c>
      <c r="AC126">
        <v>0.19735425300000001</v>
      </c>
    </row>
    <row r="127" spans="1:29" x14ac:dyDescent="0.3">
      <c r="A127">
        <v>1.25</v>
      </c>
      <c r="B127">
        <v>28.2</v>
      </c>
      <c r="C127">
        <v>-75</v>
      </c>
      <c r="D127">
        <v>-75</v>
      </c>
      <c r="E127">
        <v>150</v>
      </c>
      <c r="F127">
        <v>-43.92307692</v>
      </c>
      <c r="G127">
        <v>-61.69230769</v>
      </c>
      <c r="H127">
        <v>103.3365385</v>
      </c>
      <c r="I127">
        <v>-42</v>
      </c>
      <c r="J127">
        <v>-122</v>
      </c>
      <c r="K127">
        <v>176</v>
      </c>
      <c r="L127">
        <v>-2.2459052050000001</v>
      </c>
      <c r="M127">
        <v>-3.1544938249999999</v>
      </c>
      <c r="N127">
        <v>5.2838754899999998</v>
      </c>
      <c r="O127">
        <v>-2.147573103</v>
      </c>
      <c r="P127">
        <v>-6.2381885370000001</v>
      </c>
      <c r="Q127">
        <v>8.9993539560000002</v>
      </c>
      <c r="R127">
        <v>-0.11229525999999999</v>
      </c>
      <c r="S127">
        <v>-0.157724691</v>
      </c>
      <c r="T127">
        <v>0.26419377399999999</v>
      </c>
      <c r="U127">
        <v>-0.107378655</v>
      </c>
      <c r="V127">
        <v>-0.31190942700000002</v>
      </c>
      <c r="W127">
        <v>0.44996769800000003</v>
      </c>
      <c r="X127">
        <v>-2.6228694E-2</v>
      </c>
      <c r="Y127">
        <v>0.26613583299999999</v>
      </c>
      <c r="Z127">
        <v>1.0221363000000001E-2</v>
      </c>
      <c r="AA127">
        <v>-0.118085896</v>
      </c>
      <c r="AB127">
        <v>0.43974115899999999</v>
      </c>
      <c r="AC127">
        <v>-5.3823887000000001E-2</v>
      </c>
    </row>
    <row r="128" spans="1:29" x14ac:dyDescent="0.3">
      <c r="A128">
        <v>1.26</v>
      </c>
      <c r="B128">
        <v>28.2</v>
      </c>
      <c r="C128">
        <v>-75</v>
      </c>
      <c r="D128">
        <v>-75</v>
      </c>
      <c r="E128">
        <v>150</v>
      </c>
      <c r="F128">
        <v>-43.51923077</v>
      </c>
      <c r="G128">
        <v>-61.70192308</v>
      </c>
      <c r="H128">
        <v>103.6346154</v>
      </c>
      <c r="I128">
        <v>-44</v>
      </c>
      <c r="J128">
        <v>-45</v>
      </c>
      <c r="K128">
        <v>0</v>
      </c>
      <c r="L128">
        <v>-2.2252554629999999</v>
      </c>
      <c r="M128">
        <v>-3.1549854860000002</v>
      </c>
      <c r="N128">
        <v>5.2991169649999996</v>
      </c>
      <c r="O128">
        <v>-2.2498384890000001</v>
      </c>
      <c r="P128">
        <v>-2.3009711820000001</v>
      </c>
      <c r="Q128">
        <v>0</v>
      </c>
      <c r="R128">
        <v>-0.111262773</v>
      </c>
      <c r="S128">
        <v>-0.15774927399999999</v>
      </c>
      <c r="T128">
        <v>0.26495584799999999</v>
      </c>
      <c r="U128">
        <v>-0.11249192399999999</v>
      </c>
      <c r="V128">
        <v>-0.11504855899999999</v>
      </c>
      <c r="W128">
        <v>0</v>
      </c>
      <c r="X128">
        <v>-2.6838994000000001E-2</v>
      </c>
      <c r="Y128">
        <v>0.26630791500000001</v>
      </c>
      <c r="Z128">
        <v>7.1161389999999996E-3</v>
      </c>
      <c r="AA128">
        <v>-1.476074E-3</v>
      </c>
      <c r="AB128">
        <v>7.5846828000000005E-2</v>
      </c>
      <c r="AC128">
        <v>0.399193831</v>
      </c>
    </row>
    <row r="129" spans="1:29" x14ac:dyDescent="0.3">
      <c r="A129">
        <v>1.27</v>
      </c>
      <c r="B129">
        <v>28.2</v>
      </c>
      <c r="C129">
        <v>-75</v>
      </c>
      <c r="D129">
        <v>-75</v>
      </c>
      <c r="E129">
        <v>150</v>
      </c>
      <c r="F129">
        <v>-43</v>
      </c>
      <c r="G129">
        <v>-61.81730769</v>
      </c>
      <c r="H129">
        <v>104.1057692</v>
      </c>
      <c r="I129">
        <v>-35</v>
      </c>
      <c r="J129">
        <v>-58</v>
      </c>
      <c r="K129">
        <v>191</v>
      </c>
      <c r="L129">
        <v>-2.198705796</v>
      </c>
      <c r="M129">
        <v>-3.1608854119999998</v>
      </c>
      <c r="N129">
        <v>5.3232083299999999</v>
      </c>
      <c r="O129">
        <v>-1.7896442530000001</v>
      </c>
      <c r="P129">
        <v>-2.9656961900000001</v>
      </c>
      <c r="Q129">
        <v>9.7663443500000007</v>
      </c>
      <c r="R129">
        <v>-0.10993529</v>
      </c>
      <c r="S129">
        <v>-0.15804427099999999</v>
      </c>
      <c r="T129">
        <v>0.26616041699999998</v>
      </c>
      <c r="U129">
        <v>-8.9482213000000005E-2</v>
      </c>
      <c r="V129">
        <v>-0.14828480899999999</v>
      </c>
      <c r="W129">
        <v>0.48831721700000003</v>
      </c>
      <c r="X129">
        <v>-2.7775733E-2</v>
      </c>
      <c r="Y129">
        <v>0.26676679800000003</v>
      </c>
      <c r="Z129">
        <v>3.19148E-3</v>
      </c>
      <c r="AA129">
        <v>-3.3949695000000002E-2</v>
      </c>
      <c r="AB129">
        <v>0.40480048600000001</v>
      </c>
      <c r="AC129">
        <v>-0.43956174599999998</v>
      </c>
    </row>
    <row r="130" spans="1:29" x14ac:dyDescent="0.3">
      <c r="A130">
        <v>1.28</v>
      </c>
      <c r="B130">
        <v>28.2</v>
      </c>
      <c r="C130">
        <v>-75</v>
      </c>
      <c r="D130">
        <v>-75</v>
      </c>
      <c r="E130">
        <v>150</v>
      </c>
      <c r="F130">
        <v>-42.78846154</v>
      </c>
      <c r="G130">
        <v>-61.99038462</v>
      </c>
      <c r="H130">
        <v>104.3942308</v>
      </c>
      <c r="I130">
        <v>-42</v>
      </c>
      <c r="J130">
        <v>-60</v>
      </c>
      <c r="K130">
        <v>0</v>
      </c>
      <c r="L130">
        <v>-2.1878892649999999</v>
      </c>
      <c r="M130">
        <v>-3.1697353009999998</v>
      </c>
      <c r="N130">
        <v>5.3379581460000001</v>
      </c>
      <c r="O130">
        <v>-2.147573103</v>
      </c>
      <c r="P130">
        <v>-3.0679615760000001</v>
      </c>
      <c r="Q130">
        <v>0</v>
      </c>
      <c r="R130">
        <v>-0.109394463</v>
      </c>
      <c r="S130">
        <v>-0.158486765</v>
      </c>
      <c r="T130">
        <v>0.26689790699999999</v>
      </c>
      <c r="U130">
        <v>-0.107378655</v>
      </c>
      <c r="V130">
        <v>-0.15339807899999999</v>
      </c>
      <c r="W130">
        <v>0</v>
      </c>
      <c r="X130">
        <v>-2.8343454000000001E-2</v>
      </c>
      <c r="Y130">
        <v>0.26722568099999999</v>
      </c>
      <c r="Z130">
        <v>1.7251250000000001E-3</v>
      </c>
      <c r="AA130">
        <v>-2.6569327E-2</v>
      </c>
      <c r="AB130">
        <v>8.6925578000000003E-2</v>
      </c>
      <c r="AC130">
        <v>0.45750304200000003</v>
      </c>
    </row>
    <row r="131" spans="1:29" x14ac:dyDescent="0.3">
      <c r="A131">
        <v>1.29</v>
      </c>
      <c r="B131">
        <v>28.2</v>
      </c>
      <c r="C131">
        <v>-75</v>
      </c>
      <c r="D131">
        <v>-75</v>
      </c>
      <c r="E131">
        <v>150</v>
      </c>
      <c r="F131">
        <v>-42.93269231</v>
      </c>
      <c r="G131">
        <v>-61.88461538</v>
      </c>
      <c r="H131">
        <v>104.2980769</v>
      </c>
      <c r="I131">
        <v>-41</v>
      </c>
      <c r="J131">
        <v>-59</v>
      </c>
      <c r="K131">
        <v>198</v>
      </c>
      <c r="L131">
        <v>-2.1952641719999999</v>
      </c>
      <c r="M131">
        <v>-3.164327036</v>
      </c>
      <c r="N131">
        <v>5.33304154</v>
      </c>
      <c r="O131">
        <v>-2.09644041</v>
      </c>
      <c r="P131">
        <v>-3.0168288830000001</v>
      </c>
      <c r="Q131">
        <v>10.124273199999999</v>
      </c>
      <c r="R131">
        <v>-0.109763209</v>
      </c>
      <c r="S131">
        <v>-0.158216352</v>
      </c>
      <c r="T131">
        <v>0.26665207699999999</v>
      </c>
      <c r="U131">
        <v>-0.104822021</v>
      </c>
      <c r="V131">
        <v>-0.15084144399999999</v>
      </c>
      <c r="W131">
        <v>0.50621366000000001</v>
      </c>
      <c r="X131">
        <v>-2.7974434999999999E-2</v>
      </c>
      <c r="Y131">
        <v>0.267094571</v>
      </c>
      <c r="Z131">
        <v>2.3289180000000001E-3</v>
      </c>
      <c r="AA131">
        <v>-2.6569327E-2</v>
      </c>
      <c r="AB131">
        <v>0.42269692800000003</v>
      </c>
      <c r="AC131">
        <v>-0.43956174599999998</v>
      </c>
    </row>
    <row r="132" spans="1:29" x14ac:dyDescent="0.3">
      <c r="A132">
        <v>1.3</v>
      </c>
      <c r="B132">
        <v>28.2</v>
      </c>
      <c r="C132">
        <v>-75</v>
      </c>
      <c r="D132">
        <v>-75</v>
      </c>
      <c r="E132">
        <v>150</v>
      </c>
      <c r="F132">
        <v>-42.86538462</v>
      </c>
      <c r="G132">
        <v>-61.02884615</v>
      </c>
      <c r="H132">
        <v>103.2980769</v>
      </c>
      <c r="I132">
        <v>-38</v>
      </c>
      <c r="J132">
        <v>-60</v>
      </c>
      <c r="K132">
        <v>81</v>
      </c>
      <c r="L132">
        <v>-2.1918225489999998</v>
      </c>
      <c r="M132">
        <v>-3.12056925</v>
      </c>
      <c r="N132">
        <v>5.2819088479999996</v>
      </c>
      <c r="O132">
        <v>-1.943042331</v>
      </c>
      <c r="P132">
        <v>-3.0679615760000001</v>
      </c>
      <c r="Q132">
        <v>4.1417481269999996</v>
      </c>
      <c r="R132">
        <v>-0.109591127</v>
      </c>
      <c r="S132">
        <v>-0.15602846300000001</v>
      </c>
      <c r="T132">
        <v>0.26409544200000001</v>
      </c>
      <c r="U132">
        <v>-9.7152116999999996E-2</v>
      </c>
      <c r="V132">
        <v>-0.15339807899999999</v>
      </c>
      <c r="W132">
        <v>0.207087406</v>
      </c>
      <c r="X132">
        <v>-2.6810608E-2</v>
      </c>
      <c r="Y132">
        <v>0.264603492</v>
      </c>
      <c r="Z132">
        <v>2.6739429999999998E-3</v>
      </c>
      <c r="AA132">
        <v>-3.2473621000000001E-2</v>
      </c>
      <c r="AB132">
        <v>0.22157500299999999</v>
      </c>
      <c r="AC132">
        <v>7.6250506999999995E-2</v>
      </c>
    </row>
    <row r="133" spans="1:29" x14ac:dyDescent="0.3">
      <c r="A133">
        <v>1.31</v>
      </c>
      <c r="B133">
        <v>28.2</v>
      </c>
      <c r="C133">
        <v>-75</v>
      </c>
      <c r="D133">
        <v>-75</v>
      </c>
      <c r="E133">
        <v>150</v>
      </c>
      <c r="F133">
        <v>-43.00961538</v>
      </c>
      <c r="G133">
        <v>-59.73076923</v>
      </c>
      <c r="H133">
        <v>102.5</v>
      </c>
      <c r="I133">
        <v>-41</v>
      </c>
      <c r="J133">
        <v>-50</v>
      </c>
      <c r="K133">
        <v>102</v>
      </c>
      <c r="L133">
        <v>-2.1991974559999998</v>
      </c>
      <c r="M133">
        <v>-3.0541950820000001</v>
      </c>
      <c r="N133">
        <v>5.2411010249999999</v>
      </c>
      <c r="O133">
        <v>-2.09644041</v>
      </c>
      <c r="P133">
        <v>-2.556634646</v>
      </c>
      <c r="Q133">
        <v>5.2155346790000001</v>
      </c>
      <c r="R133">
        <v>-0.109959873</v>
      </c>
      <c r="S133">
        <v>-0.152709754</v>
      </c>
      <c r="T133">
        <v>0.26205505099999998</v>
      </c>
      <c r="U133">
        <v>-0.104822021</v>
      </c>
      <c r="V133">
        <v>-0.127831732</v>
      </c>
      <c r="W133">
        <v>0.26077673400000001</v>
      </c>
      <c r="X133">
        <v>-2.4681655E-2</v>
      </c>
      <c r="Y133">
        <v>0.26225990999999998</v>
      </c>
      <c r="Z133">
        <v>1.078203E-3</v>
      </c>
      <c r="AA133">
        <v>-1.3284663E-2</v>
      </c>
      <c r="AB133">
        <v>0.25140240699999999</v>
      </c>
      <c r="AC133">
        <v>-4.9338563000000002E-2</v>
      </c>
    </row>
    <row r="134" spans="1:29" x14ac:dyDescent="0.3">
      <c r="A134">
        <v>1.32</v>
      </c>
      <c r="B134">
        <v>28.2</v>
      </c>
      <c r="C134">
        <v>-75</v>
      </c>
      <c r="D134">
        <v>-75</v>
      </c>
      <c r="E134">
        <v>150</v>
      </c>
      <c r="F134">
        <v>-43.60576923</v>
      </c>
      <c r="G134">
        <v>-59.17307692</v>
      </c>
      <c r="H134">
        <v>102.6153846</v>
      </c>
      <c r="I134">
        <v>-43</v>
      </c>
      <c r="J134">
        <v>-60</v>
      </c>
      <c r="K134">
        <v>106</v>
      </c>
      <c r="L134">
        <v>-2.2296804080000001</v>
      </c>
      <c r="M134">
        <v>-3.025678772</v>
      </c>
      <c r="N134">
        <v>5.2470009510000004</v>
      </c>
      <c r="O134">
        <v>-2.198705796</v>
      </c>
      <c r="P134">
        <v>-3.0679615760000001</v>
      </c>
      <c r="Q134">
        <v>5.4200654510000001</v>
      </c>
      <c r="R134">
        <v>-0.11148402</v>
      </c>
      <c r="S134">
        <v>-0.15128393900000001</v>
      </c>
      <c r="T134">
        <v>0.262350048</v>
      </c>
      <c r="U134">
        <v>-0.10993529</v>
      </c>
      <c r="V134">
        <v>-0.15339807899999999</v>
      </c>
      <c r="W134">
        <v>0.27100327299999999</v>
      </c>
      <c r="X134">
        <v>-2.2978492999999999E-2</v>
      </c>
      <c r="Y134">
        <v>0.26248935099999998</v>
      </c>
      <c r="Z134">
        <v>7.3317800000000002E-4</v>
      </c>
      <c r="AA134">
        <v>-2.5093252999999999E-2</v>
      </c>
      <c r="AB134">
        <v>0.26844663800000002</v>
      </c>
      <c r="AC134">
        <v>-1.3455972E-2</v>
      </c>
    </row>
    <row r="135" spans="1:29" x14ac:dyDescent="0.3">
      <c r="A135">
        <v>1.33</v>
      </c>
      <c r="B135">
        <v>28.2</v>
      </c>
      <c r="C135">
        <v>-75</v>
      </c>
      <c r="D135">
        <v>-75</v>
      </c>
      <c r="E135">
        <v>150</v>
      </c>
      <c r="F135">
        <v>-44.75</v>
      </c>
      <c r="G135">
        <v>-58.85576923</v>
      </c>
      <c r="H135">
        <v>102.7115385</v>
      </c>
      <c r="I135">
        <v>-35</v>
      </c>
      <c r="J135">
        <v>-56</v>
      </c>
      <c r="K135">
        <v>104</v>
      </c>
      <c r="L135">
        <v>-2.2881880090000002</v>
      </c>
      <c r="M135">
        <v>-3.009453975</v>
      </c>
      <c r="N135">
        <v>5.2519175560000004</v>
      </c>
      <c r="O135">
        <v>-1.7896442530000001</v>
      </c>
      <c r="P135">
        <v>-2.8634308040000001</v>
      </c>
      <c r="Q135">
        <v>5.3178000650000001</v>
      </c>
      <c r="R135">
        <v>-0.11440939999999999</v>
      </c>
      <c r="S135">
        <v>-0.15047269899999999</v>
      </c>
      <c r="T135">
        <v>0.262595878</v>
      </c>
      <c r="U135">
        <v>-8.9482213000000005E-2</v>
      </c>
      <c r="V135">
        <v>-0.14317154000000001</v>
      </c>
      <c r="W135">
        <v>0.26589000299999999</v>
      </c>
      <c r="X135">
        <v>-2.0821155000000001E-2</v>
      </c>
      <c r="Y135">
        <v>0.26335795200000001</v>
      </c>
      <c r="Z135">
        <v>4.0109150000000003E-3</v>
      </c>
      <c r="AA135">
        <v>-3.0997548E-2</v>
      </c>
      <c r="AB135">
        <v>0.25481125300000002</v>
      </c>
      <c r="AC135">
        <v>-5.8309211E-2</v>
      </c>
    </row>
    <row r="136" spans="1:29" x14ac:dyDescent="0.3">
      <c r="A136">
        <v>1.34</v>
      </c>
      <c r="B136">
        <v>28.2</v>
      </c>
      <c r="C136">
        <v>-75</v>
      </c>
      <c r="D136">
        <v>-75</v>
      </c>
      <c r="E136">
        <v>150</v>
      </c>
      <c r="F136">
        <v>-46.38461538</v>
      </c>
      <c r="G136">
        <v>-59.18269231</v>
      </c>
      <c r="H136">
        <v>103.4423077</v>
      </c>
      <c r="I136">
        <v>-46</v>
      </c>
      <c r="J136">
        <v>-55</v>
      </c>
      <c r="K136">
        <v>104</v>
      </c>
      <c r="L136">
        <v>-2.3717702950000001</v>
      </c>
      <c r="M136">
        <v>-3.0261704329999999</v>
      </c>
      <c r="N136">
        <v>5.2892837549999996</v>
      </c>
      <c r="O136">
        <v>-2.3521038750000001</v>
      </c>
      <c r="P136">
        <v>-2.812298111</v>
      </c>
      <c r="Q136">
        <v>5.3178000650000001</v>
      </c>
      <c r="R136">
        <v>-0.11858851500000001</v>
      </c>
      <c r="S136">
        <v>-0.151308522</v>
      </c>
      <c r="T136">
        <v>0.26446418799999999</v>
      </c>
      <c r="U136">
        <v>-0.117605194</v>
      </c>
      <c r="V136">
        <v>-0.14061490600000001</v>
      </c>
      <c r="W136">
        <v>0.26589000299999999</v>
      </c>
      <c r="X136">
        <v>-1.8890905E-2</v>
      </c>
      <c r="Y136">
        <v>0.266275137</v>
      </c>
      <c r="Z136">
        <v>9.5313129999999996E-3</v>
      </c>
      <c r="AA136">
        <v>-1.3284663E-2</v>
      </c>
      <c r="AB136">
        <v>0.26333336899999998</v>
      </c>
      <c r="AC136">
        <v>-1.3455972E-2</v>
      </c>
    </row>
    <row r="137" spans="1:29" x14ac:dyDescent="0.3">
      <c r="A137">
        <v>1.35</v>
      </c>
      <c r="B137">
        <v>28.2</v>
      </c>
      <c r="C137">
        <v>-75</v>
      </c>
      <c r="D137">
        <v>-75</v>
      </c>
      <c r="E137">
        <v>150</v>
      </c>
      <c r="F137">
        <v>-48.11538462</v>
      </c>
      <c r="G137">
        <v>-60.33653846</v>
      </c>
      <c r="H137">
        <v>103.1153846</v>
      </c>
      <c r="I137">
        <v>-51</v>
      </c>
      <c r="J137">
        <v>-57</v>
      </c>
      <c r="K137">
        <v>103</v>
      </c>
      <c r="L137">
        <v>-2.4602691870000002</v>
      </c>
      <c r="M137">
        <v>-3.0851696940000002</v>
      </c>
      <c r="N137">
        <v>5.2725672980000002</v>
      </c>
      <c r="O137">
        <v>-2.607767339</v>
      </c>
      <c r="P137">
        <v>-2.9145634970000001</v>
      </c>
      <c r="Q137">
        <v>5.2666673719999997</v>
      </c>
      <c r="R137">
        <v>-0.12301345900000001</v>
      </c>
      <c r="S137">
        <v>-0.154258485</v>
      </c>
      <c r="T137">
        <v>0.26362836499999998</v>
      </c>
      <c r="U137">
        <v>-0.13038836700000001</v>
      </c>
      <c r="V137">
        <v>-0.14572817499999999</v>
      </c>
      <c r="W137">
        <v>0.26333336899999998</v>
      </c>
      <c r="X137">
        <v>-1.8039323999999999E-2</v>
      </c>
      <c r="Y137">
        <v>0.26817622499999999</v>
      </c>
      <c r="Z137">
        <v>2.3936104E-2</v>
      </c>
      <c r="AA137">
        <v>-8.8564420000000008E-3</v>
      </c>
      <c r="AB137">
        <v>0.267594426</v>
      </c>
      <c r="AC137">
        <v>2.2426620000000001E-2</v>
      </c>
    </row>
    <row r="138" spans="1:29" x14ac:dyDescent="0.3">
      <c r="A138">
        <v>1.36</v>
      </c>
      <c r="B138">
        <v>28.2</v>
      </c>
      <c r="C138">
        <v>-75</v>
      </c>
      <c r="D138">
        <v>-75</v>
      </c>
      <c r="E138">
        <v>150</v>
      </c>
      <c r="F138">
        <v>-49.24038462</v>
      </c>
      <c r="G138">
        <v>-60.74038462</v>
      </c>
      <c r="H138">
        <v>102.1826923</v>
      </c>
      <c r="I138">
        <v>-48</v>
      </c>
      <c r="J138">
        <v>-61</v>
      </c>
      <c r="K138">
        <v>81</v>
      </c>
      <c r="L138">
        <v>-2.5177934660000001</v>
      </c>
      <c r="M138">
        <v>-3.1058194349999999</v>
      </c>
      <c r="N138">
        <v>5.2248762280000003</v>
      </c>
      <c r="O138">
        <v>-2.4543692610000001</v>
      </c>
      <c r="P138">
        <v>-3.1190942690000001</v>
      </c>
      <c r="Q138">
        <v>4.1417481269999996</v>
      </c>
      <c r="R138">
        <v>-0.12588967300000001</v>
      </c>
      <c r="S138">
        <v>-0.155290972</v>
      </c>
      <c r="T138">
        <v>0.26124381099999999</v>
      </c>
      <c r="U138">
        <v>-0.122718463</v>
      </c>
      <c r="V138">
        <v>-0.15595471299999999</v>
      </c>
      <c r="W138">
        <v>0.207087406</v>
      </c>
      <c r="X138">
        <v>-1.6974848000000001E-2</v>
      </c>
      <c r="Y138">
        <v>0.26788942300000002</v>
      </c>
      <c r="Z138">
        <v>3.4976900999999998E-2</v>
      </c>
      <c r="AA138">
        <v>-1.9188957999999999E-2</v>
      </c>
      <c r="AB138">
        <v>0.23094933000000001</v>
      </c>
      <c r="AC138">
        <v>0.12558907</v>
      </c>
    </row>
    <row r="139" spans="1:29" x14ac:dyDescent="0.3">
      <c r="A139">
        <v>1.37</v>
      </c>
      <c r="B139">
        <v>28.2</v>
      </c>
      <c r="C139">
        <v>-75</v>
      </c>
      <c r="D139">
        <v>-75</v>
      </c>
      <c r="E139">
        <v>150</v>
      </c>
      <c r="F139">
        <v>-49.76923077</v>
      </c>
      <c r="G139">
        <v>-61.18269231</v>
      </c>
      <c r="H139">
        <v>102.1346154</v>
      </c>
      <c r="I139">
        <v>-49</v>
      </c>
      <c r="J139">
        <v>-46</v>
      </c>
      <c r="K139">
        <v>101</v>
      </c>
      <c r="L139">
        <v>-2.5448347939999998</v>
      </c>
      <c r="M139">
        <v>-3.1284358179999998</v>
      </c>
      <c r="N139">
        <v>5.2224179260000003</v>
      </c>
      <c r="O139">
        <v>-2.5055019540000001</v>
      </c>
      <c r="P139">
        <v>-2.3521038750000001</v>
      </c>
      <c r="Q139">
        <v>5.1644019859999997</v>
      </c>
      <c r="R139">
        <v>-0.12724173999999999</v>
      </c>
      <c r="S139">
        <v>-0.156421791</v>
      </c>
      <c r="T139">
        <v>0.26112089599999999</v>
      </c>
      <c r="U139">
        <v>-0.125275098</v>
      </c>
      <c r="V139">
        <v>-0.117605194</v>
      </c>
      <c r="W139">
        <v>0.25822009899999998</v>
      </c>
      <c r="X139">
        <v>-1.6847109999999998E-2</v>
      </c>
      <c r="Y139">
        <v>0.26863510800000001</v>
      </c>
      <c r="Z139">
        <v>3.9548481000000003E-2</v>
      </c>
      <c r="AA139">
        <v>4.4282210000000004E-3</v>
      </c>
      <c r="AB139">
        <v>0.25310683</v>
      </c>
      <c r="AC139">
        <v>-2.6911944E-2</v>
      </c>
    </row>
    <row r="140" spans="1:29" x14ac:dyDescent="0.3">
      <c r="A140">
        <v>1.38</v>
      </c>
      <c r="B140">
        <v>28.2</v>
      </c>
      <c r="C140">
        <v>-75</v>
      </c>
      <c r="D140">
        <v>-75</v>
      </c>
      <c r="E140">
        <v>150</v>
      </c>
      <c r="F140">
        <v>-50.28846154</v>
      </c>
      <c r="G140">
        <v>-61.78846154</v>
      </c>
      <c r="H140">
        <v>101.9615385</v>
      </c>
      <c r="I140">
        <v>-38</v>
      </c>
      <c r="J140">
        <v>-63</v>
      </c>
      <c r="K140">
        <v>101</v>
      </c>
      <c r="L140">
        <v>-2.5713844620000001</v>
      </c>
      <c r="M140">
        <v>-3.1594104299999999</v>
      </c>
      <c r="N140">
        <v>5.2135680369999999</v>
      </c>
      <c r="O140">
        <v>-1.943042331</v>
      </c>
      <c r="P140">
        <v>-3.2213596550000001</v>
      </c>
      <c r="Q140">
        <v>5.1644019859999997</v>
      </c>
      <c r="R140">
        <v>-0.12856922300000001</v>
      </c>
      <c r="S140">
        <v>-0.157970522</v>
      </c>
      <c r="T140">
        <v>0.26067840199999998</v>
      </c>
      <c r="U140">
        <v>-9.7152116999999996E-2</v>
      </c>
      <c r="V140">
        <v>-0.161067983</v>
      </c>
      <c r="W140">
        <v>0.25822009899999998</v>
      </c>
      <c r="X140">
        <v>-1.6974848000000001E-2</v>
      </c>
      <c r="Y140">
        <v>0.26929884900000001</v>
      </c>
      <c r="Z140">
        <v>4.5370777000000001E-2</v>
      </c>
      <c r="AA140">
        <v>-3.6901842999999997E-2</v>
      </c>
      <c r="AB140">
        <v>0.25822009899999998</v>
      </c>
      <c r="AC140" s="1">
        <v>-5.5500000000000002E-17</v>
      </c>
    </row>
    <row r="141" spans="1:29" x14ac:dyDescent="0.3">
      <c r="A141">
        <v>1.39</v>
      </c>
      <c r="B141">
        <v>28.2</v>
      </c>
      <c r="C141">
        <v>-75</v>
      </c>
      <c r="D141">
        <v>-75</v>
      </c>
      <c r="E141">
        <v>150</v>
      </c>
      <c r="F141">
        <v>-50.78846154</v>
      </c>
      <c r="G141">
        <v>-61.94230769</v>
      </c>
      <c r="H141">
        <v>102.7115385</v>
      </c>
      <c r="I141">
        <v>-50</v>
      </c>
      <c r="J141">
        <v>-63</v>
      </c>
      <c r="K141">
        <v>97</v>
      </c>
      <c r="L141">
        <v>-2.5969508079999999</v>
      </c>
      <c r="M141">
        <v>-3.1672769989999998</v>
      </c>
      <c r="N141">
        <v>5.2519175560000004</v>
      </c>
      <c r="O141">
        <v>-2.556634646</v>
      </c>
      <c r="P141">
        <v>-3.2213596550000001</v>
      </c>
      <c r="Q141">
        <v>4.9598712139999996</v>
      </c>
      <c r="R141">
        <v>-0.12984754000000001</v>
      </c>
      <c r="S141">
        <v>-0.15836385</v>
      </c>
      <c r="T141">
        <v>0.262595878</v>
      </c>
      <c r="U141">
        <v>-0.127831732</v>
      </c>
      <c r="V141">
        <v>-0.161067983</v>
      </c>
      <c r="W141">
        <v>0.247993561</v>
      </c>
      <c r="X141">
        <v>-1.6463899000000001E-2</v>
      </c>
      <c r="Y141">
        <v>0.27113438200000001</v>
      </c>
      <c r="Z141">
        <v>4.4939496000000002E-2</v>
      </c>
      <c r="AA141">
        <v>-1.9188957999999999E-2</v>
      </c>
      <c r="AB141">
        <v>0.261628945</v>
      </c>
      <c r="AC141">
        <v>7.1765182999999996E-2</v>
      </c>
    </row>
    <row r="142" spans="1:29" x14ac:dyDescent="0.3">
      <c r="A142">
        <v>1.4</v>
      </c>
      <c r="B142">
        <v>28.2</v>
      </c>
      <c r="C142">
        <v>-75</v>
      </c>
      <c r="D142">
        <v>-75</v>
      </c>
      <c r="E142">
        <v>150</v>
      </c>
      <c r="F142">
        <v>-51.01923077</v>
      </c>
      <c r="G142">
        <v>-62</v>
      </c>
      <c r="H142">
        <v>103.4615385</v>
      </c>
      <c r="I142">
        <v>-103</v>
      </c>
      <c r="J142">
        <v>-122</v>
      </c>
      <c r="K142">
        <v>173</v>
      </c>
      <c r="L142">
        <v>-2.6087506600000001</v>
      </c>
      <c r="M142">
        <v>-3.1702269620000001</v>
      </c>
      <c r="N142">
        <v>5.2902670760000001</v>
      </c>
      <c r="O142">
        <v>-5.2666673719999997</v>
      </c>
      <c r="P142">
        <v>-6.2381885370000001</v>
      </c>
      <c r="Q142">
        <v>8.8459558769999997</v>
      </c>
      <c r="R142">
        <v>-0.13043753299999999</v>
      </c>
      <c r="S142">
        <v>-0.158511348</v>
      </c>
      <c r="T142">
        <v>0.26451335399999998</v>
      </c>
      <c r="U142">
        <v>-0.26333336899999998</v>
      </c>
      <c r="V142">
        <v>-0.31190942700000002</v>
      </c>
      <c r="W142">
        <v>0.44229779400000002</v>
      </c>
      <c r="X142">
        <v>-1.6208424999999999E-2</v>
      </c>
      <c r="Y142">
        <v>0.27265853000000001</v>
      </c>
      <c r="Z142">
        <v>4.2869346000000003E-2</v>
      </c>
      <c r="AA142">
        <v>-2.8045400000000002E-2</v>
      </c>
      <c r="AB142">
        <v>0.48661279400000002</v>
      </c>
      <c r="AC142">
        <v>0.233236845</v>
      </c>
    </row>
    <row r="143" spans="1:29" x14ac:dyDescent="0.3">
      <c r="A143">
        <v>1.41</v>
      </c>
      <c r="B143">
        <v>28.2</v>
      </c>
      <c r="C143">
        <v>-75</v>
      </c>
      <c r="D143">
        <v>-75</v>
      </c>
      <c r="E143">
        <v>150</v>
      </c>
      <c r="F143">
        <v>-50.95192308</v>
      </c>
      <c r="G143">
        <v>-61.95192308</v>
      </c>
      <c r="H143">
        <v>103.8846154</v>
      </c>
      <c r="I143">
        <v>-50</v>
      </c>
      <c r="J143">
        <v>0</v>
      </c>
      <c r="K143">
        <v>0</v>
      </c>
      <c r="L143">
        <v>-2.605309037</v>
      </c>
      <c r="M143">
        <v>-3.167768659</v>
      </c>
      <c r="N143">
        <v>5.3119001389999996</v>
      </c>
      <c r="O143">
        <v>-2.556634646</v>
      </c>
      <c r="P143">
        <v>0</v>
      </c>
      <c r="Q143">
        <v>0</v>
      </c>
      <c r="R143">
        <v>-0.130265452</v>
      </c>
      <c r="S143">
        <v>-0.158388433</v>
      </c>
      <c r="T143">
        <v>0.26559500699999999</v>
      </c>
      <c r="U143">
        <v>-0.127831732</v>
      </c>
      <c r="V143">
        <v>0</v>
      </c>
      <c r="W143">
        <v>0</v>
      </c>
      <c r="X143">
        <v>-1.6236811E-2</v>
      </c>
      <c r="Y143">
        <v>0.2732813</v>
      </c>
      <c r="Z143">
        <v>4.0454171999999997E-2</v>
      </c>
      <c r="AA143">
        <v>7.3803684999999994E-2</v>
      </c>
      <c r="AB143">
        <v>4.2610576999999997E-2</v>
      </c>
      <c r="AC143">
        <v>0.224266197</v>
      </c>
    </row>
    <row r="144" spans="1:29" x14ac:dyDescent="0.3">
      <c r="A144">
        <v>1.42</v>
      </c>
      <c r="B144">
        <v>28.2</v>
      </c>
      <c r="C144">
        <v>-75</v>
      </c>
      <c r="D144">
        <v>-75</v>
      </c>
      <c r="E144">
        <v>150</v>
      </c>
      <c r="F144">
        <v>-50.66346154</v>
      </c>
      <c r="G144">
        <v>-61.875</v>
      </c>
      <c r="H144">
        <v>104.7692308</v>
      </c>
      <c r="I144">
        <v>-51</v>
      </c>
      <c r="J144">
        <v>-108</v>
      </c>
      <c r="K144">
        <v>191</v>
      </c>
      <c r="L144">
        <v>-2.590559222</v>
      </c>
      <c r="M144">
        <v>-3.1638353750000001</v>
      </c>
      <c r="N144">
        <v>5.3571329050000003</v>
      </c>
      <c r="O144">
        <v>-2.607767339</v>
      </c>
      <c r="P144">
        <v>-5.5223308360000001</v>
      </c>
      <c r="Q144">
        <v>9.7663443500000007</v>
      </c>
      <c r="R144">
        <v>-0.129527961</v>
      </c>
      <c r="S144">
        <v>-0.15819176900000001</v>
      </c>
      <c r="T144">
        <v>0.267856645</v>
      </c>
      <c r="U144">
        <v>-0.13038836700000001</v>
      </c>
      <c r="V144">
        <v>-0.27611654200000002</v>
      </c>
      <c r="W144">
        <v>0.48831721700000003</v>
      </c>
      <c r="X144">
        <v>-1.6549056999999999E-2</v>
      </c>
      <c r="Y144">
        <v>0.27447767299999998</v>
      </c>
      <c r="Z144">
        <v>3.4847517000000001E-2</v>
      </c>
      <c r="AA144">
        <v>-8.4136200999999994E-2</v>
      </c>
      <c r="AB144">
        <v>0.461046448</v>
      </c>
      <c r="AC144">
        <v>-0.14353036599999999</v>
      </c>
    </row>
    <row r="145" spans="1:29" x14ac:dyDescent="0.3">
      <c r="A145">
        <v>1.43</v>
      </c>
      <c r="B145">
        <v>28.2</v>
      </c>
      <c r="C145">
        <v>-75</v>
      </c>
      <c r="D145">
        <v>-75</v>
      </c>
      <c r="E145">
        <v>150</v>
      </c>
      <c r="F145">
        <v>-50.35576923</v>
      </c>
      <c r="G145">
        <v>-61.79807692</v>
      </c>
      <c r="H145">
        <v>105.3846154</v>
      </c>
      <c r="I145">
        <v>-40</v>
      </c>
      <c r="J145">
        <v>-56</v>
      </c>
      <c r="K145">
        <v>0</v>
      </c>
      <c r="L145">
        <v>-2.5748260850000002</v>
      </c>
      <c r="M145">
        <v>-3.1599020910000002</v>
      </c>
      <c r="N145">
        <v>5.3885991779999998</v>
      </c>
      <c r="O145">
        <v>-2.045307717</v>
      </c>
      <c r="P145">
        <v>-2.8634308040000001</v>
      </c>
      <c r="Q145">
        <v>0</v>
      </c>
      <c r="R145">
        <v>-0.128741304</v>
      </c>
      <c r="S145">
        <v>-0.157995105</v>
      </c>
      <c r="T145">
        <v>0.269429959</v>
      </c>
      <c r="U145">
        <v>-0.102265386</v>
      </c>
      <c r="V145">
        <v>-0.14317154000000001</v>
      </c>
      <c r="W145">
        <v>0</v>
      </c>
      <c r="X145">
        <v>-1.6889688999999999E-2</v>
      </c>
      <c r="Y145">
        <v>0.27519877599999998</v>
      </c>
      <c r="Z145">
        <v>3.0362192999999999E-2</v>
      </c>
      <c r="AA145">
        <v>-2.3617178999999999E-2</v>
      </c>
      <c r="AB145">
        <v>8.1812309E-2</v>
      </c>
      <c r="AC145">
        <v>0.43059109800000001</v>
      </c>
    </row>
    <row r="146" spans="1:29" x14ac:dyDescent="0.3">
      <c r="A146">
        <v>1.44</v>
      </c>
      <c r="B146">
        <v>28.2</v>
      </c>
      <c r="C146">
        <v>-75</v>
      </c>
      <c r="D146">
        <v>-75</v>
      </c>
      <c r="E146">
        <v>150</v>
      </c>
      <c r="F146">
        <v>-50.28846154</v>
      </c>
      <c r="G146">
        <v>-61.51923077</v>
      </c>
      <c r="H146">
        <v>105.7115385</v>
      </c>
      <c r="I146">
        <v>-50</v>
      </c>
      <c r="J146">
        <v>-58</v>
      </c>
      <c r="K146">
        <v>199</v>
      </c>
      <c r="L146">
        <v>-2.5713844620000001</v>
      </c>
      <c r="M146">
        <v>-3.1456439359999999</v>
      </c>
      <c r="N146">
        <v>5.405315635</v>
      </c>
      <c r="O146">
        <v>-2.556634646</v>
      </c>
      <c r="P146">
        <v>-2.9656961900000001</v>
      </c>
      <c r="Q146">
        <v>10.17540589</v>
      </c>
      <c r="R146">
        <v>-0.12856922300000001</v>
      </c>
      <c r="S146">
        <v>-0.15728219700000001</v>
      </c>
      <c r="T146">
        <v>0.27026578200000001</v>
      </c>
      <c r="U146">
        <v>-0.127831732</v>
      </c>
      <c r="V146">
        <v>-0.14828480899999999</v>
      </c>
      <c r="W146">
        <v>0.50877029500000004</v>
      </c>
      <c r="X146">
        <v>-1.6577443000000001E-2</v>
      </c>
      <c r="Y146">
        <v>0.27546099400000001</v>
      </c>
      <c r="Z146">
        <v>2.7343224999999999E-2</v>
      </c>
      <c r="AA146">
        <v>-1.1808590000000001E-2</v>
      </c>
      <c r="AB146">
        <v>0.431219044</v>
      </c>
      <c r="AC146">
        <v>-0.40816447900000002</v>
      </c>
    </row>
    <row r="147" spans="1:29" x14ac:dyDescent="0.3">
      <c r="A147">
        <v>1.45</v>
      </c>
      <c r="B147">
        <v>28.2</v>
      </c>
      <c r="C147">
        <v>-75</v>
      </c>
      <c r="D147">
        <v>-75</v>
      </c>
      <c r="E147">
        <v>150</v>
      </c>
      <c r="F147">
        <v>-49.72115385</v>
      </c>
      <c r="G147">
        <v>-60.52884615</v>
      </c>
      <c r="H147">
        <v>105.0288462</v>
      </c>
      <c r="I147">
        <v>-48</v>
      </c>
      <c r="J147">
        <v>-60</v>
      </c>
      <c r="K147">
        <v>83</v>
      </c>
      <c r="L147">
        <v>-2.5423764919999998</v>
      </c>
      <c r="M147">
        <v>-3.0950029040000002</v>
      </c>
      <c r="N147">
        <v>5.370407739</v>
      </c>
      <c r="O147">
        <v>-2.4543692610000001</v>
      </c>
      <c r="P147">
        <v>-3.0679615760000001</v>
      </c>
      <c r="Q147">
        <v>4.2440135129999996</v>
      </c>
      <c r="R147">
        <v>-0.12711882499999999</v>
      </c>
      <c r="S147">
        <v>-0.15475014500000001</v>
      </c>
      <c r="T147">
        <v>0.26852038700000003</v>
      </c>
      <c r="U147">
        <v>-0.122718463</v>
      </c>
      <c r="V147">
        <v>-0.15339807899999999</v>
      </c>
      <c r="W147">
        <v>0.212200676</v>
      </c>
      <c r="X147">
        <v>-1.595295E-2</v>
      </c>
      <c r="Y147">
        <v>0.27296991500000001</v>
      </c>
      <c r="Z147">
        <v>2.3418565999999998E-2</v>
      </c>
      <c r="AA147">
        <v>-1.7712884000000002E-2</v>
      </c>
      <c r="AB147">
        <v>0.23350596400000001</v>
      </c>
      <c r="AC147">
        <v>0.112133099</v>
      </c>
    </row>
    <row r="148" spans="1:29" x14ac:dyDescent="0.3">
      <c r="A148">
        <v>1.46</v>
      </c>
      <c r="B148">
        <v>28.2</v>
      </c>
      <c r="C148">
        <v>-75</v>
      </c>
      <c r="D148">
        <v>-75</v>
      </c>
      <c r="E148">
        <v>150</v>
      </c>
      <c r="F148">
        <v>-48.54807692</v>
      </c>
      <c r="G148">
        <v>-59.53846154</v>
      </c>
      <c r="H148">
        <v>104.4423077</v>
      </c>
      <c r="I148">
        <v>-47</v>
      </c>
      <c r="J148">
        <v>-62</v>
      </c>
      <c r="K148">
        <v>107</v>
      </c>
      <c r="L148">
        <v>-2.4823939099999999</v>
      </c>
      <c r="M148">
        <v>-3.044361871</v>
      </c>
      <c r="N148">
        <v>5.340416448</v>
      </c>
      <c r="O148">
        <v>-2.4032365680000001</v>
      </c>
      <c r="P148">
        <v>-3.1702269620000001</v>
      </c>
      <c r="Q148">
        <v>5.4711981429999996</v>
      </c>
      <c r="R148">
        <v>-0.124119695</v>
      </c>
      <c r="S148">
        <v>-0.152218094</v>
      </c>
      <c r="T148">
        <v>0.26702082199999999</v>
      </c>
      <c r="U148">
        <v>-0.120161828</v>
      </c>
      <c r="V148">
        <v>-0.158511348</v>
      </c>
      <c r="W148">
        <v>0.27355990699999999</v>
      </c>
      <c r="X148">
        <v>-1.6222618000000001E-2</v>
      </c>
      <c r="Y148">
        <v>0.270126478</v>
      </c>
      <c r="Z148">
        <v>1.6345556000000001E-2</v>
      </c>
      <c r="AA148">
        <v>-2.2141106000000001E-2</v>
      </c>
      <c r="AB148">
        <v>0.27526433</v>
      </c>
      <c r="AC148">
        <v>8.9706479999999995E-3</v>
      </c>
    </row>
    <row r="149" spans="1:29" x14ac:dyDescent="0.3">
      <c r="A149">
        <v>1.47</v>
      </c>
      <c r="B149">
        <v>28.2</v>
      </c>
      <c r="C149">
        <v>-75</v>
      </c>
      <c r="D149">
        <v>-75</v>
      </c>
      <c r="E149">
        <v>150</v>
      </c>
      <c r="F149">
        <v>-47.65384615</v>
      </c>
      <c r="G149">
        <v>-59.26923077</v>
      </c>
      <c r="H149">
        <v>105.0096154</v>
      </c>
      <c r="I149">
        <v>-44</v>
      </c>
      <c r="J149">
        <v>-47</v>
      </c>
      <c r="K149">
        <v>109</v>
      </c>
      <c r="L149">
        <v>-2.4366694820000001</v>
      </c>
      <c r="M149">
        <v>-3.030595377</v>
      </c>
      <c r="N149">
        <v>5.3694244180000004</v>
      </c>
      <c r="O149">
        <v>-2.2498384890000001</v>
      </c>
      <c r="P149">
        <v>-2.4032365680000001</v>
      </c>
      <c r="Q149">
        <v>5.5734635289999996</v>
      </c>
      <c r="R149">
        <v>-0.121833474</v>
      </c>
      <c r="S149">
        <v>-0.15152976900000001</v>
      </c>
      <c r="T149">
        <v>0.26847122099999998</v>
      </c>
      <c r="U149">
        <v>-0.11249192399999999</v>
      </c>
      <c r="V149">
        <v>-0.120161828</v>
      </c>
      <c r="W149">
        <v>0.27867317600000002</v>
      </c>
      <c r="X149">
        <v>-1.7145164000000001E-2</v>
      </c>
      <c r="Y149">
        <v>0.27010189499999998</v>
      </c>
      <c r="Z149">
        <v>8.5824950000000007E-3</v>
      </c>
      <c r="AA149">
        <v>-4.4282210000000004E-3</v>
      </c>
      <c r="AB149">
        <v>0.26333336899999998</v>
      </c>
      <c r="AC149">
        <v>-8.0735830999999994E-2</v>
      </c>
    </row>
    <row r="150" spans="1:29" x14ac:dyDescent="0.3">
      <c r="A150">
        <v>1.48</v>
      </c>
      <c r="B150">
        <v>28.2</v>
      </c>
      <c r="C150">
        <v>-75</v>
      </c>
      <c r="D150">
        <v>-75</v>
      </c>
      <c r="E150">
        <v>150</v>
      </c>
      <c r="F150">
        <v>-46.69230769</v>
      </c>
      <c r="G150">
        <v>-58.81730769</v>
      </c>
      <c r="H150">
        <v>105.6346154</v>
      </c>
      <c r="I150">
        <v>-36</v>
      </c>
      <c r="J150">
        <v>-59</v>
      </c>
      <c r="K150">
        <v>114</v>
      </c>
      <c r="L150">
        <v>-2.3875034309999998</v>
      </c>
      <c r="M150">
        <v>-3.0074873329999998</v>
      </c>
      <c r="N150">
        <v>5.4013823509999996</v>
      </c>
      <c r="O150">
        <v>-1.840776945</v>
      </c>
      <c r="P150">
        <v>-3.0168288830000001</v>
      </c>
      <c r="Q150">
        <v>5.8291269940000001</v>
      </c>
      <c r="R150">
        <v>-0.119375172</v>
      </c>
      <c r="S150">
        <v>-0.15037436700000001</v>
      </c>
      <c r="T150">
        <v>0.270069118</v>
      </c>
      <c r="U150">
        <v>-9.2038846999999993E-2</v>
      </c>
      <c r="V150">
        <v>-0.15084144399999999</v>
      </c>
      <c r="W150">
        <v>0.29145634999999998</v>
      </c>
      <c r="X150">
        <v>-1.7897394E-2</v>
      </c>
      <c r="Y150">
        <v>0.26996259099999997</v>
      </c>
      <c r="Z150">
        <v>-5.6066500000000001E-4</v>
      </c>
      <c r="AA150">
        <v>-3.3949695000000002E-2</v>
      </c>
      <c r="AB150">
        <v>0.27526433</v>
      </c>
      <c r="AC150">
        <v>-8.5221155000000007E-2</v>
      </c>
    </row>
    <row r="151" spans="1:29" x14ac:dyDescent="0.3">
      <c r="A151">
        <v>1.49</v>
      </c>
      <c r="B151">
        <v>28.2</v>
      </c>
      <c r="C151">
        <v>-75</v>
      </c>
      <c r="D151">
        <v>-75</v>
      </c>
      <c r="E151">
        <v>150</v>
      </c>
      <c r="F151">
        <v>-46.47115385</v>
      </c>
      <c r="G151">
        <v>-58.90384615</v>
      </c>
      <c r="H151">
        <v>106.8269231</v>
      </c>
      <c r="I151">
        <v>-46</v>
      </c>
      <c r="J151">
        <v>-56</v>
      </c>
      <c r="K151">
        <v>110</v>
      </c>
      <c r="L151">
        <v>-2.3761952399999999</v>
      </c>
      <c r="M151">
        <v>-3.0119122780000001</v>
      </c>
      <c r="N151">
        <v>5.4623482540000001</v>
      </c>
      <c r="O151">
        <v>-2.3521038750000001</v>
      </c>
      <c r="P151">
        <v>-2.8634308040000001</v>
      </c>
      <c r="Q151">
        <v>5.6245962220000001</v>
      </c>
      <c r="R151">
        <v>-0.118809762</v>
      </c>
      <c r="S151">
        <v>-0.15059561399999999</v>
      </c>
      <c r="T151">
        <v>0.27311741299999998</v>
      </c>
      <c r="U151">
        <v>-0.117605194</v>
      </c>
      <c r="V151">
        <v>-0.14317154000000001</v>
      </c>
      <c r="W151">
        <v>0.281229811</v>
      </c>
      <c r="X151">
        <v>-1.8351570000000001E-2</v>
      </c>
      <c r="Y151">
        <v>0.271880067</v>
      </c>
      <c r="Z151">
        <v>-6.5123450000000001E-3</v>
      </c>
      <c r="AA151">
        <v>-1.4760736999999999E-2</v>
      </c>
      <c r="AB151">
        <v>0.27441211900000001</v>
      </c>
      <c r="AC151">
        <v>-3.5882591999999998E-2</v>
      </c>
    </row>
    <row r="152" spans="1:29" x14ac:dyDescent="0.3">
      <c r="A152">
        <v>1.5</v>
      </c>
      <c r="B152">
        <v>28.2</v>
      </c>
      <c r="C152">
        <v>-75</v>
      </c>
      <c r="D152">
        <v>-75</v>
      </c>
      <c r="E152">
        <v>150</v>
      </c>
      <c r="F152">
        <v>-47.28846154</v>
      </c>
      <c r="G152">
        <v>-58.72115385</v>
      </c>
      <c r="H152">
        <v>106.7980769</v>
      </c>
      <c r="I152">
        <v>-45</v>
      </c>
      <c r="J152">
        <v>-54</v>
      </c>
      <c r="K152">
        <v>100</v>
      </c>
      <c r="L152">
        <v>-2.4179863830000001</v>
      </c>
      <c r="M152">
        <v>-3.0025707279999998</v>
      </c>
      <c r="N152">
        <v>5.4608732729999998</v>
      </c>
      <c r="O152">
        <v>-2.3009711820000001</v>
      </c>
      <c r="P152">
        <v>-2.761165418</v>
      </c>
      <c r="Q152">
        <v>5.1132692930000001</v>
      </c>
      <c r="R152">
        <v>-0.12089931900000001</v>
      </c>
      <c r="S152">
        <v>-0.15012853600000001</v>
      </c>
      <c r="T152">
        <v>0.27304366400000002</v>
      </c>
      <c r="U152">
        <v>-0.11504855899999999</v>
      </c>
      <c r="V152">
        <v>-0.13805827100000001</v>
      </c>
      <c r="W152">
        <v>0.25566346499999998</v>
      </c>
      <c r="X152">
        <v>-1.6875496E-2</v>
      </c>
      <c r="Y152">
        <v>0.27237172799999998</v>
      </c>
      <c r="Z152">
        <v>-3.5365050000000001E-3</v>
      </c>
      <c r="AA152">
        <v>-1.3284663E-2</v>
      </c>
      <c r="AB152">
        <v>0.25481125300000002</v>
      </c>
      <c r="AC152">
        <v>-4.4853239999999997E-3</v>
      </c>
    </row>
    <row r="153" spans="1:29" x14ac:dyDescent="0.3">
      <c r="A153">
        <v>1.51</v>
      </c>
      <c r="B153">
        <v>28.2</v>
      </c>
      <c r="C153">
        <v>-75</v>
      </c>
      <c r="D153">
        <v>-75</v>
      </c>
      <c r="E153">
        <v>150</v>
      </c>
      <c r="F153">
        <v>-47.66346154</v>
      </c>
      <c r="G153">
        <v>-57.68269231</v>
      </c>
      <c r="H153">
        <v>105.9134615</v>
      </c>
      <c r="I153">
        <v>-50</v>
      </c>
      <c r="J153">
        <v>-53</v>
      </c>
      <c r="K153">
        <v>82</v>
      </c>
      <c r="L153">
        <v>-2.437161143</v>
      </c>
      <c r="M153">
        <v>-2.9494713930000001</v>
      </c>
      <c r="N153">
        <v>5.4156405059999999</v>
      </c>
      <c r="O153">
        <v>-2.556634646</v>
      </c>
      <c r="P153">
        <v>-2.710032725</v>
      </c>
      <c r="Q153">
        <v>4.1928808200000001</v>
      </c>
      <c r="R153">
        <v>-0.12185805700000001</v>
      </c>
      <c r="S153">
        <v>-0.14747357</v>
      </c>
      <c r="T153">
        <v>0.27078202499999998</v>
      </c>
      <c r="U153">
        <v>-0.127831732</v>
      </c>
      <c r="V153">
        <v>-0.13550163600000001</v>
      </c>
      <c r="W153">
        <v>0.209644041</v>
      </c>
      <c r="X153">
        <v>-1.4789123E-2</v>
      </c>
      <c r="Y153">
        <v>0.27029855899999999</v>
      </c>
      <c r="Z153">
        <v>-2.5445590000000001E-3</v>
      </c>
      <c r="AA153">
        <v>-4.4282210000000004E-3</v>
      </c>
      <c r="AB153">
        <v>0.22754048399999999</v>
      </c>
      <c r="AC153">
        <v>9.4191803000000004E-2</v>
      </c>
    </row>
    <row r="154" spans="1:29" x14ac:dyDescent="0.3">
      <c r="A154">
        <v>1.52</v>
      </c>
      <c r="B154">
        <v>28.2</v>
      </c>
      <c r="C154">
        <v>-75</v>
      </c>
      <c r="D154">
        <v>-75</v>
      </c>
      <c r="E154">
        <v>150</v>
      </c>
      <c r="F154">
        <v>-48.04807692</v>
      </c>
      <c r="G154">
        <v>-57.05769231</v>
      </c>
      <c r="H154">
        <v>104.9615385</v>
      </c>
      <c r="I154">
        <v>-46</v>
      </c>
      <c r="J154">
        <v>-46</v>
      </c>
      <c r="K154">
        <v>102</v>
      </c>
      <c r="L154">
        <v>-2.456827563</v>
      </c>
      <c r="M154">
        <v>-2.9175134599999999</v>
      </c>
      <c r="N154">
        <v>5.3669661160000004</v>
      </c>
      <c r="O154">
        <v>-2.3521038750000001</v>
      </c>
      <c r="P154">
        <v>-2.3521038750000001</v>
      </c>
      <c r="Q154">
        <v>5.2155346790000001</v>
      </c>
      <c r="R154">
        <v>-0.122841378</v>
      </c>
      <c r="S154">
        <v>-0.14587567300000001</v>
      </c>
      <c r="T154">
        <v>0.26834830599999998</v>
      </c>
      <c r="U154">
        <v>-0.117605194</v>
      </c>
      <c r="V154">
        <v>-0.117605194</v>
      </c>
      <c r="W154">
        <v>0.26077673400000001</v>
      </c>
      <c r="X154">
        <v>-1.3298856E-2</v>
      </c>
      <c r="Y154">
        <v>0.26847122099999998</v>
      </c>
      <c r="Z154">
        <v>6.4692199999999997E-4</v>
      </c>
      <c r="AA154">
        <v>0</v>
      </c>
      <c r="AB154">
        <v>0.25225461799999999</v>
      </c>
      <c r="AC154">
        <v>-4.4853239000000003E-2</v>
      </c>
    </row>
    <row r="155" spans="1:29" x14ac:dyDescent="0.3">
      <c r="A155">
        <v>1.53</v>
      </c>
      <c r="B155">
        <v>28.2</v>
      </c>
      <c r="C155">
        <v>-75</v>
      </c>
      <c r="D155">
        <v>-75</v>
      </c>
      <c r="E155">
        <v>150</v>
      </c>
      <c r="F155">
        <v>-48.45192308</v>
      </c>
      <c r="G155">
        <v>-56.71153846</v>
      </c>
      <c r="H155">
        <v>103.7211538</v>
      </c>
      <c r="I155">
        <v>-38</v>
      </c>
      <c r="J155">
        <v>-62</v>
      </c>
      <c r="K155">
        <v>103</v>
      </c>
      <c r="L155">
        <v>-2.4774773049999999</v>
      </c>
      <c r="M155">
        <v>-2.899813682</v>
      </c>
      <c r="N155">
        <v>5.3035419099999999</v>
      </c>
      <c r="O155">
        <v>-1.943042331</v>
      </c>
      <c r="P155">
        <v>-3.1702269620000001</v>
      </c>
      <c r="Q155">
        <v>5.2666673719999997</v>
      </c>
      <c r="R155">
        <v>-0.123873865</v>
      </c>
      <c r="S155">
        <v>-0.14499068400000001</v>
      </c>
      <c r="T155">
        <v>0.26517709499999997</v>
      </c>
      <c r="U155">
        <v>-9.7152116999999996E-2</v>
      </c>
      <c r="V155">
        <v>-0.158511348</v>
      </c>
      <c r="W155">
        <v>0.26333336899999998</v>
      </c>
      <c r="X155">
        <v>-1.2191801E-2</v>
      </c>
      <c r="Y155">
        <v>0.26640624699999998</v>
      </c>
      <c r="Z155">
        <v>6.4692170000000002E-3</v>
      </c>
      <c r="AA155">
        <v>-3.5425769000000003E-2</v>
      </c>
      <c r="AB155">
        <v>0.26077673400000001</v>
      </c>
      <c r="AC155">
        <v>-1.3455972E-2</v>
      </c>
    </row>
    <row r="156" spans="1:29" x14ac:dyDescent="0.3">
      <c r="A156">
        <v>1.54</v>
      </c>
      <c r="B156">
        <v>28.2</v>
      </c>
      <c r="C156">
        <v>-75</v>
      </c>
      <c r="D156">
        <v>-75</v>
      </c>
      <c r="E156">
        <v>150</v>
      </c>
      <c r="F156">
        <v>-48.52884615</v>
      </c>
      <c r="G156">
        <v>-57.04807692</v>
      </c>
      <c r="H156">
        <v>102.9807692</v>
      </c>
      <c r="I156">
        <v>-46</v>
      </c>
      <c r="J156">
        <v>-63</v>
      </c>
      <c r="K156">
        <v>108</v>
      </c>
      <c r="L156">
        <v>-2.4814105890000002</v>
      </c>
      <c r="M156">
        <v>-2.9170218000000001</v>
      </c>
      <c r="N156">
        <v>5.265684051</v>
      </c>
      <c r="O156">
        <v>-2.3521038750000001</v>
      </c>
      <c r="P156">
        <v>-3.2213596550000001</v>
      </c>
      <c r="Q156">
        <v>5.5223308360000001</v>
      </c>
      <c r="R156">
        <v>-0.124070529</v>
      </c>
      <c r="S156">
        <v>-0.14585108999999999</v>
      </c>
      <c r="T156">
        <v>0.26328420299999999</v>
      </c>
      <c r="U156">
        <v>-0.117605194</v>
      </c>
      <c r="V156">
        <v>-0.161067983</v>
      </c>
      <c r="W156">
        <v>0.27611654200000002</v>
      </c>
      <c r="X156">
        <v>-1.2575012E-2</v>
      </c>
      <c r="Y156">
        <v>0.26549667500000002</v>
      </c>
      <c r="Z156">
        <v>1.1644590999999999E-2</v>
      </c>
      <c r="AA156">
        <v>-2.5093252999999999E-2</v>
      </c>
      <c r="AB156">
        <v>0.27696875300000001</v>
      </c>
      <c r="AC156">
        <v>4.4853239999999997E-3</v>
      </c>
    </row>
    <row r="157" spans="1:29" x14ac:dyDescent="0.3">
      <c r="A157">
        <v>1.55</v>
      </c>
      <c r="B157">
        <v>28.2</v>
      </c>
      <c r="C157">
        <v>-75</v>
      </c>
      <c r="D157">
        <v>-75</v>
      </c>
      <c r="E157">
        <v>150</v>
      </c>
      <c r="F157">
        <v>-48.55769231</v>
      </c>
      <c r="G157">
        <v>-57.48076923</v>
      </c>
      <c r="H157">
        <v>102.1153846</v>
      </c>
      <c r="I157">
        <v>-92</v>
      </c>
      <c r="J157">
        <v>-118</v>
      </c>
      <c r="K157">
        <v>183</v>
      </c>
      <c r="L157">
        <v>-2.4828855700000001</v>
      </c>
      <c r="M157">
        <v>-2.9391465220000002</v>
      </c>
      <c r="N157">
        <v>5.2214346049999998</v>
      </c>
      <c r="O157">
        <v>-4.7042077500000001</v>
      </c>
      <c r="P157">
        <v>-6.0336577660000001</v>
      </c>
      <c r="Q157">
        <v>9.3572828060000006</v>
      </c>
      <c r="R157">
        <v>-0.124144279</v>
      </c>
      <c r="S157">
        <v>-0.146957326</v>
      </c>
      <c r="T157">
        <v>0.26107173</v>
      </c>
      <c r="U157">
        <v>-0.23521038699999999</v>
      </c>
      <c r="V157">
        <v>-0.30168288799999998</v>
      </c>
      <c r="W157">
        <v>0.46786413999999998</v>
      </c>
      <c r="X157">
        <v>-1.3171119E-2</v>
      </c>
      <c r="Y157">
        <v>0.264415022</v>
      </c>
      <c r="Z157">
        <v>1.7596271E-2</v>
      </c>
      <c r="AA157">
        <v>-3.8377915999999998E-2</v>
      </c>
      <c r="AB157">
        <v>0.490873852</v>
      </c>
      <c r="AC157">
        <v>0.121103746</v>
      </c>
    </row>
    <row r="158" spans="1:29" x14ac:dyDescent="0.3">
      <c r="A158">
        <v>1.56</v>
      </c>
      <c r="B158">
        <v>28.2</v>
      </c>
      <c r="C158">
        <v>-75</v>
      </c>
      <c r="D158">
        <v>-75</v>
      </c>
      <c r="E158">
        <v>150</v>
      </c>
      <c r="F158">
        <v>-48.42307692</v>
      </c>
      <c r="G158">
        <v>-58</v>
      </c>
      <c r="H158">
        <v>102.6538462</v>
      </c>
      <c r="I158">
        <v>0</v>
      </c>
      <c r="J158">
        <v>0</v>
      </c>
      <c r="K158">
        <v>0</v>
      </c>
      <c r="L158">
        <v>-2.4760023229999999</v>
      </c>
      <c r="M158">
        <v>-2.9656961900000001</v>
      </c>
      <c r="N158">
        <v>5.2489675929999997</v>
      </c>
      <c r="O158">
        <v>0</v>
      </c>
      <c r="P158">
        <v>0</v>
      </c>
      <c r="Q158">
        <v>0</v>
      </c>
      <c r="R158">
        <v>-0.123800116</v>
      </c>
      <c r="S158">
        <v>-0.14828480899999999</v>
      </c>
      <c r="T158">
        <v>0.26244837999999998</v>
      </c>
      <c r="U158">
        <v>0</v>
      </c>
      <c r="V158">
        <v>0</v>
      </c>
      <c r="W158">
        <v>0</v>
      </c>
      <c r="X158">
        <v>-1.4136243999999999E-2</v>
      </c>
      <c r="Y158">
        <v>0.26566056199999999</v>
      </c>
      <c r="Z158">
        <v>1.6906220999999999E-2</v>
      </c>
      <c r="AA158">
        <v>0</v>
      </c>
      <c r="AB158">
        <v>0</v>
      </c>
      <c r="AC158">
        <v>0</v>
      </c>
    </row>
    <row r="159" spans="1:29" x14ac:dyDescent="0.3">
      <c r="A159">
        <v>1.57</v>
      </c>
      <c r="B159">
        <v>28.2</v>
      </c>
      <c r="C159">
        <v>-75</v>
      </c>
      <c r="D159">
        <v>-75</v>
      </c>
      <c r="E159">
        <v>150</v>
      </c>
      <c r="F159">
        <v>-48.17307692</v>
      </c>
      <c r="G159">
        <v>-58.54807692</v>
      </c>
      <c r="H159">
        <v>103.7307692</v>
      </c>
      <c r="I159">
        <v>-98</v>
      </c>
      <c r="J159">
        <v>-93</v>
      </c>
      <c r="K159">
        <v>193</v>
      </c>
      <c r="L159">
        <v>-2.46321915</v>
      </c>
      <c r="M159">
        <v>-2.9937208389999999</v>
      </c>
      <c r="N159">
        <v>5.3040335699999996</v>
      </c>
      <c r="O159">
        <v>-5.0110039070000001</v>
      </c>
      <c r="P159">
        <v>-4.7553404419999996</v>
      </c>
      <c r="Q159">
        <v>9.8686097349999997</v>
      </c>
      <c r="R159">
        <v>-0.123160957</v>
      </c>
      <c r="S159">
        <v>-0.14968604199999999</v>
      </c>
      <c r="T159">
        <v>0.26520167900000002</v>
      </c>
      <c r="U159">
        <v>-0.25055019499999998</v>
      </c>
      <c r="V159">
        <v>-0.23776702199999999</v>
      </c>
      <c r="W159">
        <v>0.49343048699999997</v>
      </c>
      <c r="X159">
        <v>-1.5314265000000001E-2</v>
      </c>
      <c r="Y159">
        <v>0.26775011900000001</v>
      </c>
      <c r="Z159">
        <v>1.3412844E-2</v>
      </c>
      <c r="AA159">
        <v>7.3803690000000003E-3</v>
      </c>
      <c r="AB159">
        <v>0.49172606400000002</v>
      </c>
      <c r="AC159">
        <v>-8.9706479999999995E-3</v>
      </c>
    </row>
    <row r="160" spans="1:29" x14ac:dyDescent="0.3">
      <c r="A160">
        <v>1.58</v>
      </c>
      <c r="B160">
        <v>28.2</v>
      </c>
      <c r="C160">
        <v>-75</v>
      </c>
      <c r="D160">
        <v>-75</v>
      </c>
      <c r="E160">
        <v>150</v>
      </c>
      <c r="F160">
        <v>-47.98076923</v>
      </c>
      <c r="G160">
        <v>-58.69230769</v>
      </c>
      <c r="H160">
        <v>104.8942308</v>
      </c>
      <c r="I160">
        <v>-39</v>
      </c>
      <c r="J160">
        <v>0</v>
      </c>
      <c r="K160">
        <v>0</v>
      </c>
      <c r="L160">
        <v>-2.45338594</v>
      </c>
      <c r="M160">
        <v>-3.0010957469999999</v>
      </c>
      <c r="N160">
        <v>5.3635244919999998</v>
      </c>
      <c r="O160">
        <v>-1.994175024</v>
      </c>
      <c r="P160">
        <v>0</v>
      </c>
      <c r="Q160">
        <v>0</v>
      </c>
      <c r="R160">
        <v>-0.122669297</v>
      </c>
      <c r="S160">
        <v>-0.150054787</v>
      </c>
      <c r="T160">
        <v>0.26817622499999999</v>
      </c>
      <c r="U160">
        <v>-9.9708750999999998E-2</v>
      </c>
      <c r="V160">
        <v>0</v>
      </c>
      <c r="W160">
        <v>0</v>
      </c>
      <c r="X160">
        <v>-1.5811019999999999E-2</v>
      </c>
      <c r="Y160">
        <v>0.269692178</v>
      </c>
      <c r="Z160">
        <v>7.9787009999999995E-3</v>
      </c>
      <c r="AA160">
        <v>5.7566873999999997E-2</v>
      </c>
      <c r="AB160">
        <v>3.3236250000000002E-2</v>
      </c>
      <c r="AC160">
        <v>0.174927634</v>
      </c>
    </row>
    <row r="161" spans="1:29" x14ac:dyDescent="0.3">
      <c r="A161">
        <v>1.59</v>
      </c>
      <c r="B161">
        <v>28.2</v>
      </c>
      <c r="C161">
        <v>-75</v>
      </c>
      <c r="D161">
        <v>-75</v>
      </c>
      <c r="E161">
        <v>150</v>
      </c>
      <c r="F161">
        <v>-48.02884615</v>
      </c>
      <c r="G161">
        <v>-58.71153846</v>
      </c>
      <c r="H161">
        <v>105.7307692</v>
      </c>
      <c r="I161">
        <v>-47</v>
      </c>
      <c r="J161">
        <v>-106</v>
      </c>
      <c r="K161">
        <v>201</v>
      </c>
      <c r="L161">
        <v>-2.455844242</v>
      </c>
      <c r="M161">
        <v>-3.002079068</v>
      </c>
      <c r="N161">
        <v>5.4062989559999997</v>
      </c>
      <c r="O161">
        <v>-2.4032365680000001</v>
      </c>
      <c r="P161">
        <v>-5.4200654510000001</v>
      </c>
      <c r="Q161">
        <v>10.27767128</v>
      </c>
      <c r="R161">
        <v>-0.122792212</v>
      </c>
      <c r="S161">
        <v>-0.15010395300000001</v>
      </c>
      <c r="T161">
        <v>0.270314948</v>
      </c>
      <c r="U161">
        <v>-0.120161828</v>
      </c>
      <c r="V161">
        <v>-0.27100327299999999</v>
      </c>
      <c r="W161">
        <v>0.51388356400000001</v>
      </c>
      <c r="X161">
        <v>-1.5768441000000001E-2</v>
      </c>
      <c r="Y161">
        <v>0.27117535399999998</v>
      </c>
      <c r="Z161">
        <v>4.5284519999999997E-3</v>
      </c>
      <c r="AA161">
        <v>-8.7088347999999996E-2</v>
      </c>
      <c r="AB161">
        <v>0.47297740999999999</v>
      </c>
      <c r="AC161">
        <v>-0.215295549</v>
      </c>
    </row>
    <row r="162" spans="1:29" x14ac:dyDescent="0.3">
      <c r="A162">
        <v>1.6</v>
      </c>
      <c r="B162">
        <v>28.2</v>
      </c>
      <c r="C162">
        <v>-75</v>
      </c>
      <c r="D162">
        <v>-75</v>
      </c>
      <c r="E162">
        <v>150</v>
      </c>
      <c r="F162">
        <v>-47.70192308</v>
      </c>
      <c r="G162">
        <v>-58</v>
      </c>
      <c r="H162">
        <v>104.3942308</v>
      </c>
      <c r="I162">
        <v>-46</v>
      </c>
      <c r="J162">
        <v>0</v>
      </c>
      <c r="K162">
        <v>0</v>
      </c>
      <c r="L162">
        <v>-2.4391277850000002</v>
      </c>
      <c r="M162">
        <v>-2.9656961900000001</v>
      </c>
      <c r="N162">
        <v>5.3379581460000001</v>
      </c>
      <c r="O162">
        <v>-2.3521038750000001</v>
      </c>
      <c r="P162">
        <v>0</v>
      </c>
      <c r="Q162">
        <v>0</v>
      </c>
      <c r="R162">
        <v>-0.121956389</v>
      </c>
      <c r="S162">
        <v>-0.14828480899999999</v>
      </c>
      <c r="T162">
        <v>0.26689790699999999</v>
      </c>
      <c r="U162">
        <v>-0.117605194</v>
      </c>
      <c r="V162">
        <v>0</v>
      </c>
      <c r="W162">
        <v>0</v>
      </c>
      <c r="X162">
        <v>-1.5200721E-2</v>
      </c>
      <c r="Y162">
        <v>0.26801233800000002</v>
      </c>
      <c r="Z162">
        <v>5.8654240000000002E-3</v>
      </c>
      <c r="AA162">
        <v>6.7899390000000004E-2</v>
      </c>
      <c r="AB162">
        <v>3.9201730999999997E-2</v>
      </c>
      <c r="AC162">
        <v>0.206324901</v>
      </c>
    </row>
    <row r="163" spans="1:29" x14ac:dyDescent="0.3">
      <c r="A163">
        <v>1.61</v>
      </c>
      <c r="B163">
        <v>28.2</v>
      </c>
      <c r="C163">
        <v>-75</v>
      </c>
      <c r="D163">
        <v>-75</v>
      </c>
      <c r="E163">
        <v>150</v>
      </c>
      <c r="F163">
        <v>-47.27884615</v>
      </c>
      <c r="G163">
        <v>-57.25961538</v>
      </c>
      <c r="H163">
        <v>103</v>
      </c>
      <c r="I163">
        <v>-44</v>
      </c>
      <c r="J163">
        <v>-114</v>
      </c>
      <c r="K163">
        <v>187</v>
      </c>
      <c r="L163">
        <v>-2.4174947219999998</v>
      </c>
      <c r="M163">
        <v>-2.9278383309999998</v>
      </c>
      <c r="N163">
        <v>5.2666673719999997</v>
      </c>
      <c r="O163">
        <v>-2.2498384890000001</v>
      </c>
      <c r="P163">
        <v>-5.8291269940000001</v>
      </c>
      <c r="Q163">
        <v>9.5618135780000006</v>
      </c>
      <c r="R163">
        <v>-0.120874736</v>
      </c>
      <c r="S163">
        <v>-0.14639191700000001</v>
      </c>
      <c r="T163">
        <v>0.26333336899999998</v>
      </c>
      <c r="U163">
        <v>-0.11249192399999999</v>
      </c>
      <c r="V163">
        <v>-0.29145634999999998</v>
      </c>
      <c r="W163">
        <v>0.47809067900000002</v>
      </c>
      <c r="X163">
        <v>-1.4732350999999999E-2</v>
      </c>
      <c r="Y163">
        <v>0.264644463</v>
      </c>
      <c r="Z163">
        <v>6.9004979999999997E-3</v>
      </c>
      <c r="AA163">
        <v>-0.103325159</v>
      </c>
      <c r="AB163">
        <v>0.45337654399999999</v>
      </c>
      <c r="AC163">
        <v>-0.13007439400000001</v>
      </c>
    </row>
    <row r="164" spans="1:29" x14ac:dyDescent="0.3">
      <c r="A164">
        <v>1.62</v>
      </c>
      <c r="B164">
        <v>28.2</v>
      </c>
      <c r="C164">
        <v>-75</v>
      </c>
      <c r="D164">
        <v>-75</v>
      </c>
      <c r="E164">
        <v>150</v>
      </c>
      <c r="F164">
        <v>-46.70192308</v>
      </c>
      <c r="G164">
        <v>-56.77884615</v>
      </c>
      <c r="H164">
        <v>101.9134615</v>
      </c>
      <c r="I164">
        <v>-43</v>
      </c>
      <c r="J164">
        <v>-47</v>
      </c>
      <c r="K164">
        <v>0</v>
      </c>
      <c r="L164">
        <v>-2.3879950920000002</v>
      </c>
      <c r="M164">
        <v>-2.9032553050000001</v>
      </c>
      <c r="N164">
        <v>5.2111097339999999</v>
      </c>
      <c r="O164">
        <v>-2.198705796</v>
      </c>
      <c r="P164">
        <v>-2.4032365680000001</v>
      </c>
      <c r="Q164">
        <v>0</v>
      </c>
      <c r="R164">
        <v>-0.119399755</v>
      </c>
      <c r="S164">
        <v>-0.145162765</v>
      </c>
      <c r="T164">
        <v>0.26055548699999997</v>
      </c>
      <c r="U164">
        <v>-0.10993529</v>
      </c>
      <c r="V164">
        <v>-0.120161828</v>
      </c>
      <c r="W164">
        <v>0</v>
      </c>
      <c r="X164">
        <v>-1.4874281E-2</v>
      </c>
      <c r="Y164">
        <v>0.26189116400000001</v>
      </c>
      <c r="Z164">
        <v>7.0298829999999998E-3</v>
      </c>
      <c r="AA164">
        <v>-5.9042950000000004E-3</v>
      </c>
      <c r="AB164">
        <v>7.6699038999999997E-2</v>
      </c>
      <c r="AC164">
        <v>0.40367915500000001</v>
      </c>
    </row>
    <row r="165" spans="1:29" x14ac:dyDescent="0.3">
      <c r="A165">
        <v>1.63</v>
      </c>
      <c r="B165">
        <v>28.2</v>
      </c>
      <c r="C165">
        <v>-75</v>
      </c>
      <c r="D165">
        <v>-75</v>
      </c>
      <c r="E165">
        <v>150</v>
      </c>
      <c r="F165">
        <v>-45.64423077</v>
      </c>
      <c r="G165">
        <v>-56.73076923</v>
      </c>
      <c r="H165">
        <v>100.9903846</v>
      </c>
      <c r="I165">
        <v>-34</v>
      </c>
      <c r="J165">
        <v>-57</v>
      </c>
      <c r="K165">
        <v>208</v>
      </c>
      <c r="L165">
        <v>-2.3339124359999999</v>
      </c>
      <c r="M165">
        <v>-2.9007970030000001</v>
      </c>
      <c r="N165">
        <v>5.1639103249999998</v>
      </c>
      <c r="O165">
        <v>-1.7385115600000001</v>
      </c>
      <c r="P165">
        <v>-2.9145634970000001</v>
      </c>
      <c r="Q165">
        <v>10.63560013</v>
      </c>
      <c r="R165">
        <v>-0.116695622</v>
      </c>
      <c r="S165">
        <v>-0.14503985</v>
      </c>
      <c r="T165">
        <v>0.25819551600000001</v>
      </c>
      <c r="U165">
        <v>-8.6925578000000003E-2</v>
      </c>
      <c r="V165">
        <v>-0.14572817499999999</v>
      </c>
      <c r="W165">
        <v>0.53178000599999997</v>
      </c>
      <c r="X165">
        <v>-1.6364548E-2</v>
      </c>
      <c r="Y165">
        <v>0.25937550100000001</v>
      </c>
      <c r="Z165">
        <v>6.2104489999999998E-3</v>
      </c>
      <c r="AA165">
        <v>-3.3949695000000002E-2</v>
      </c>
      <c r="AB165">
        <v>0.43207125499999999</v>
      </c>
      <c r="AC165">
        <v>-0.52478290100000002</v>
      </c>
    </row>
    <row r="166" spans="1:29" x14ac:dyDescent="0.3">
      <c r="A166">
        <v>1.64</v>
      </c>
      <c r="B166">
        <v>28.2</v>
      </c>
      <c r="C166">
        <v>-75</v>
      </c>
      <c r="D166">
        <v>-75</v>
      </c>
      <c r="E166">
        <v>150</v>
      </c>
      <c r="F166">
        <v>-45.26923077</v>
      </c>
      <c r="G166">
        <v>-57.30769231</v>
      </c>
      <c r="H166">
        <v>100.7019231</v>
      </c>
      <c r="I166">
        <v>-46</v>
      </c>
      <c r="J166">
        <v>-56</v>
      </c>
      <c r="K166">
        <v>105</v>
      </c>
      <c r="L166">
        <v>-2.314737676</v>
      </c>
      <c r="M166">
        <v>-2.9302966330000002</v>
      </c>
      <c r="N166">
        <v>5.1491605099999997</v>
      </c>
      <c r="O166">
        <v>-2.3521038750000001</v>
      </c>
      <c r="P166">
        <v>-2.8634308040000001</v>
      </c>
      <c r="Q166">
        <v>5.3689327579999997</v>
      </c>
      <c r="R166">
        <v>-0.115736884</v>
      </c>
      <c r="S166">
        <v>-0.14651483200000001</v>
      </c>
      <c r="T166">
        <v>0.25745802600000001</v>
      </c>
      <c r="U166">
        <v>-0.117605194</v>
      </c>
      <c r="V166">
        <v>-0.14317154000000001</v>
      </c>
      <c r="W166">
        <v>0.26844663800000002</v>
      </c>
      <c r="X166">
        <v>-1.7769656000000002E-2</v>
      </c>
      <c r="Y166">
        <v>0.25905592199999999</v>
      </c>
      <c r="Z166">
        <v>8.4099819999999999E-3</v>
      </c>
      <c r="AA166">
        <v>-1.4760736999999999E-2</v>
      </c>
      <c r="AB166">
        <v>0.26589000299999999</v>
      </c>
      <c r="AC166">
        <v>-1.3455972E-2</v>
      </c>
    </row>
    <row r="167" spans="1:29" x14ac:dyDescent="0.3">
      <c r="A167">
        <v>1.65</v>
      </c>
      <c r="B167">
        <v>28.2</v>
      </c>
      <c r="C167">
        <v>-75</v>
      </c>
      <c r="D167">
        <v>-75</v>
      </c>
      <c r="E167">
        <v>150</v>
      </c>
      <c r="F167">
        <v>-45.13461538</v>
      </c>
      <c r="G167">
        <v>-57.73076923</v>
      </c>
      <c r="H167">
        <v>100.2307692</v>
      </c>
      <c r="I167">
        <v>-48</v>
      </c>
      <c r="J167">
        <v>-54</v>
      </c>
      <c r="K167">
        <v>99</v>
      </c>
      <c r="L167">
        <v>-2.3078544289999998</v>
      </c>
      <c r="M167">
        <v>-2.9519296960000001</v>
      </c>
      <c r="N167">
        <v>5.1250691450000003</v>
      </c>
      <c r="O167">
        <v>-2.4543692610000001</v>
      </c>
      <c r="P167">
        <v>-2.761165418</v>
      </c>
      <c r="Q167">
        <v>5.0621365999999997</v>
      </c>
      <c r="R167">
        <v>-0.115392721</v>
      </c>
      <c r="S167">
        <v>-0.147596485</v>
      </c>
      <c r="T167">
        <v>0.25625345700000002</v>
      </c>
      <c r="U167">
        <v>-0.122718463</v>
      </c>
      <c r="V167">
        <v>-0.13805827100000001</v>
      </c>
      <c r="W167">
        <v>0.25310683</v>
      </c>
      <c r="X167">
        <v>-1.8592851000000001E-2</v>
      </c>
      <c r="Y167">
        <v>0.25849870699999999</v>
      </c>
      <c r="Z167">
        <v>1.1817103000000001E-2</v>
      </c>
      <c r="AA167">
        <v>-8.8564420000000008E-3</v>
      </c>
      <c r="AB167">
        <v>0.25566346499999998</v>
      </c>
      <c r="AC167">
        <v>1.3455972E-2</v>
      </c>
    </row>
    <row r="168" spans="1:29" x14ac:dyDescent="0.3">
      <c r="A168">
        <v>1.66</v>
      </c>
      <c r="B168">
        <v>28.2</v>
      </c>
      <c r="C168">
        <v>-75</v>
      </c>
      <c r="D168">
        <v>-75</v>
      </c>
      <c r="E168">
        <v>150</v>
      </c>
      <c r="F168">
        <v>-45.08653846</v>
      </c>
      <c r="G168">
        <v>-57.83653846</v>
      </c>
      <c r="H168">
        <v>99.82692308</v>
      </c>
      <c r="I168">
        <v>-47</v>
      </c>
      <c r="J168">
        <v>-58</v>
      </c>
      <c r="K168">
        <v>78</v>
      </c>
      <c r="L168">
        <v>-2.3053961260000002</v>
      </c>
      <c r="M168">
        <v>-2.9573379609999999</v>
      </c>
      <c r="N168">
        <v>5.1044194039999997</v>
      </c>
      <c r="O168">
        <v>-2.4032365680000001</v>
      </c>
      <c r="P168">
        <v>-2.9656961900000001</v>
      </c>
      <c r="Q168">
        <v>3.9883500490000001</v>
      </c>
      <c r="R168">
        <v>-0.115269806</v>
      </c>
      <c r="S168">
        <v>-0.147866898</v>
      </c>
      <c r="T168">
        <v>0.25522096999999999</v>
      </c>
      <c r="U168">
        <v>-0.120161828</v>
      </c>
      <c r="V168">
        <v>-0.14828480899999999</v>
      </c>
      <c r="W168">
        <v>0.199417502</v>
      </c>
      <c r="X168">
        <v>-1.881994E-2</v>
      </c>
      <c r="Y168">
        <v>0.25785954799999999</v>
      </c>
      <c r="Z168">
        <v>1.3887253E-2</v>
      </c>
      <c r="AA168">
        <v>-1.6236811E-2</v>
      </c>
      <c r="AB168">
        <v>0.22242721400000001</v>
      </c>
      <c r="AC168">
        <v>0.121103746</v>
      </c>
    </row>
    <row r="169" spans="1:29" x14ac:dyDescent="0.3">
      <c r="A169">
        <v>1.67</v>
      </c>
      <c r="B169">
        <v>28.2</v>
      </c>
      <c r="C169">
        <v>-75</v>
      </c>
      <c r="D169">
        <v>-75</v>
      </c>
      <c r="E169">
        <v>150</v>
      </c>
      <c r="F169">
        <v>-45.92307692</v>
      </c>
      <c r="G169">
        <v>-57.24038462</v>
      </c>
      <c r="H169">
        <v>99.71153846</v>
      </c>
      <c r="I169">
        <v>-48</v>
      </c>
      <c r="J169">
        <v>-48</v>
      </c>
      <c r="K169">
        <v>97</v>
      </c>
      <c r="L169">
        <v>-2.3481705910000001</v>
      </c>
      <c r="M169">
        <v>-2.9268550100000001</v>
      </c>
      <c r="N169">
        <v>5.098519478</v>
      </c>
      <c r="O169">
        <v>-2.4543692610000001</v>
      </c>
      <c r="P169">
        <v>-2.4543692610000001</v>
      </c>
      <c r="Q169">
        <v>4.9598712139999996</v>
      </c>
      <c r="R169">
        <v>-0.11740853</v>
      </c>
      <c r="S169">
        <v>-0.14634274999999999</v>
      </c>
      <c r="T169">
        <v>0.254925974</v>
      </c>
      <c r="U169">
        <v>-0.122718463</v>
      </c>
      <c r="V169">
        <v>-0.122718463</v>
      </c>
      <c r="W169">
        <v>0.247993561</v>
      </c>
      <c r="X169">
        <v>-1.670518E-2</v>
      </c>
      <c r="Y169">
        <v>0.25786774299999998</v>
      </c>
      <c r="Z169">
        <v>1.5482993E-2</v>
      </c>
      <c r="AA169">
        <v>0</v>
      </c>
      <c r="AB169">
        <v>0.24714134900000001</v>
      </c>
      <c r="AC169">
        <v>-4.4853239999999997E-3</v>
      </c>
    </row>
    <row r="170" spans="1:29" x14ac:dyDescent="0.3">
      <c r="A170">
        <v>1.68</v>
      </c>
      <c r="B170">
        <v>28.2</v>
      </c>
      <c r="C170">
        <v>-75</v>
      </c>
      <c r="D170">
        <v>-75</v>
      </c>
      <c r="E170">
        <v>150</v>
      </c>
      <c r="F170">
        <v>-46.79807692</v>
      </c>
      <c r="G170">
        <v>-56.80769231</v>
      </c>
      <c r="H170">
        <v>99.596153849999993</v>
      </c>
      <c r="I170">
        <v>-36</v>
      </c>
      <c r="J170">
        <v>-63</v>
      </c>
      <c r="K170">
        <v>99</v>
      </c>
      <c r="L170">
        <v>-2.3929116970000002</v>
      </c>
      <c r="M170">
        <v>-2.904730287</v>
      </c>
      <c r="N170">
        <v>5.0926195520000004</v>
      </c>
      <c r="O170">
        <v>-1.840776945</v>
      </c>
      <c r="P170">
        <v>-3.2213596550000001</v>
      </c>
      <c r="Q170">
        <v>5.0621365999999997</v>
      </c>
      <c r="R170">
        <v>-0.119645585</v>
      </c>
      <c r="S170">
        <v>-0.14523651400000001</v>
      </c>
      <c r="T170">
        <v>0.25463097800000001</v>
      </c>
      <c r="U170">
        <v>-9.2038846999999993E-2</v>
      </c>
      <c r="V170">
        <v>-0.161067983</v>
      </c>
      <c r="W170">
        <v>0.25310683</v>
      </c>
      <c r="X170">
        <v>-1.477493E-2</v>
      </c>
      <c r="Y170">
        <v>0.25804801799999999</v>
      </c>
      <c r="Z170">
        <v>1.7984423999999999E-2</v>
      </c>
      <c r="AA170">
        <v>-3.9853989999999999E-2</v>
      </c>
      <c r="AB170">
        <v>0.25310683</v>
      </c>
      <c r="AC170">
        <v>0</v>
      </c>
    </row>
    <row r="171" spans="1:29" x14ac:dyDescent="0.3">
      <c r="A171">
        <v>1.69</v>
      </c>
      <c r="B171">
        <v>28.2</v>
      </c>
      <c r="C171">
        <v>-75</v>
      </c>
      <c r="D171">
        <v>-75</v>
      </c>
      <c r="E171">
        <v>150</v>
      </c>
      <c r="F171">
        <v>-47.70192308</v>
      </c>
      <c r="G171">
        <v>-56.47115385</v>
      </c>
      <c r="H171">
        <v>98.25961538</v>
      </c>
      <c r="I171">
        <v>-44</v>
      </c>
      <c r="J171">
        <v>-63</v>
      </c>
      <c r="K171">
        <v>98</v>
      </c>
      <c r="L171">
        <v>-2.4391277850000002</v>
      </c>
      <c r="M171">
        <v>-2.8875221689999999</v>
      </c>
      <c r="N171">
        <v>5.0242787409999998</v>
      </c>
      <c r="O171">
        <v>-2.2498384890000001</v>
      </c>
      <c r="P171">
        <v>-3.2213596550000001</v>
      </c>
      <c r="Q171">
        <v>5.0110039070000001</v>
      </c>
      <c r="R171">
        <v>-0.121956389</v>
      </c>
      <c r="S171">
        <v>-0.144376108</v>
      </c>
      <c r="T171">
        <v>0.251213937</v>
      </c>
      <c r="U171">
        <v>-0.11249192399999999</v>
      </c>
      <c r="V171">
        <v>-0.161067983</v>
      </c>
      <c r="W171">
        <v>0.25055019499999998</v>
      </c>
      <c r="X171">
        <v>-1.2944031E-2</v>
      </c>
      <c r="Y171">
        <v>0.25625345700000002</v>
      </c>
      <c r="Z171">
        <v>2.6523791000000001E-2</v>
      </c>
      <c r="AA171">
        <v>-2.8045400000000002E-2</v>
      </c>
      <c r="AB171">
        <v>0.25822009899999998</v>
      </c>
      <c r="AC171">
        <v>4.0367914999999997E-2</v>
      </c>
    </row>
    <row r="172" spans="1:29" x14ac:dyDescent="0.3">
      <c r="A172">
        <v>1.7</v>
      </c>
      <c r="B172">
        <v>28.2</v>
      </c>
      <c r="C172">
        <v>-75</v>
      </c>
      <c r="D172">
        <v>-75</v>
      </c>
      <c r="E172">
        <v>150</v>
      </c>
      <c r="F172">
        <v>-48.58653846</v>
      </c>
      <c r="G172">
        <v>-56.07692308</v>
      </c>
      <c r="H172">
        <v>96.82692308</v>
      </c>
      <c r="I172">
        <v>-49</v>
      </c>
      <c r="J172">
        <v>-61</v>
      </c>
      <c r="K172">
        <v>99</v>
      </c>
      <c r="L172">
        <v>-2.4843605520000001</v>
      </c>
      <c r="M172">
        <v>-2.867364088</v>
      </c>
      <c r="N172">
        <v>4.9510213250000001</v>
      </c>
      <c r="O172">
        <v>-2.5055019540000001</v>
      </c>
      <c r="P172">
        <v>-3.1190942690000001</v>
      </c>
      <c r="Q172">
        <v>5.0621365999999997</v>
      </c>
      <c r="R172">
        <v>-0.12421802799999999</v>
      </c>
      <c r="S172">
        <v>-0.143368204</v>
      </c>
      <c r="T172">
        <v>0.24755106599999999</v>
      </c>
      <c r="U172">
        <v>-0.125275098</v>
      </c>
      <c r="V172">
        <v>-0.15595471299999999</v>
      </c>
      <c r="W172">
        <v>0.25310683</v>
      </c>
      <c r="X172">
        <v>-1.1056359999999999E-2</v>
      </c>
      <c r="Y172">
        <v>0.25422945499999999</v>
      </c>
      <c r="Z172">
        <v>3.5149413999999997E-2</v>
      </c>
      <c r="AA172">
        <v>-1.7712884000000002E-2</v>
      </c>
      <c r="AB172">
        <v>0.26248115700000002</v>
      </c>
      <c r="AC172">
        <v>4.9338563000000002E-2</v>
      </c>
    </row>
    <row r="173" spans="1:29" x14ac:dyDescent="0.3">
      <c r="A173">
        <v>1.71</v>
      </c>
      <c r="B173">
        <v>28.2</v>
      </c>
      <c r="C173">
        <v>-75</v>
      </c>
      <c r="D173">
        <v>-75</v>
      </c>
      <c r="E173">
        <v>150</v>
      </c>
      <c r="F173">
        <v>-48.93269231</v>
      </c>
      <c r="G173">
        <v>-56.56730769</v>
      </c>
      <c r="H173">
        <v>95.58653846</v>
      </c>
      <c r="I173">
        <v>-49</v>
      </c>
      <c r="J173">
        <v>-58</v>
      </c>
      <c r="K173">
        <v>75</v>
      </c>
      <c r="L173">
        <v>-2.5020603299999999</v>
      </c>
      <c r="M173">
        <v>-2.8924387739999999</v>
      </c>
      <c r="N173">
        <v>4.8875971189999996</v>
      </c>
      <c r="O173">
        <v>-2.5055019540000001</v>
      </c>
      <c r="P173">
        <v>-2.9656961900000001</v>
      </c>
      <c r="Q173">
        <v>3.8349519700000001</v>
      </c>
      <c r="R173">
        <v>-0.12510301600000001</v>
      </c>
      <c r="S173">
        <v>-0.144621939</v>
      </c>
      <c r="T173">
        <v>0.24437985600000001</v>
      </c>
      <c r="U173">
        <v>-0.125275098</v>
      </c>
      <c r="V173">
        <v>-0.14828480899999999</v>
      </c>
      <c r="W173">
        <v>0.19174759799999999</v>
      </c>
      <c r="X173">
        <v>-1.1269255000000001E-2</v>
      </c>
      <c r="Y173">
        <v>0.25282822199999999</v>
      </c>
      <c r="Z173">
        <v>4.4465086000000001E-2</v>
      </c>
      <c r="AA173">
        <v>-1.3284663E-2</v>
      </c>
      <c r="AB173">
        <v>0.21901836799999999</v>
      </c>
      <c r="AC173">
        <v>0.14353036599999999</v>
      </c>
    </row>
    <row r="174" spans="1:29" x14ac:dyDescent="0.3">
      <c r="A174">
        <v>1.72</v>
      </c>
      <c r="B174">
        <v>28.2</v>
      </c>
      <c r="C174">
        <v>-75</v>
      </c>
      <c r="D174">
        <v>-75</v>
      </c>
      <c r="E174">
        <v>150</v>
      </c>
      <c r="F174">
        <v>-49.04807692</v>
      </c>
      <c r="G174">
        <v>-56.99038462</v>
      </c>
      <c r="H174">
        <v>94.91346154</v>
      </c>
      <c r="I174">
        <v>-54</v>
      </c>
      <c r="J174">
        <v>-43</v>
      </c>
      <c r="K174">
        <v>97</v>
      </c>
      <c r="L174">
        <v>-2.5079602560000001</v>
      </c>
      <c r="M174">
        <v>-2.9140718360000002</v>
      </c>
      <c r="N174">
        <v>4.8531808840000004</v>
      </c>
      <c r="O174">
        <v>-2.761165418</v>
      </c>
      <c r="P174">
        <v>-2.198705796</v>
      </c>
      <c r="Q174">
        <v>4.9598712139999996</v>
      </c>
      <c r="R174">
        <v>-0.125398013</v>
      </c>
      <c r="S174">
        <v>-0.14570359199999999</v>
      </c>
      <c r="T174">
        <v>0.24265904399999999</v>
      </c>
      <c r="U174">
        <v>-0.13805827100000001</v>
      </c>
      <c r="V174">
        <v>-0.10993529</v>
      </c>
      <c r="W174">
        <v>0.247993561</v>
      </c>
      <c r="X174">
        <v>-1.1723432000000001E-2</v>
      </c>
      <c r="Y174">
        <v>0.25213989799999997</v>
      </c>
      <c r="Z174">
        <v>4.9899229000000003E-2</v>
      </c>
      <c r="AA174">
        <v>1.6236811E-2</v>
      </c>
      <c r="AB174">
        <v>0.247993561</v>
      </c>
      <c r="AC174">
        <v>0</v>
      </c>
    </row>
    <row r="175" spans="1:29" x14ac:dyDescent="0.3">
      <c r="A175">
        <v>1.73</v>
      </c>
      <c r="B175">
        <v>28.2</v>
      </c>
      <c r="C175">
        <v>-75</v>
      </c>
      <c r="D175">
        <v>-75</v>
      </c>
      <c r="E175">
        <v>150</v>
      </c>
      <c r="F175">
        <v>-48.70192308</v>
      </c>
      <c r="G175">
        <v>-56.85576923</v>
      </c>
      <c r="H175">
        <v>95.57692308</v>
      </c>
      <c r="I175">
        <v>-52</v>
      </c>
      <c r="J175">
        <v>-55</v>
      </c>
      <c r="K175">
        <v>99</v>
      </c>
      <c r="L175">
        <v>-2.4902604780000002</v>
      </c>
      <c r="M175">
        <v>-2.907188589</v>
      </c>
      <c r="N175">
        <v>4.8871054589999998</v>
      </c>
      <c r="O175">
        <v>-2.658900032</v>
      </c>
      <c r="P175">
        <v>-2.812298111</v>
      </c>
      <c r="Q175">
        <v>5.0621365999999997</v>
      </c>
      <c r="R175">
        <v>-0.124513024</v>
      </c>
      <c r="S175">
        <v>-0.14535942900000001</v>
      </c>
      <c r="T175">
        <v>0.24435527300000001</v>
      </c>
      <c r="U175">
        <v>-0.13294500200000001</v>
      </c>
      <c r="V175">
        <v>-0.14061490600000001</v>
      </c>
      <c r="W175">
        <v>0.25310683</v>
      </c>
      <c r="X175">
        <v>-1.2035677999999999E-2</v>
      </c>
      <c r="Y175">
        <v>0.252861</v>
      </c>
      <c r="Z175">
        <v>4.4766983000000003E-2</v>
      </c>
      <c r="AA175">
        <v>-4.4282210000000004E-3</v>
      </c>
      <c r="AB175">
        <v>0.25992452199999999</v>
      </c>
      <c r="AC175">
        <v>3.5882591999999998E-2</v>
      </c>
    </row>
    <row r="176" spans="1:29" x14ac:dyDescent="0.3">
      <c r="A176">
        <v>1.74</v>
      </c>
      <c r="B176">
        <v>28.2</v>
      </c>
      <c r="C176">
        <v>-75</v>
      </c>
      <c r="D176">
        <v>-75</v>
      </c>
      <c r="E176">
        <v>150</v>
      </c>
      <c r="F176">
        <v>-48.58653846</v>
      </c>
      <c r="G176">
        <v>-56.65384615</v>
      </c>
      <c r="H176">
        <v>96.105769230000007</v>
      </c>
      <c r="I176">
        <v>-42</v>
      </c>
      <c r="J176">
        <v>-57</v>
      </c>
      <c r="K176">
        <v>99</v>
      </c>
      <c r="L176">
        <v>-2.4843605520000001</v>
      </c>
      <c r="M176">
        <v>-2.8968637190000002</v>
      </c>
      <c r="N176">
        <v>4.914146787</v>
      </c>
      <c r="O176">
        <v>-2.147573103</v>
      </c>
      <c r="P176">
        <v>-2.9145634970000001</v>
      </c>
      <c r="Q176">
        <v>5.0621365999999997</v>
      </c>
      <c r="R176">
        <v>-0.12421802799999999</v>
      </c>
      <c r="S176">
        <v>-0.14484318600000001</v>
      </c>
      <c r="T176">
        <v>0.245707339</v>
      </c>
      <c r="U176">
        <v>-0.107378655</v>
      </c>
      <c r="V176">
        <v>-0.14572817499999999</v>
      </c>
      <c r="W176">
        <v>0.25310683</v>
      </c>
      <c r="X176">
        <v>-1.1907941E-2</v>
      </c>
      <c r="Y176">
        <v>0.25349196400000001</v>
      </c>
      <c r="Z176">
        <v>4.0971709000000002E-2</v>
      </c>
      <c r="AA176">
        <v>-2.2141106000000001E-2</v>
      </c>
      <c r="AB176">
        <v>0.25310683</v>
      </c>
      <c r="AC176" s="1">
        <v>1.11E-16</v>
      </c>
    </row>
    <row r="177" spans="1:29" x14ac:dyDescent="0.3">
      <c r="A177">
        <v>1.75</v>
      </c>
      <c r="B177">
        <v>28.2</v>
      </c>
      <c r="C177">
        <v>-75</v>
      </c>
      <c r="D177">
        <v>-75</v>
      </c>
      <c r="E177">
        <v>150</v>
      </c>
      <c r="F177">
        <v>-48.98076923</v>
      </c>
      <c r="G177">
        <v>-56.375</v>
      </c>
      <c r="H177">
        <v>97.182692309999993</v>
      </c>
      <c r="I177">
        <v>-98</v>
      </c>
      <c r="J177">
        <v>-57</v>
      </c>
      <c r="K177">
        <v>99</v>
      </c>
      <c r="L177">
        <v>-2.504518633</v>
      </c>
      <c r="M177">
        <v>-2.8826055639999999</v>
      </c>
      <c r="N177">
        <v>4.9692127639999999</v>
      </c>
      <c r="O177">
        <v>-5.0110039070000001</v>
      </c>
      <c r="P177">
        <v>-2.9145634970000001</v>
      </c>
      <c r="Q177">
        <v>5.0621365999999997</v>
      </c>
      <c r="R177">
        <v>-0.12522593200000001</v>
      </c>
      <c r="S177">
        <v>-0.144130278</v>
      </c>
      <c r="T177">
        <v>0.24846063800000001</v>
      </c>
      <c r="U177">
        <v>-0.25055019499999998</v>
      </c>
      <c r="V177">
        <v>-0.14572817499999999</v>
      </c>
      <c r="W177">
        <v>0.25310683</v>
      </c>
      <c r="X177">
        <v>-1.0914429999999999E-2</v>
      </c>
      <c r="Y177">
        <v>0.25542582899999999</v>
      </c>
      <c r="Z177">
        <v>3.6658898000000002E-2</v>
      </c>
      <c r="AA177">
        <v>6.0519021999999999E-2</v>
      </c>
      <c r="AB177">
        <v>0.30083067699999999</v>
      </c>
      <c r="AC177">
        <v>0.25117814100000002</v>
      </c>
    </row>
    <row r="178" spans="1:29" x14ac:dyDescent="0.3">
      <c r="A178">
        <v>1.76</v>
      </c>
      <c r="B178">
        <v>28.2</v>
      </c>
      <c r="C178">
        <v>-75</v>
      </c>
      <c r="D178">
        <v>-75</v>
      </c>
      <c r="E178">
        <v>150</v>
      </c>
      <c r="F178">
        <v>-49.77884615</v>
      </c>
      <c r="G178">
        <v>-55.91346154</v>
      </c>
      <c r="H178">
        <v>98.25</v>
      </c>
      <c r="I178">
        <v>0</v>
      </c>
      <c r="J178">
        <v>-59</v>
      </c>
      <c r="K178">
        <v>80</v>
      </c>
      <c r="L178">
        <v>-2.5453264550000001</v>
      </c>
      <c r="M178">
        <v>-2.8590058589999998</v>
      </c>
      <c r="N178">
        <v>5.02378708</v>
      </c>
      <c r="O178">
        <v>0</v>
      </c>
      <c r="P178">
        <v>-3.0168288830000001</v>
      </c>
      <c r="Q178">
        <v>4.0906154340000001</v>
      </c>
      <c r="R178">
        <v>-0.12726632299999999</v>
      </c>
      <c r="S178">
        <v>-0.14295029300000001</v>
      </c>
      <c r="T178">
        <v>0.25118935399999998</v>
      </c>
      <c r="U178">
        <v>0</v>
      </c>
      <c r="V178">
        <v>-0.15084144399999999</v>
      </c>
      <c r="W178">
        <v>0.204530772</v>
      </c>
      <c r="X178">
        <v>-9.0551439999999993E-3</v>
      </c>
      <c r="Y178">
        <v>0.25753177500000002</v>
      </c>
      <c r="Z178">
        <v>3.3381160999999999E-2</v>
      </c>
      <c r="AA178">
        <v>-8.7088347999999996E-2</v>
      </c>
      <c r="AB178">
        <v>0.18663432899999999</v>
      </c>
      <c r="AC178">
        <v>-9.4191803000000004E-2</v>
      </c>
    </row>
    <row r="179" spans="1:29" x14ac:dyDescent="0.3">
      <c r="A179">
        <v>1.77</v>
      </c>
      <c r="B179">
        <v>28.2</v>
      </c>
      <c r="C179">
        <v>-75</v>
      </c>
      <c r="D179">
        <v>-75</v>
      </c>
      <c r="E179">
        <v>150</v>
      </c>
      <c r="F179">
        <v>-50.35576923</v>
      </c>
      <c r="G179">
        <v>-55.56730769</v>
      </c>
      <c r="H179">
        <v>98.57692308</v>
      </c>
      <c r="I179">
        <v>-96</v>
      </c>
      <c r="J179">
        <v>-56</v>
      </c>
      <c r="K179">
        <v>101</v>
      </c>
      <c r="L179">
        <v>-2.5748260850000002</v>
      </c>
      <c r="M179">
        <v>-2.8413060809999999</v>
      </c>
      <c r="N179">
        <v>5.0405035380000003</v>
      </c>
      <c r="O179">
        <v>-4.9087385210000001</v>
      </c>
      <c r="P179">
        <v>-2.8634308040000001</v>
      </c>
      <c r="Q179">
        <v>5.1644019859999997</v>
      </c>
      <c r="R179">
        <v>-0.128741304</v>
      </c>
      <c r="S179">
        <v>-0.142065304</v>
      </c>
      <c r="T179">
        <v>0.25202517699999999</v>
      </c>
      <c r="U179">
        <v>-0.245436926</v>
      </c>
      <c r="V179">
        <v>-0.14317154000000001</v>
      </c>
      <c r="W179">
        <v>0.25822009899999998</v>
      </c>
      <c r="X179">
        <v>-7.6926149999999999E-3</v>
      </c>
      <c r="Y179">
        <v>0.25828565399999998</v>
      </c>
      <c r="Z179">
        <v>3.2949880000000001E-2</v>
      </c>
      <c r="AA179">
        <v>5.9042947999999998E-2</v>
      </c>
      <c r="AB179">
        <v>0.30168288799999998</v>
      </c>
      <c r="AC179">
        <v>0.22875152100000001</v>
      </c>
    </row>
    <row r="180" spans="1:29" x14ac:dyDescent="0.3">
      <c r="A180">
        <v>1.78</v>
      </c>
      <c r="B180">
        <v>28.2</v>
      </c>
      <c r="C180">
        <v>-75</v>
      </c>
      <c r="D180">
        <v>-75</v>
      </c>
      <c r="E180">
        <v>150</v>
      </c>
      <c r="F180">
        <v>-50.64423077</v>
      </c>
      <c r="G180">
        <v>-55.51923077</v>
      </c>
      <c r="H180">
        <v>99.125</v>
      </c>
      <c r="I180">
        <v>0</v>
      </c>
      <c r="J180">
        <v>-46</v>
      </c>
      <c r="K180">
        <v>104</v>
      </c>
      <c r="L180">
        <v>-2.5895759009999999</v>
      </c>
      <c r="M180">
        <v>-2.838847779</v>
      </c>
      <c r="N180">
        <v>5.0685281870000001</v>
      </c>
      <c r="O180">
        <v>0</v>
      </c>
      <c r="P180">
        <v>-2.3521038750000001</v>
      </c>
      <c r="Q180">
        <v>5.3178000650000001</v>
      </c>
      <c r="R180">
        <v>-0.12947879500000001</v>
      </c>
      <c r="S180">
        <v>-0.141942389</v>
      </c>
      <c r="T180">
        <v>0.25342640900000002</v>
      </c>
      <c r="U180">
        <v>0</v>
      </c>
      <c r="V180">
        <v>-0.117605194</v>
      </c>
      <c r="W180">
        <v>0.26589000299999999</v>
      </c>
      <c r="X180">
        <v>-7.1958589999999998E-3</v>
      </c>
      <c r="Y180">
        <v>0.25942466800000002</v>
      </c>
      <c r="Z180">
        <v>3.1569779999999999E-2</v>
      </c>
      <c r="AA180">
        <v>-6.7899390000000004E-2</v>
      </c>
      <c r="AB180">
        <v>0.21646173299999999</v>
      </c>
      <c r="AC180">
        <v>-0.26014878899999999</v>
      </c>
    </row>
    <row r="181" spans="1:29" x14ac:dyDescent="0.3">
      <c r="A181">
        <v>1.79</v>
      </c>
      <c r="B181">
        <v>28.2</v>
      </c>
      <c r="C181">
        <v>-75</v>
      </c>
      <c r="D181">
        <v>-75</v>
      </c>
      <c r="E181">
        <v>150</v>
      </c>
      <c r="F181">
        <v>-51.01923077</v>
      </c>
      <c r="G181">
        <v>-55.52884615</v>
      </c>
      <c r="H181">
        <v>99.71153846</v>
      </c>
      <c r="I181">
        <v>-92</v>
      </c>
      <c r="J181">
        <v>-111</v>
      </c>
      <c r="K181">
        <v>104</v>
      </c>
      <c r="L181">
        <v>-2.6087506600000001</v>
      </c>
      <c r="M181">
        <v>-2.8393394390000002</v>
      </c>
      <c r="N181">
        <v>5.098519478</v>
      </c>
      <c r="O181">
        <v>-4.7042077500000001</v>
      </c>
      <c r="P181">
        <v>-5.6757289149999997</v>
      </c>
      <c r="Q181">
        <v>5.3178000650000001</v>
      </c>
      <c r="R181">
        <v>-0.13043753299999999</v>
      </c>
      <c r="S181">
        <v>-0.141966972</v>
      </c>
      <c r="T181">
        <v>0.254925974</v>
      </c>
      <c r="U181">
        <v>-0.23521038699999999</v>
      </c>
      <c r="V181">
        <v>-0.28378644600000003</v>
      </c>
      <c r="W181">
        <v>0.26589000299999999</v>
      </c>
      <c r="X181">
        <v>-6.6565249999999999E-3</v>
      </c>
      <c r="Y181">
        <v>0.26075215099999999</v>
      </c>
      <c r="Z181">
        <v>3.0664090000000001E-2</v>
      </c>
      <c r="AA181">
        <v>-2.8045400000000002E-2</v>
      </c>
      <c r="AB181">
        <v>0.35025894699999999</v>
      </c>
      <c r="AC181">
        <v>0.44404706999999999</v>
      </c>
    </row>
    <row r="182" spans="1:29" x14ac:dyDescent="0.3">
      <c r="A182">
        <v>1.8</v>
      </c>
      <c r="B182">
        <v>28.2</v>
      </c>
      <c r="C182">
        <v>-75</v>
      </c>
      <c r="D182">
        <v>-75</v>
      </c>
      <c r="E182">
        <v>150</v>
      </c>
      <c r="F182">
        <v>-50.63461538</v>
      </c>
      <c r="G182">
        <v>-56.02884615</v>
      </c>
      <c r="H182">
        <v>99.903846150000007</v>
      </c>
      <c r="I182">
        <v>0</v>
      </c>
      <c r="J182">
        <v>0</v>
      </c>
      <c r="K182">
        <v>101</v>
      </c>
      <c r="L182">
        <v>-2.58908424</v>
      </c>
      <c r="M182">
        <v>-2.864905786</v>
      </c>
      <c r="N182">
        <v>5.1083526880000001</v>
      </c>
      <c r="O182">
        <v>0</v>
      </c>
      <c r="P182">
        <v>0</v>
      </c>
      <c r="Q182">
        <v>5.1644019859999997</v>
      </c>
      <c r="R182">
        <v>-0.12945421200000001</v>
      </c>
      <c r="S182">
        <v>-0.143245289</v>
      </c>
      <c r="T182">
        <v>0.255417634</v>
      </c>
      <c r="U182">
        <v>0</v>
      </c>
      <c r="V182">
        <v>0</v>
      </c>
      <c r="W182">
        <v>0.25822009899999998</v>
      </c>
      <c r="X182">
        <v>-7.9622819999999993E-3</v>
      </c>
      <c r="Y182">
        <v>0.26117825700000002</v>
      </c>
      <c r="Z182">
        <v>3.0319064999999999E-2</v>
      </c>
      <c r="AA182">
        <v>0</v>
      </c>
      <c r="AB182">
        <v>0.172146733</v>
      </c>
      <c r="AC182">
        <v>-0.45301771800000001</v>
      </c>
    </row>
    <row r="183" spans="1:29" x14ac:dyDescent="0.3">
      <c r="A183">
        <v>1.81</v>
      </c>
      <c r="B183">
        <v>28.2</v>
      </c>
      <c r="C183">
        <v>-75</v>
      </c>
      <c r="D183">
        <v>-75</v>
      </c>
      <c r="E183">
        <v>150</v>
      </c>
      <c r="F183">
        <v>-50.66346154</v>
      </c>
      <c r="G183">
        <v>-56.84615385</v>
      </c>
      <c r="H183">
        <v>101.0480769</v>
      </c>
      <c r="I183">
        <v>-52</v>
      </c>
      <c r="J183">
        <v>-55</v>
      </c>
      <c r="K183">
        <v>102</v>
      </c>
      <c r="L183">
        <v>-2.590559222</v>
      </c>
      <c r="M183">
        <v>-2.9066969290000002</v>
      </c>
      <c r="N183">
        <v>5.1668602879999996</v>
      </c>
      <c r="O183">
        <v>-2.658900032</v>
      </c>
      <c r="P183">
        <v>-2.812298111</v>
      </c>
      <c r="Q183">
        <v>5.2155346790000001</v>
      </c>
      <c r="R183">
        <v>-0.129527961</v>
      </c>
      <c r="S183">
        <v>-0.14533484599999999</v>
      </c>
      <c r="T183">
        <v>0.25834301399999998</v>
      </c>
      <c r="U183">
        <v>-0.13294500200000001</v>
      </c>
      <c r="V183">
        <v>-0.14061490600000001</v>
      </c>
      <c r="W183">
        <v>0.26077673400000001</v>
      </c>
      <c r="X183">
        <v>-9.1261099999999998E-3</v>
      </c>
      <c r="Y183">
        <v>0.26384961200000001</v>
      </c>
      <c r="Z183">
        <v>2.8982093E-2</v>
      </c>
      <c r="AA183">
        <v>-4.4282210000000004E-3</v>
      </c>
      <c r="AB183">
        <v>0.26503779199999999</v>
      </c>
      <c r="AC183">
        <v>2.2426620000000001E-2</v>
      </c>
    </row>
    <row r="184" spans="1:29" x14ac:dyDescent="0.3">
      <c r="A184">
        <v>1.82</v>
      </c>
      <c r="B184">
        <v>28.2</v>
      </c>
      <c r="C184">
        <v>-75</v>
      </c>
      <c r="D184">
        <v>-75</v>
      </c>
      <c r="E184">
        <v>150</v>
      </c>
      <c r="F184">
        <v>-50.60576923</v>
      </c>
      <c r="G184">
        <v>-57.38461538</v>
      </c>
      <c r="H184">
        <v>103.3557692</v>
      </c>
      <c r="I184">
        <v>-54</v>
      </c>
      <c r="J184">
        <v>-56</v>
      </c>
      <c r="K184">
        <v>82</v>
      </c>
      <c r="L184">
        <v>-2.5876092590000002</v>
      </c>
      <c r="M184">
        <v>-2.9342299170000001</v>
      </c>
      <c r="N184">
        <v>5.2848588110000003</v>
      </c>
      <c r="O184">
        <v>-2.761165418</v>
      </c>
      <c r="P184">
        <v>-2.8634308040000001</v>
      </c>
      <c r="Q184">
        <v>4.1928808200000001</v>
      </c>
      <c r="R184">
        <v>-0.129380463</v>
      </c>
      <c r="S184">
        <v>-0.146711496</v>
      </c>
      <c r="T184">
        <v>0.26424294100000001</v>
      </c>
      <c r="U184">
        <v>-0.13805827100000001</v>
      </c>
      <c r="V184">
        <v>-0.14317154000000001</v>
      </c>
      <c r="W184">
        <v>0.209644041</v>
      </c>
      <c r="X184">
        <v>-1.0006077E-2</v>
      </c>
      <c r="Y184">
        <v>0.26819261300000002</v>
      </c>
      <c r="Z184">
        <v>2.0787751E-2</v>
      </c>
      <c r="AA184">
        <v>-2.952147E-3</v>
      </c>
      <c r="AB184">
        <v>0.23350596400000001</v>
      </c>
      <c r="AC184">
        <v>0.12558907</v>
      </c>
    </row>
    <row r="185" spans="1:29" x14ac:dyDescent="0.3">
      <c r="A185">
        <v>1.83</v>
      </c>
      <c r="B185">
        <v>28.2</v>
      </c>
      <c r="C185">
        <v>-75</v>
      </c>
      <c r="D185">
        <v>-75</v>
      </c>
      <c r="E185">
        <v>150</v>
      </c>
      <c r="F185">
        <v>-49.93269231</v>
      </c>
      <c r="G185">
        <v>-57.54807692</v>
      </c>
      <c r="H185">
        <v>104.6057692</v>
      </c>
      <c r="I185">
        <v>-89</v>
      </c>
      <c r="J185">
        <v>-105</v>
      </c>
      <c r="K185">
        <v>203</v>
      </c>
      <c r="L185">
        <v>-2.553193023</v>
      </c>
      <c r="M185">
        <v>-2.9425881459999998</v>
      </c>
      <c r="N185">
        <v>5.3487746769999998</v>
      </c>
      <c r="O185">
        <v>-4.5508096709999997</v>
      </c>
      <c r="P185">
        <v>-5.3689327579999997</v>
      </c>
      <c r="Q185">
        <v>10.37993666</v>
      </c>
      <c r="R185">
        <v>-0.12765965100000001</v>
      </c>
      <c r="S185">
        <v>-0.14712940699999999</v>
      </c>
      <c r="T185">
        <v>0.26743873400000001</v>
      </c>
      <c r="U185">
        <v>-0.22754048399999999</v>
      </c>
      <c r="V185">
        <v>-0.26844663800000002</v>
      </c>
      <c r="W185">
        <v>0.51899683299999999</v>
      </c>
      <c r="X185">
        <v>-1.1240869000000001E-2</v>
      </c>
      <c r="Y185">
        <v>0.26988884200000002</v>
      </c>
      <c r="Z185">
        <v>1.2895306E-2</v>
      </c>
      <c r="AA185">
        <v>-2.3617178999999999E-2</v>
      </c>
      <c r="AB185">
        <v>0.51132692899999999</v>
      </c>
      <c r="AC185">
        <v>-4.0367914999999997E-2</v>
      </c>
    </row>
    <row r="186" spans="1:29" x14ac:dyDescent="0.3">
      <c r="A186">
        <v>1.84</v>
      </c>
      <c r="B186">
        <v>28.2</v>
      </c>
      <c r="C186">
        <v>-75</v>
      </c>
      <c r="D186">
        <v>-75</v>
      </c>
      <c r="E186">
        <v>150</v>
      </c>
      <c r="F186">
        <v>-49.59615385</v>
      </c>
      <c r="G186">
        <v>-56.92307692</v>
      </c>
      <c r="H186">
        <v>105.7596154</v>
      </c>
      <c r="I186">
        <v>-48</v>
      </c>
      <c r="J186">
        <v>0</v>
      </c>
      <c r="K186">
        <v>0</v>
      </c>
      <c r="L186">
        <v>-2.5359849049999998</v>
      </c>
      <c r="M186">
        <v>-2.9106302130000001</v>
      </c>
      <c r="N186">
        <v>5.4077739380000001</v>
      </c>
      <c r="O186">
        <v>-2.4543692610000001</v>
      </c>
      <c r="P186">
        <v>0</v>
      </c>
      <c r="Q186">
        <v>0</v>
      </c>
      <c r="R186">
        <v>-0.126799245</v>
      </c>
      <c r="S186">
        <v>-0.145531511</v>
      </c>
      <c r="T186">
        <v>0.27038869700000001</v>
      </c>
      <c r="U186">
        <v>-0.122718463</v>
      </c>
      <c r="V186">
        <v>0</v>
      </c>
      <c r="W186">
        <v>0</v>
      </c>
      <c r="X186">
        <v>-1.0815078000000001E-2</v>
      </c>
      <c r="Y186">
        <v>0.27103604999999997</v>
      </c>
      <c r="Z186">
        <v>3.4071209999999999E-3</v>
      </c>
      <c r="AA186">
        <v>7.0851538000000006E-2</v>
      </c>
      <c r="AB186">
        <v>4.0906154E-2</v>
      </c>
      <c r="AC186">
        <v>0.215295549</v>
      </c>
    </row>
    <row r="187" spans="1:29" x14ac:dyDescent="0.3">
      <c r="A187">
        <v>1.85</v>
      </c>
      <c r="B187">
        <v>28.2</v>
      </c>
      <c r="C187">
        <v>-75</v>
      </c>
      <c r="D187">
        <v>-75</v>
      </c>
      <c r="E187">
        <v>150</v>
      </c>
      <c r="F187">
        <v>-49.32692308</v>
      </c>
      <c r="G187">
        <v>-56.29807692</v>
      </c>
      <c r="H187">
        <v>106.6346154</v>
      </c>
      <c r="I187">
        <v>0</v>
      </c>
      <c r="J187">
        <v>-57</v>
      </c>
      <c r="K187">
        <v>102</v>
      </c>
      <c r="L187">
        <v>-2.5222184109999999</v>
      </c>
      <c r="M187">
        <v>-2.87867228</v>
      </c>
      <c r="N187">
        <v>5.4525150440000001</v>
      </c>
      <c r="O187">
        <v>0</v>
      </c>
      <c r="P187">
        <v>-2.9145634970000001</v>
      </c>
      <c r="Q187">
        <v>5.2155346790000001</v>
      </c>
      <c r="R187">
        <v>-0.12611092099999999</v>
      </c>
      <c r="S187">
        <v>-0.14393361399999999</v>
      </c>
      <c r="T187">
        <v>0.272625752</v>
      </c>
      <c r="U187">
        <v>0</v>
      </c>
      <c r="V187">
        <v>-0.14572817499999999</v>
      </c>
      <c r="W187">
        <v>0.26077673400000001</v>
      </c>
      <c r="X187">
        <v>-1.0289937000000001E-2</v>
      </c>
      <c r="Y187">
        <v>0.27176534600000002</v>
      </c>
      <c r="Z187">
        <v>-4.5284519999999997E-3</v>
      </c>
      <c r="AA187">
        <v>-8.4136200999999994E-2</v>
      </c>
      <c r="AB187">
        <v>0.22242721400000001</v>
      </c>
      <c r="AC187">
        <v>-0.20183957699999999</v>
      </c>
    </row>
    <row r="188" spans="1:29" x14ac:dyDescent="0.3">
      <c r="A188">
        <v>1.86</v>
      </c>
      <c r="B188">
        <v>28.2</v>
      </c>
      <c r="C188">
        <v>-75</v>
      </c>
      <c r="D188">
        <v>-75</v>
      </c>
      <c r="E188">
        <v>150</v>
      </c>
      <c r="F188">
        <v>-49.47115385</v>
      </c>
      <c r="G188">
        <v>-56.25</v>
      </c>
      <c r="H188">
        <v>106.2596154</v>
      </c>
      <c r="I188">
        <v>-102</v>
      </c>
      <c r="J188">
        <v>-57</v>
      </c>
      <c r="K188">
        <v>104</v>
      </c>
      <c r="L188">
        <v>-2.5295933179999999</v>
      </c>
      <c r="M188">
        <v>-2.8762139769999999</v>
      </c>
      <c r="N188">
        <v>5.4333402839999998</v>
      </c>
      <c r="O188">
        <v>-5.2155346790000001</v>
      </c>
      <c r="P188">
        <v>-2.9145634970000001</v>
      </c>
      <c r="Q188">
        <v>5.3178000650000001</v>
      </c>
      <c r="R188">
        <v>-0.12647966599999999</v>
      </c>
      <c r="S188">
        <v>-0.14381069899999999</v>
      </c>
      <c r="T188">
        <v>0.27166701399999998</v>
      </c>
      <c r="U188">
        <v>-0.26077673400000001</v>
      </c>
      <c r="V188">
        <v>-0.14572817499999999</v>
      </c>
      <c r="W188">
        <v>0.26589000299999999</v>
      </c>
      <c r="X188">
        <v>-1.0006077E-2</v>
      </c>
      <c r="Y188">
        <v>0.27120813100000002</v>
      </c>
      <c r="Z188">
        <v>-2.415174E-3</v>
      </c>
      <c r="AA188">
        <v>6.6423316999999996E-2</v>
      </c>
      <c r="AB188">
        <v>0.31276163800000001</v>
      </c>
      <c r="AC188">
        <v>0.24669281700000001</v>
      </c>
    </row>
    <row r="189" spans="1:29" x14ac:dyDescent="0.3">
      <c r="A189">
        <v>1.87</v>
      </c>
      <c r="B189">
        <v>28.2</v>
      </c>
      <c r="C189">
        <v>-75</v>
      </c>
      <c r="D189">
        <v>-75</v>
      </c>
      <c r="E189">
        <v>150</v>
      </c>
      <c r="F189">
        <v>-49.43269231</v>
      </c>
      <c r="G189">
        <v>-56.19230769</v>
      </c>
      <c r="H189">
        <v>106.2692308</v>
      </c>
      <c r="I189">
        <v>-51</v>
      </c>
      <c r="J189">
        <v>-98</v>
      </c>
      <c r="K189">
        <v>186</v>
      </c>
      <c r="L189">
        <v>-2.5276266760000001</v>
      </c>
      <c r="M189">
        <v>-2.8732640140000001</v>
      </c>
      <c r="N189">
        <v>5.4338319449999997</v>
      </c>
      <c r="O189">
        <v>-2.607767339</v>
      </c>
      <c r="P189">
        <v>-5.0110039070000001</v>
      </c>
      <c r="Q189">
        <v>9.5106808849999993</v>
      </c>
      <c r="R189">
        <v>-0.12638133400000001</v>
      </c>
      <c r="S189">
        <v>-0.14366320099999999</v>
      </c>
      <c r="T189">
        <v>0.27169159700000001</v>
      </c>
      <c r="U189">
        <v>-0.13038836700000001</v>
      </c>
      <c r="V189">
        <v>-0.25055019499999998</v>
      </c>
      <c r="W189">
        <v>0.47553404399999999</v>
      </c>
      <c r="X189">
        <v>-9.9776910000000003E-3</v>
      </c>
      <c r="Y189">
        <v>0.27114257600000002</v>
      </c>
      <c r="Z189">
        <v>-2.8895840000000002E-3</v>
      </c>
      <c r="AA189">
        <v>-6.9375463999999998E-2</v>
      </c>
      <c r="AB189">
        <v>0.44400221699999998</v>
      </c>
      <c r="AC189">
        <v>-0.165956986</v>
      </c>
    </row>
    <row r="190" spans="1:29" x14ac:dyDescent="0.3">
      <c r="A190">
        <v>1.88</v>
      </c>
      <c r="B190">
        <v>28.2</v>
      </c>
      <c r="C190">
        <v>-75</v>
      </c>
      <c r="D190">
        <v>-75</v>
      </c>
      <c r="E190">
        <v>150</v>
      </c>
      <c r="F190">
        <v>-48.93269231</v>
      </c>
      <c r="G190">
        <v>-56.08653846</v>
      </c>
      <c r="H190">
        <v>105.7115385</v>
      </c>
      <c r="I190">
        <v>-49</v>
      </c>
      <c r="J190">
        <v>-53</v>
      </c>
      <c r="K190">
        <v>0</v>
      </c>
      <c r="L190">
        <v>-2.5020603299999999</v>
      </c>
      <c r="M190">
        <v>-2.8678557489999998</v>
      </c>
      <c r="N190">
        <v>5.405315635</v>
      </c>
      <c r="O190">
        <v>-2.5055019540000001</v>
      </c>
      <c r="P190">
        <v>-2.710032725</v>
      </c>
      <c r="Q190">
        <v>0</v>
      </c>
      <c r="R190">
        <v>-0.12510301600000001</v>
      </c>
      <c r="S190">
        <v>-0.14339278699999999</v>
      </c>
      <c r="T190">
        <v>0.27026578200000001</v>
      </c>
      <c r="U190">
        <v>-0.125275098</v>
      </c>
      <c r="V190">
        <v>-0.13550163600000001</v>
      </c>
      <c r="W190">
        <v>0</v>
      </c>
      <c r="X190">
        <v>-1.0559604E-2</v>
      </c>
      <c r="Y190">
        <v>0.269675789</v>
      </c>
      <c r="Z190">
        <v>-3.1052240000000002E-3</v>
      </c>
      <c r="AA190">
        <v>-5.9042950000000004E-3</v>
      </c>
      <c r="AB190">
        <v>8.6925578000000003E-2</v>
      </c>
      <c r="AC190">
        <v>0.45750304200000003</v>
      </c>
    </row>
    <row r="191" spans="1:29" x14ac:dyDescent="0.3">
      <c r="A191">
        <v>1.89</v>
      </c>
      <c r="B191">
        <v>28.2</v>
      </c>
      <c r="C191">
        <v>-75</v>
      </c>
      <c r="D191">
        <v>-75</v>
      </c>
      <c r="E191">
        <v>150</v>
      </c>
      <c r="F191">
        <v>-48.06730769</v>
      </c>
      <c r="G191">
        <v>-56.13461538</v>
      </c>
      <c r="H191">
        <v>104.9423077</v>
      </c>
      <c r="I191">
        <v>-37</v>
      </c>
      <c r="J191">
        <v>-52</v>
      </c>
      <c r="K191">
        <v>208</v>
      </c>
      <c r="L191">
        <v>-2.4578108840000001</v>
      </c>
      <c r="M191">
        <v>-2.8703140509999998</v>
      </c>
      <c r="N191">
        <v>5.3659827949999999</v>
      </c>
      <c r="O191">
        <v>-1.891909638</v>
      </c>
      <c r="P191">
        <v>-2.658900032</v>
      </c>
      <c r="Q191">
        <v>10.63560013</v>
      </c>
      <c r="R191">
        <v>-0.122890544</v>
      </c>
      <c r="S191">
        <v>-0.14351570299999999</v>
      </c>
      <c r="T191">
        <v>0.26829913999999999</v>
      </c>
      <c r="U191">
        <v>-9.4595481999999995E-2</v>
      </c>
      <c r="V191">
        <v>-0.13294500200000001</v>
      </c>
      <c r="W191">
        <v>0.53178000599999997</v>
      </c>
      <c r="X191">
        <v>-1.1907941E-2</v>
      </c>
      <c r="Y191">
        <v>0.26766817500000001</v>
      </c>
      <c r="Z191">
        <v>-3.3208650000000001E-3</v>
      </c>
      <c r="AA191">
        <v>-2.2141106000000001E-2</v>
      </c>
      <c r="AB191">
        <v>0.43036683199999998</v>
      </c>
      <c r="AC191">
        <v>-0.53375354900000005</v>
      </c>
    </row>
    <row r="192" spans="1:29" x14ac:dyDescent="0.3">
      <c r="A192">
        <v>1.9</v>
      </c>
      <c r="B192">
        <v>28.2</v>
      </c>
      <c r="C192">
        <v>-75</v>
      </c>
      <c r="D192">
        <v>-75</v>
      </c>
      <c r="E192">
        <v>150</v>
      </c>
      <c r="F192">
        <v>-47.38461538</v>
      </c>
      <c r="G192">
        <v>-56.13461538</v>
      </c>
      <c r="H192">
        <v>104.9134615</v>
      </c>
      <c r="I192">
        <v>-46</v>
      </c>
      <c r="J192">
        <v>-50</v>
      </c>
      <c r="K192">
        <v>104</v>
      </c>
      <c r="L192">
        <v>-2.4229029880000001</v>
      </c>
      <c r="M192">
        <v>-2.8703140509999998</v>
      </c>
      <c r="N192">
        <v>5.3645078130000003</v>
      </c>
      <c r="O192">
        <v>-2.3521038750000001</v>
      </c>
      <c r="P192">
        <v>-2.556634646</v>
      </c>
      <c r="Q192">
        <v>5.3178000650000001</v>
      </c>
      <c r="R192">
        <v>-0.12114514899999999</v>
      </c>
      <c r="S192">
        <v>-0.14351570299999999</v>
      </c>
      <c r="T192">
        <v>0.26822539099999998</v>
      </c>
      <c r="U192">
        <v>-0.117605194</v>
      </c>
      <c r="V192">
        <v>-0.127831732</v>
      </c>
      <c r="W192">
        <v>0.26589000299999999</v>
      </c>
      <c r="X192">
        <v>-1.2915645E-2</v>
      </c>
      <c r="Y192">
        <v>0.267037211</v>
      </c>
      <c r="Z192">
        <v>-6.2535769999999997E-3</v>
      </c>
      <c r="AA192">
        <v>-5.9042950000000004E-3</v>
      </c>
      <c r="AB192">
        <v>0.259072311</v>
      </c>
      <c r="AC192">
        <v>-3.5882591999999998E-2</v>
      </c>
    </row>
    <row r="193" spans="1:29" x14ac:dyDescent="0.3">
      <c r="A193">
        <v>1.91</v>
      </c>
      <c r="B193">
        <v>28.2</v>
      </c>
      <c r="C193">
        <v>-75</v>
      </c>
      <c r="D193">
        <v>-75</v>
      </c>
      <c r="E193">
        <v>150</v>
      </c>
      <c r="F193">
        <v>-46.77884615</v>
      </c>
      <c r="G193">
        <v>-56</v>
      </c>
      <c r="H193">
        <v>104.6442308</v>
      </c>
      <c r="I193">
        <v>-45</v>
      </c>
      <c r="J193">
        <v>-56</v>
      </c>
      <c r="K193">
        <v>83</v>
      </c>
      <c r="L193">
        <v>-2.3919283760000001</v>
      </c>
      <c r="M193">
        <v>-2.8634308040000001</v>
      </c>
      <c r="N193">
        <v>5.3507413189999999</v>
      </c>
      <c r="O193">
        <v>-2.3009711820000001</v>
      </c>
      <c r="P193">
        <v>-2.8634308040000001</v>
      </c>
      <c r="Q193">
        <v>4.2440135129999996</v>
      </c>
      <c r="R193">
        <v>-0.119596419</v>
      </c>
      <c r="S193">
        <v>-0.14317154000000001</v>
      </c>
      <c r="T193">
        <v>0.26753706599999999</v>
      </c>
      <c r="U193">
        <v>-0.11504855899999999</v>
      </c>
      <c r="V193">
        <v>-0.14317154000000001</v>
      </c>
      <c r="W193">
        <v>0.212200676</v>
      </c>
      <c r="X193">
        <v>-1.3611102999999999E-2</v>
      </c>
      <c r="Y193">
        <v>0.26594736400000002</v>
      </c>
      <c r="Z193">
        <v>-8.366854E-3</v>
      </c>
      <c r="AA193">
        <v>-1.6236811E-2</v>
      </c>
      <c r="AB193">
        <v>0.22754048399999999</v>
      </c>
      <c r="AC193">
        <v>8.0735830999999994E-2</v>
      </c>
    </row>
    <row r="194" spans="1:29" x14ac:dyDescent="0.3">
      <c r="A194">
        <v>1.92</v>
      </c>
      <c r="B194">
        <v>28.2</v>
      </c>
      <c r="C194">
        <v>-75</v>
      </c>
      <c r="D194">
        <v>-75</v>
      </c>
      <c r="E194">
        <v>150</v>
      </c>
      <c r="F194">
        <v>-46.01923077</v>
      </c>
      <c r="G194">
        <v>-56.01923077</v>
      </c>
      <c r="H194">
        <v>104.3269231</v>
      </c>
      <c r="I194">
        <v>-42</v>
      </c>
      <c r="J194">
        <v>-56</v>
      </c>
      <c r="K194">
        <v>103</v>
      </c>
      <c r="L194">
        <v>-2.3530871960000002</v>
      </c>
      <c r="M194">
        <v>-2.8644141250000001</v>
      </c>
      <c r="N194">
        <v>5.3345165220000004</v>
      </c>
      <c r="O194">
        <v>-2.147573103</v>
      </c>
      <c r="P194">
        <v>-2.8634308040000001</v>
      </c>
      <c r="Q194">
        <v>5.2666673719999997</v>
      </c>
      <c r="R194">
        <v>-0.11765436</v>
      </c>
      <c r="S194">
        <v>-0.143220706</v>
      </c>
      <c r="T194">
        <v>0.266725826</v>
      </c>
      <c r="U194">
        <v>-0.107378655</v>
      </c>
      <c r="V194">
        <v>-0.14317154000000001</v>
      </c>
      <c r="W194">
        <v>0.26333336899999998</v>
      </c>
      <c r="X194">
        <v>-1.4760736999999999E-2</v>
      </c>
      <c r="Y194">
        <v>0.26477557299999999</v>
      </c>
      <c r="Z194">
        <v>-1.0264491000000001E-2</v>
      </c>
      <c r="AA194">
        <v>-2.0665032E-2</v>
      </c>
      <c r="AB194">
        <v>0.259072311</v>
      </c>
      <c r="AC194">
        <v>-2.2426620000000001E-2</v>
      </c>
    </row>
    <row r="195" spans="1:29" x14ac:dyDescent="0.3">
      <c r="A195">
        <v>1.93</v>
      </c>
      <c r="B195">
        <v>28.2</v>
      </c>
      <c r="C195">
        <v>-75</v>
      </c>
      <c r="D195">
        <v>-75</v>
      </c>
      <c r="E195">
        <v>150</v>
      </c>
      <c r="F195">
        <v>-46.05769231</v>
      </c>
      <c r="G195">
        <v>-55.74038462</v>
      </c>
      <c r="H195">
        <v>104.3846154</v>
      </c>
      <c r="I195">
        <v>-45</v>
      </c>
      <c r="J195">
        <v>-44</v>
      </c>
      <c r="K195">
        <v>102</v>
      </c>
      <c r="L195">
        <v>-2.3550538379999999</v>
      </c>
      <c r="M195">
        <v>-2.8501559699999999</v>
      </c>
      <c r="N195">
        <v>5.3374664850000002</v>
      </c>
      <c r="O195">
        <v>-2.3009711820000001</v>
      </c>
      <c r="P195">
        <v>-2.2498384890000001</v>
      </c>
      <c r="Q195">
        <v>5.2155346790000001</v>
      </c>
      <c r="R195">
        <v>-0.11775269200000001</v>
      </c>
      <c r="S195">
        <v>-0.14250779899999999</v>
      </c>
      <c r="T195">
        <v>0.26687332400000002</v>
      </c>
      <c r="U195">
        <v>-0.11504855899999999</v>
      </c>
      <c r="V195">
        <v>-0.11249192399999999</v>
      </c>
      <c r="W195">
        <v>0.26077673400000001</v>
      </c>
      <c r="X195">
        <v>-1.4292367E-2</v>
      </c>
      <c r="Y195">
        <v>0.26466904600000002</v>
      </c>
      <c r="Z195">
        <v>-1.1601462999999999E-2</v>
      </c>
      <c r="AA195">
        <v>1.476074E-3</v>
      </c>
      <c r="AB195">
        <v>0.24969798400000001</v>
      </c>
      <c r="AC195">
        <v>-5.8309211E-2</v>
      </c>
    </row>
    <row r="196" spans="1:29" x14ac:dyDescent="0.3">
      <c r="A196">
        <v>1.94</v>
      </c>
      <c r="B196">
        <v>28.2</v>
      </c>
      <c r="C196">
        <v>-75</v>
      </c>
      <c r="D196">
        <v>-75</v>
      </c>
      <c r="E196">
        <v>150</v>
      </c>
      <c r="F196">
        <v>-45.70192308</v>
      </c>
      <c r="G196">
        <v>-55.23076923</v>
      </c>
      <c r="H196">
        <v>103.4615385</v>
      </c>
      <c r="I196">
        <v>-37</v>
      </c>
      <c r="J196">
        <v>-58</v>
      </c>
      <c r="K196">
        <v>102</v>
      </c>
      <c r="L196">
        <v>-2.3368623990000001</v>
      </c>
      <c r="M196">
        <v>-2.8240979629999998</v>
      </c>
      <c r="N196">
        <v>5.2902670760000001</v>
      </c>
      <c r="O196">
        <v>-1.891909638</v>
      </c>
      <c r="P196">
        <v>-2.9656961900000001</v>
      </c>
      <c r="Q196">
        <v>5.2155346790000001</v>
      </c>
      <c r="R196">
        <v>-0.11684311999999999</v>
      </c>
      <c r="S196">
        <v>-0.141204898</v>
      </c>
      <c r="T196">
        <v>0.26451335399999998</v>
      </c>
      <c r="U196">
        <v>-9.4595481999999995E-2</v>
      </c>
      <c r="V196">
        <v>-0.14828480899999999</v>
      </c>
      <c r="W196">
        <v>0.26077673400000001</v>
      </c>
      <c r="X196">
        <v>-1.4065279E-2</v>
      </c>
      <c r="Y196">
        <v>0.26235824200000002</v>
      </c>
      <c r="Z196">
        <v>-1.1342694E-2</v>
      </c>
      <c r="AA196">
        <v>-3.0997548E-2</v>
      </c>
      <c r="AB196">
        <v>0.25481125300000002</v>
      </c>
      <c r="AC196">
        <v>-3.1397267999999999E-2</v>
      </c>
    </row>
    <row r="197" spans="1:29" x14ac:dyDescent="0.3">
      <c r="A197">
        <v>1.95</v>
      </c>
      <c r="B197">
        <v>28.2</v>
      </c>
      <c r="C197">
        <v>-75</v>
      </c>
      <c r="D197">
        <v>-75</v>
      </c>
      <c r="E197">
        <v>150</v>
      </c>
      <c r="F197">
        <v>-45.67307692</v>
      </c>
      <c r="G197">
        <v>-54.88461538</v>
      </c>
      <c r="H197">
        <v>101.3365385</v>
      </c>
      <c r="I197">
        <v>-45</v>
      </c>
      <c r="J197">
        <v>-56</v>
      </c>
      <c r="K197">
        <v>104</v>
      </c>
      <c r="L197">
        <v>-2.3353874170000002</v>
      </c>
      <c r="M197">
        <v>-2.8063981849999999</v>
      </c>
      <c r="N197">
        <v>5.1816101039999998</v>
      </c>
      <c r="O197">
        <v>-2.3009711820000001</v>
      </c>
      <c r="P197">
        <v>-2.8634308040000001</v>
      </c>
      <c r="Q197">
        <v>5.3178000650000001</v>
      </c>
      <c r="R197">
        <v>-0.116769371</v>
      </c>
      <c r="S197">
        <v>-0.14031990899999999</v>
      </c>
      <c r="T197">
        <v>0.25908050500000002</v>
      </c>
      <c r="U197">
        <v>-0.11504855899999999</v>
      </c>
      <c r="V197">
        <v>-0.14317154000000001</v>
      </c>
      <c r="W197">
        <v>0.26589000299999999</v>
      </c>
      <c r="X197">
        <v>-1.359691E-2</v>
      </c>
      <c r="Y197">
        <v>0.25841676299999999</v>
      </c>
      <c r="Z197">
        <v>-3.4933770000000002E-3</v>
      </c>
      <c r="AA197">
        <v>-1.6236811E-2</v>
      </c>
      <c r="AB197">
        <v>0.26333336899999998</v>
      </c>
      <c r="AC197">
        <v>-1.3455972E-2</v>
      </c>
    </row>
    <row r="198" spans="1:29" x14ac:dyDescent="0.3">
      <c r="A198">
        <v>1.96</v>
      </c>
      <c r="B198">
        <v>28.2</v>
      </c>
      <c r="C198">
        <v>-75</v>
      </c>
      <c r="D198">
        <v>-75</v>
      </c>
      <c r="E198">
        <v>150</v>
      </c>
      <c r="F198">
        <v>-46.40384615</v>
      </c>
      <c r="G198">
        <v>-54.875</v>
      </c>
      <c r="H198">
        <v>100.1826923</v>
      </c>
      <c r="I198">
        <v>-45</v>
      </c>
      <c r="J198">
        <v>-55</v>
      </c>
      <c r="K198">
        <v>100</v>
      </c>
      <c r="L198">
        <v>-2.3727536159999998</v>
      </c>
      <c r="M198">
        <v>-2.8059065250000002</v>
      </c>
      <c r="N198">
        <v>5.1226108430000004</v>
      </c>
      <c r="O198">
        <v>-2.3009711820000001</v>
      </c>
      <c r="P198">
        <v>-2.812298111</v>
      </c>
      <c r="Q198">
        <v>5.1132692930000001</v>
      </c>
      <c r="R198">
        <v>-0.11863768099999999</v>
      </c>
      <c r="S198">
        <v>-0.140295326</v>
      </c>
      <c r="T198">
        <v>0.25613054200000002</v>
      </c>
      <c r="U198">
        <v>-0.11504855899999999</v>
      </c>
      <c r="V198">
        <v>-0.14061490600000001</v>
      </c>
      <c r="W198">
        <v>0.25566346499999998</v>
      </c>
      <c r="X198">
        <v>-1.2504047000000001E-2</v>
      </c>
      <c r="Y198">
        <v>0.25706469700000001</v>
      </c>
      <c r="Z198">
        <v>4.9166050000000001E-3</v>
      </c>
      <c r="AA198">
        <v>-1.4760736999999999E-2</v>
      </c>
      <c r="AB198">
        <v>0.25566346499999998</v>
      </c>
      <c r="AC198">
        <v>0</v>
      </c>
    </row>
    <row r="199" spans="1:29" x14ac:dyDescent="0.3">
      <c r="A199">
        <v>1.97</v>
      </c>
      <c r="B199">
        <v>28.2</v>
      </c>
      <c r="C199">
        <v>-75</v>
      </c>
      <c r="D199">
        <v>-75</v>
      </c>
      <c r="E199">
        <v>150</v>
      </c>
      <c r="F199">
        <v>-46.75</v>
      </c>
      <c r="G199">
        <v>-55.78846154</v>
      </c>
      <c r="H199">
        <v>98.971153849999993</v>
      </c>
      <c r="I199">
        <v>-49</v>
      </c>
      <c r="J199">
        <v>-55</v>
      </c>
      <c r="K199">
        <v>81</v>
      </c>
      <c r="L199">
        <v>-2.3904533940000001</v>
      </c>
      <c r="M199">
        <v>-2.8526142729999999</v>
      </c>
      <c r="N199">
        <v>5.0606616180000001</v>
      </c>
      <c r="O199">
        <v>-2.5055019540000001</v>
      </c>
      <c r="P199">
        <v>-2.812298111</v>
      </c>
      <c r="Q199">
        <v>4.1417481269999996</v>
      </c>
      <c r="R199">
        <v>-0.11952267</v>
      </c>
      <c r="S199">
        <v>-0.14263071399999999</v>
      </c>
      <c r="T199">
        <v>0.25303308099999999</v>
      </c>
      <c r="U199">
        <v>-0.125275098</v>
      </c>
      <c r="V199">
        <v>-0.14061490600000001</v>
      </c>
      <c r="W199">
        <v>0.207087406</v>
      </c>
      <c r="X199">
        <v>-1.3341435E-2</v>
      </c>
      <c r="Y199">
        <v>0.25607318200000001</v>
      </c>
      <c r="Z199">
        <v>1.6000530999999998E-2</v>
      </c>
      <c r="AA199">
        <v>-8.8564420000000008E-3</v>
      </c>
      <c r="AB199">
        <v>0.226688272</v>
      </c>
      <c r="AC199">
        <v>0.103162451</v>
      </c>
    </row>
    <row r="200" spans="1:29" x14ac:dyDescent="0.3">
      <c r="A200">
        <v>1.98</v>
      </c>
      <c r="B200">
        <v>28.2</v>
      </c>
      <c r="C200">
        <v>-75</v>
      </c>
      <c r="D200">
        <v>-75</v>
      </c>
      <c r="E200">
        <v>150</v>
      </c>
      <c r="F200">
        <v>-47.01923077</v>
      </c>
      <c r="G200">
        <v>-56.75</v>
      </c>
      <c r="H200">
        <v>97.91346154</v>
      </c>
      <c r="I200">
        <v>-48</v>
      </c>
      <c r="J200">
        <v>-44</v>
      </c>
      <c r="K200">
        <v>99</v>
      </c>
      <c r="L200">
        <v>-2.4042198890000002</v>
      </c>
      <c r="M200">
        <v>-2.9017803240000002</v>
      </c>
      <c r="N200">
        <v>5.0065789629999999</v>
      </c>
      <c r="O200">
        <v>-2.4543692610000001</v>
      </c>
      <c r="P200">
        <v>-2.2498384890000001</v>
      </c>
      <c r="Q200">
        <v>5.0621365999999997</v>
      </c>
      <c r="R200">
        <v>-0.120210994</v>
      </c>
      <c r="S200">
        <v>-0.14508901599999999</v>
      </c>
      <c r="T200">
        <v>0.250328948</v>
      </c>
      <c r="U200">
        <v>-0.122718463</v>
      </c>
      <c r="V200">
        <v>-0.11249192399999999</v>
      </c>
      <c r="W200">
        <v>0.25310683</v>
      </c>
      <c r="X200">
        <v>-1.4363333000000001E-2</v>
      </c>
      <c r="Y200">
        <v>0.25531930200000003</v>
      </c>
      <c r="Z200">
        <v>2.6265021999999999E-2</v>
      </c>
      <c r="AA200">
        <v>5.9042950000000004E-3</v>
      </c>
      <c r="AB200">
        <v>0.24714134900000001</v>
      </c>
      <c r="AC200">
        <v>-3.1397267999999999E-2</v>
      </c>
    </row>
    <row r="201" spans="1:29" x14ac:dyDescent="0.3">
      <c r="A201">
        <v>1.99</v>
      </c>
      <c r="B201">
        <v>28.2</v>
      </c>
      <c r="C201">
        <v>-75</v>
      </c>
      <c r="D201">
        <v>-75</v>
      </c>
      <c r="E201">
        <v>150</v>
      </c>
      <c r="F201">
        <v>-47.16346154</v>
      </c>
      <c r="G201">
        <v>-57.96153846</v>
      </c>
      <c r="H201">
        <v>97.82692308</v>
      </c>
      <c r="I201">
        <v>-38</v>
      </c>
      <c r="J201">
        <v>-59</v>
      </c>
      <c r="K201">
        <v>104</v>
      </c>
      <c r="L201">
        <v>-2.4115947960000002</v>
      </c>
      <c r="M201">
        <v>-2.9637295479999999</v>
      </c>
      <c r="N201">
        <v>5.0021540179999997</v>
      </c>
      <c r="O201">
        <v>-1.943042331</v>
      </c>
      <c r="P201">
        <v>-3.0168288830000001</v>
      </c>
      <c r="Q201">
        <v>5.3178000650000001</v>
      </c>
      <c r="R201">
        <v>-0.12057974</v>
      </c>
      <c r="S201">
        <v>-0.14818647700000001</v>
      </c>
      <c r="T201">
        <v>0.25010770100000002</v>
      </c>
      <c r="U201">
        <v>-9.7152116999999996E-2</v>
      </c>
      <c r="V201">
        <v>-0.15084144399999999</v>
      </c>
      <c r="W201">
        <v>0.26589000299999999</v>
      </c>
      <c r="X201">
        <v>-1.5938757000000001E-2</v>
      </c>
      <c r="Y201">
        <v>0.25632720599999997</v>
      </c>
      <c r="Z201">
        <v>3.2734238999999998E-2</v>
      </c>
      <c r="AA201">
        <v>-3.0997548E-2</v>
      </c>
      <c r="AB201">
        <v>0.25992452199999999</v>
      </c>
      <c r="AC201">
        <v>-3.1397267999999999E-2</v>
      </c>
    </row>
    <row r="202" spans="1:29" x14ac:dyDescent="0.3">
      <c r="A202">
        <v>2</v>
      </c>
      <c r="B202">
        <v>28.2</v>
      </c>
      <c r="C202">
        <v>-75</v>
      </c>
      <c r="D202">
        <v>-75</v>
      </c>
      <c r="E202">
        <v>150</v>
      </c>
      <c r="F202">
        <v>-47.25961538</v>
      </c>
      <c r="G202">
        <v>-59.35576923</v>
      </c>
      <c r="H202">
        <v>97.36538462</v>
      </c>
      <c r="I202">
        <v>-46</v>
      </c>
      <c r="J202">
        <v>-62</v>
      </c>
      <c r="K202">
        <v>100</v>
      </c>
      <c r="L202">
        <v>-2.4165114010000002</v>
      </c>
      <c r="M202">
        <v>-3.0350203219999998</v>
      </c>
      <c r="N202">
        <v>4.9785543140000001</v>
      </c>
      <c r="O202">
        <v>-2.3521038750000001</v>
      </c>
      <c r="P202">
        <v>-3.1702269620000001</v>
      </c>
      <c r="Q202">
        <v>5.1132692930000001</v>
      </c>
      <c r="R202">
        <v>-0.12082556999999999</v>
      </c>
      <c r="S202">
        <v>-0.15175101599999999</v>
      </c>
      <c r="T202">
        <v>0.24892771599999999</v>
      </c>
      <c r="U202">
        <v>-0.117605194</v>
      </c>
      <c r="V202">
        <v>-0.158511348</v>
      </c>
      <c r="W202">
        <v>0.25566346499999998</v>
      </c>
      <c r="X202">
        <v>-1.7854815E-2</v>
      </c>
      <c r="Y202">
        <v>0.25681067299999999</v>
      </c>
      <c r="Z202">
        <v>4.1489246E-2</v>
      </c>
      <c r="AA202">
        <v>-2.3617178999999999E-2</v>
      </c>
      <c r="AB202">
        <v>0.26248115700000002</v>
      </c>
      <c r="AC202">
        <v>3.5882591999999998E-2</v>
      </c>
    </row>
    <row r="203" spans="1:29" x14ac:dyDescent="0.3">
      <c r="A203">
        <v>2.0099999999999998</v>
      </c>
      <c r="B203">
        <v>28.2</v>
      </c>
      <c r="C203">
        <v>-75</v>
      </c>
      <c r="D203">
        <v>-75</v>
      </c>
      <c r="E203">
        <v>150</v>
      </c>
      <c r="F203">
        <v>-47.27884615</v>
      </c>
      <c r="G203">
        <v>-60.09615385</v>
      </c>
      <c r="H203">
        <v>97.817307690000007</v>
      </c>
      <c r="I203">
        <v>-94</v>
      </c>
      <c r="J203">
        <v>-63</v>
      </c>
      <c r="K203">
        <v>103</v>
      </c>
      <c r="L203">
        <v>-2.4174947219999998</v>
      </c>
      <c r="M203">
        <v>-3.0728781810000001</v>
      </c>
      <c r="N203">
        <v>5.0016623569999998</v>
      </c>
      <c r="O203">
        <v>-4.8064731350000001</v>
      </c>
      <c r="P203">
        <v>-3.2213596550000001</v>
      </c>
      <c r="Q203">
        <v>5.2666673719999997</v>
      </c>
      <c r="R203">
        <v>-0.120874736</v>
      </c>
      <c r="S203">
        <v>-0.153643909</v>
      </c>
      <c r="T203">
        <v>0.25008311799999999</v>
      </c>
      <c r="U203">
        <v>-0.240323657</v>
      </c>
      <c r="V203">
        <v>-0.161067983</v>
      </c>
      <c r="W203">
        <v>0.26333336899999998</v>
      </c>
      <c r="X203">
        <v>-1.8919291000000001E-2</v>
      </c>
      <c r="Y203">
        <v>0.25822829400000002</v>
      </c>
      <c r="Z203">
        <v>4.2869346000000003E-2</v>
      </c>
      <c r="AA203">
        <v>4.5758285000000003E-2</v>
      </c>
      <c r="AB203">
        <v>0.30935279199999999</v>
      </c>
      <c r="AC203">
        <v>0.242207493</v>
      </c>
    </row>
    <row r="204" spans="1:29" x14ac:dyDescent="0.3">
      <c r="A204">
        <v>2.02</v>
      </c>
      <c r="B204">
        <v>28.2</v>
      </c>
      <c r="C204">
        <v>-75</v>
      </c>
      <c r="D204">
        <v>-75</v>
      </c>
      <c r="E204">
        <v>150</v>
      </c>
      <c r="F204">
        <v>-47.63461538</v>
      </c>
      <c r="G204">
        <v>-60.64423077</v>
      </c>
      <c r="H204">
        <v>98.58653846</v>
      </c>
      <c r="I204">
        <v>0</v>
      </c>
      <c r="J204">
        <v>-60</v>
      </c>
      <c r="K204">
        <v>81</v>
      </c>
      <c r="L204">
        <v>-2.435686161</v>
      </c>
      <c r="M204">
        <v>-3.1009028299999999</v>
      </c>
      <c r="N204">
        <v>5.0409951980000001</v>
      </c>
      <c r="O204">
        <v>0</v>
      </c>
      <c r="P204">
        <v>-3.0679615760000001</v>
      </c>
      <c r="Q204">
        <v>4.1417481269999996</v>
      </c>
      <c r="R204">
        <v>-0.12178430799999999</v>
      </c>
      <c r="S204">
        <v>-0.155045141</v>
      </c>
      <c r="T204">
        <v>0.25204976000000001</v>
      </c>
      <c r="U204">
        <v>0</v>
      </c>
      <c r="V204">
        <v>-0.15339807899999999</v>
      </c>
      <c r="W204">
        <v>0.207087406</v>
      </c>
      <c r="X204">
        <v>-1.9203151000000002E-2</v>
      </c>
      <c r="Y204">
        <v>0.260309656</v>
      </c>
      <c r="Z204">
        <v>4.347314E-2</v>
      </c>
      <c r="AA204">
        <v>-8.8564422000000004E-2</v>
      </c>
      <c r="AB204">
        <v>0.18919096399999999</v>
      </c>
      <c r="AC204">
        <v>-9.4191803000000004E-2</v>
      </c>
    </row>
    <row r="205" spans="1:29" x14ac:dyDescent="0.3">
      <c r="A205">
        <v>2.0299999999999998</v>
      </c>
      <c r="B205">
        <v>28.2</v>
      </c>
      <c r="C205">
        <v>-75</v>
      </c>
      <c r="D205">
        <v>-75</v>
      </c>
      <c r="E205">
        <v>150</v>
      </c>
      <c r="F205">
        <v>-47.91346154</v>
      </c>
      <c r="G205">
        <v>-61.00961538</v>
      </c>
      <c r="H205">
        <v>99.83653846</v>
      </c>
      <c r="I205">
        <v>-101</v>
      </c>
      <c r="J205">
        <v>-48</v>
      </c>
      <c r="K205">
        <v>103</v>
      </c>
      <c r="L205">
        <v>-2.4499443159999998</v>
      </c>
      <c r="M205">
        <v>-3.1195859289999999</v>
      </c>
      <c r="N205">
        <v>5.1049110640000004</v>
      </c>
      <c r="O205">
        <v>-5.1644019859999997</v>
      </c>
      <c r="P205">
        <v>-2.4543692610000001</v>
      </c>
      <c r="Q205">
        <v>5.2666673719999997</v>
      </c>
      <c r="R205">
        <v>-0.12249721600000001</v>
      </c>
      <c r="S205">
        <v>-0.15597929599999999</v>
      </c>
      <c r="T205">
        <v>0.25524555300000001</v>
      </c>
      <c r="U205">
        <v>-0.25822009899999998</v>
      </c>
      <c r="V205">
        <v>-0.122718463</v>
      </c>
      <c r="W205">
        <v>0.26333336899999998</v>
      </c>
      <c r="X205">
        <v>-1.9330888000000001E-2</v>
      </c>
      <c r="Y205">
        <v>0.26298920599999998</v>
      </c>
      <c r="Z205">
        <v>4.0756068999999999E-2</v>
      </c>
      <c r="AA205">
        <v>7.8231906000000004E-2</v>
      </c>
      <c r="AB205">
        <v>0.3025351</v>
      </c>
      <c r="AC205">
        <v>0.206324901</v>
      </c>
    </row>
    <row r="206" spans="1:29" x14ac:dyDescent="0.3">
      <c r="A206">
        <v>2.04</v>
      </c>
      <c r="B206">
        <v>28.2</v>
      </c>
      <c r="C206">
        <v>-75</v>
      </c>
      <c r="D206">
        <v>-75</v>
      </c>
      <c r="E206">
        <v>150</v>
      </c>
      <c r="F206">
        <v>-48.23076923</v>
      </c>
      <c r="G206">
        <v>-61.26923077</v>
      </c>
      <c r="H206">
        <v>101.3173077</v>
      </c>
      <c r="I206">
        <v>0</v>
      </c>
      <c r="J206">
        <v>-59</v>
      </c>
      <c r="K206">
        <v>99</v>
      </c>
      <c r="L206">
        <v>-2.4661691129999999</v>
      </c>
      <c r="M206">
        <v>-3.132860763</v>
      </c>
      <c r="N206">
        <v>5.1806267830000001</v>
      </c>
      <c r="O206">
        <v>0</v>
      </c>
      <c r="P206">
        <v>-3.0168288830000001</v>
      </c>
      <c r="Q206">
        <v>5.0621365999999997</v>
      </c>
      <c r="R206">
        <v>-0.123308456</v>
      </c>
      <c r="S206">
        <v>-0.15664303800000001</v>
      </c>
      <c r="T206">
        <v>0.25903133900000003</v>
      </c>
      <c r="U206">
        <v>0</v>
      </c>
      <c r="V206">
        <v>-0.15084144399999999</v>
      </c>
      <c r="W206">
        <v>0.25310683</v>
      </c>
      <c r="X206">
        <v>-1.9245729999999999E-2</v>
      </c>
      <c r="Y206">
        <v>0.26600472400000003</v>
      </c>
      <c r="Z206">
        <v>3.6702025999999999E-2</v>
      </c>
      <c r="AA206">
        <v>-8.7088347999999996E-2</v>
      </c>
      <c r="AB206">
        <v>0.21901836799999999</v>
      </c>
      <c r="AC206">
        <v>-0.17941295800000001</v>
      </c>
    </row>
    <row r="207" spans="1:29" x14ac:dyDescent="0.3">
      <c r="A207">
        <v>2.0499999999999998</v>
      </c>
      <c r="B207">
        <v>28.2</v>
      </c>
      <c r="C207">
        <v>-75</v>
      </c>
      <c r="D207">
        <v>-75</v>
      </c>
      <c r="E207">
        <v>150</v>
      </c>
      <c r="F207">
        <v>-48.75</v>
      </c>
      <c r="G207">
        <v>-61.34615385</v>
      </c>
      <c r="H207">
        <v>101.6153846</v>
      </c>
      <c r="I207">
        <v>-87</v>
      </c>
      <c r="J207">
        <v>-123</v>
      </c>
      <c r="K207">
        <v>98</v>
      </c>
      <c r="L207">
        <v>-2.4927187800000001</v>
      </c>
      <c r="M207">
        <v>-3.136794047</v>
      </c>
      <c r="N207">
        <v>5.195868258</v>
      </c>
      <c r="O207">
        <v>-4.4485442849999997</v>
      </c>
      <c r="P207">
        <v>-6.2893212299999997</v>
      </c>
      <c r="Q207">
        <v>5.0110039070000001</v>
      </c>
      <c r="R207">
        <v>-0.124635939</v>
      </c>
      <c r="S207">
        <v>-0.156839702</v>
      </c>
      <c r="T207">
        <v>0.25979341299999997</v>
      </c>
      <c r="U207">
        <v>-0.22242721400000001</v>
      </c>
      <c r="V207">
        <v>-0.31446606199999999</v>
      </c>
      <c r="W207">
        <v>0.25055019499999998</v>
      </c>
      <c r="X207">
        <v>-1.8592851000000001E-2</v>
      </c>
      <c r="Y207">
        <v>0.26702082199999999</v>
      </c>
      <c r="Z207">
        <v>3.8038996999999998E-2</v>
      </c>
      <c r="AA207">
        <v>-5.3138653000000001E-2</v>
      </c>
      <c r="AB207">
        <v>0.345997889</v>
      </c>
      <c r="AC207">
        <v>0.50235628099999996</v>
      </c>
    </row>
    <row r="208" spans="1:29" x14ac:dyDescent="0.3">
      <c r="A208">
        <v>2.06</v>
      </c>
      <c r="B208">
        <v>28.2</v>
      </c>
      <c r="C208">
        <v>-75</v>
      </c>
      <c r="D208">
        <v>-75</v>
      </c>
      <c r="E208">
        <v>150</v>
      </c>
      <c r="F208">
        <v>-48.42307692</v>
      </c>
      <c r="G208">
        <v>-61.79807692</v>
      </c>
      <c r="H208">
        <v>101.5192308</v>
      </c>
      <c r="I208">
        <v>0</v>
      </c>
      <c r="J208">
        <v>0</v>
      </c>
      <c r="K208">
        <v>99</v>
      </c>
      <c r="L208">
        <v>-2.4760023229999999</v>
      </c>
      <c r="M208">
        <v>-3.1599020910000002</v>
      </c>
      <c r="N208">
        <v>5.1909516529999999</v>
      </c>
      <c r="O208">
        <v>0</v>
      </c>
      <c r="P208">
        <v>0</v>
      </c>
      <c r="Q208">
        <v>5.0621365999999997</v>
      </c>
      <c r="R208">
        <v>-0.123800116</v>
      </c>
      <c r="S208">
        <v>-0.157995105</v>
      </c>
      <c r="T208">
        <v>0.25954758300000003</v>
      </c>
      <c r="U208">
        <v>0</v>
      </c>
      <c r="V208">
        <v>0</v>
      </c>
      <c r="W208">
        <v>0.25310683</v>
      </c>
      <c r="X208">
        <v>-1.9742486E-2</v>
      </c>
      <c r="Y208">
        <v>0.26696346199999998</v>
      </c>
      <c r="Z208">
        <v>3.9030943999999998E-2</v>
      </c>
      <c r="AA208">
        <v>0</v>
      </c>
      <c r="AB208">
        <v>0.168737887</v>
      </c>
      <c r="AC208">
        <v>-0.44404706999999999</v>
      </c>
    </row>
    <row r="209" spans="1:29" x14ac:dyDescent="0.3">
      <c r="A209">
        <v>2.0699999999999998</v>
      </c>
      <c r="B209">
        <v>28.2</v>
      </c>
      <c r="C209">
        <v>-75</v>
      </c>
      <c r="D209">
        <v>-75</v>
      </c>
      <c r="E209">
        <v>150</v>
      </c>
      <c r="F209">
        <v>-48.05769231</v>
      </c>
      <c r="G209">
        <v>-62.18269231</v>
      </c>
      <c r="H209">
        <v>101.4326923</v>
      </c>
      <c r="I209">
        <v>-87</v>
      </c>
      <c r="J209">
        <v>-134</v>
      </c>
      <c r="K209">
        <v>78</v>
      </c>
      <c r="L209">
        <v>-2.4573192239999999</v>
      </c>
      <c r="M209">
        <v>-3.1795685109999998</v>
      </c>
      <c r="N209">
        <v>5.1865267089999998</v>
      </c>
      <c r="O209">
        <v>-4.4485442849999997</v>
      </c>
      <c r="P209">
        <v>-6.8517808530000002</v>
      </c>
      <c r="Q209">
        <v>3.9883500490000001</v>
      </c>
      <c r="R209">
        <v>-0.122865961</v>
      </c>
      <c r="S209">
        <v>-0.15897842600000001</v>
      </c>
      <c r="T209">
        <v>0.25932633500000002</v>
      </c>
      <c r="U209">
        <v>-0.22242721400000001</v>
      </c>
      <c r="V209">
        <v>-0.34258904299999998</v>
      </c>
      <c r="W209">
        <v>0.199417502</v>
      </c>
      <c r="X209">
        <v>-2.0849540999999999E-2</v>
      </c>
      <c r="Y209">
        <v>0.26683235300000002</v>
      </c>
      <c r="Z209">
        <v>3.9505353E-2</v>
      </c>
      <c r="AA209">
        <v>-6.9375463999999998E-2</v>
      </c>
      <c r="AB209">
        <v>0.32128375399999998</v>
      </c>
      <c r="AC209">
        <v>0.64140132400000005</v>
      </c>
    </row>
    <row r="210" spans="1:29" x14ac:dyDescent="0.3">
      <c r="A210">
        <v>2.08</v>
      </c>
      <c r="B210">
        <v>28.2</v>
      </c>
      <c r="C210">
        <v>-75</v>
      </c>
      <c r="D210">
        <v>-75</v>
      </c>
      <c r="E210">
        <v>150</v>
      </c>
      <c r="F210">
        <v>-47.57692308</v>
      </c>
      <c r="G210">
        <v>-62.73076923</v>
      </c>
      <c r="H210">
        <v>101.5769231</v>
      </c>
      <c r="I210">
        <v>0</v>
      </c>
      <c r="J210">
        <v>0</v>
      </c>
      <c r="K210">
        <v>104</v>
      </c>
      <c r="L210">
        <v>-2.4327361980000002</v>
      </c>
      <c r="M210">
        <v>-3.2075931600000001</v>
      </c>
      <c r="N210">
        <v>5.1939016159999998</v>
      </c>
      <c r="O210">
        <v>0</v>
      </c>
      <c r="P210">
        <v>0</v>
      </c>
      <c r="Q210">
        <v>5.3178000650000001</v>
      </c>
      <c r="R210">
        <v>-0.12163681</v>
      </c>
      <c r="S210">
        <v>-0.16037965800000001</v>
      </c>
      <c r="T210">
        <v>0.25969508099999999</v>
      </c>
      <c r="U210">
        <v>0</v>
      </c>
      <c r="V210">
        <v>0</v>
      </c>
      <c r="W210">
        <v>0.26589000299999999</v>
      </c>
      <c r="X210">
        <v>-2.2368194000000001E-2</v>
      </c>
      <c r="Y210">
        <v>0.26713554299999998</v>
      </c>
      <c r="Z210">
        <v>3.9160328000000001E-2</v>
      </c>
      <c r="AA210">
        <v>0</v>
      </c>
      <c r="AB210">
        <v>0.177260002</v>
      </c>
      <c r="AC210">
        <v>-0.46647369</v>
      </c>
    </row>
    <row r="211" spans="1:29" x14ac:dyDescent="0.3">
      <c r="A211">
        <v>2.09</v>
      </c>
      <c r="B211">
        <v>28.2</v>
      </c>
      <c r="C211">
        <v>-75</v>
      </c>
      <c r="D211">
        <v>-75</v>
      </c>
      <c r="E211">
        <v>150</v>
      </c>
      <c r="F211">
        <v>-47</v>
      </c>
      <c r="G211">
        <v>-63.70192308</v>
      </c>
      <c r="H211">
        <v>101.6634615</v>
      </c>
      <c r="I211">
        <v>-82</v>
      </c>
      <c r="J211">
        <v>-113</v>
      </c>
      <c r="K211">
        <v>206</v>
      </c>
      <c r="L211">
        <v>-2.4032365680000001</v>
      </c>
      <c r="M211">
        <v>-3.2572508720000002</v>
      </c>
      <c r="N211">
        <v>5.198326561</v>
      </c>
      <c r="O211">
        <v>-4.1928808200000001</v>
      </c>
      <c r="P211">
        <v>-5.7779943009999997</v>
      </c>
      <c r="Q211">
        <v>10.533334740000001</v>
      </c>
      <c r="R211">
        <v>-0.120161828</v>
      </c>
      <c r="S211">
        <v>-0.162862544</v>
      </c>
      <c r="T211">
        <v>0.25991632799999997</v>
      </c>
      <c r="U211">
        <v>-0.209644041</v>
      </c>
      <c r="V211">
        <v>-0.288899715</v>
      </c>
      <c r="W211">
        <v>0.526666737</v>
      </c>
      <c r="X211">
        <v>-2.4653268999999998E-2</v>
      </c>
      <c r="Y211">
        <v>0.26761900900000002</v>
      </c>
      <c r="Z211">
        <v>4.0540428000000003E-2</v>
      </c>
      <c r="AA211">
        <v>-4.5758285000000003E-2</v>
      </c>
      <c r="AB211">
        <v>0.51729241000000004</v>
      </c>
      <c r="AC211">
        <v>-4.9338563000000002E-2</v>
      </c>
    </row>
    <row r="212" spans="1:29" x14ac:dyDescent="0.3">
      <c r="A212">
        <v>2.1</v>
      </c>
      <c r="B212">
        <v>28.2</v>
      </c>
      <c r="C212">
        <v>-75</v>
      </c>
      <c r="D212">
        <v>-75</v>
      </c>
      <c r="E212">
        <v>150</v>
      </c>
      <c r="F212">
        <v>-47.17307692</v>
      </c>
      <c r="G212">
        <v>-63.64423077</v>
      </c>
      <c r="H212">
        <v>102.6346154</v>
      </c>
      <c r="I212">
        <v>-47</v>
      </c>
      <c r="J212">
        <v>0</v>
      </c>
      <c r="K212">
        <v>0</v>
      </c>
      <c r="L212">
        <v>-2.412086457</v>
      </c>
      <c r="M212">
        <v>-3.2543009089999999</v>
      </c>
      <c r="N212">
        <v>5.2479842720000001</v>
      </c>
      <c r="O212">
        <v>-2.4032365680000001</v>
      </c>
      <c r="P212">
        <v>0</v>
      </c>
      <c r="Q212">
        <v>0</v>
      </c>
      <c r="R212">
        <v>-0.120604323</v>
      </c>
      <c r="S212">
        <v>-0.162715045</v>
      </c>
      <c r="T212">
        <v>0.26239921399999999</v>
      </c>
      <c r="U212">
        <v>-0.120161828</v>
      </c>
      <c r="V212">
        <v>0</v>
      </c>
      <c r="W212">
        <v>0</v>
      </c>
      <c r="X212">
        <v>-2.4312637000000002E-2</v>
      </c>
      <c r="Y212">
        <v>0.26937259899999999</v>
      </c>
      <c r="Z212">
        <v>3.6702025999999999E-2</v>
      </c>
      <c r="AA212">
        <v>6.9375463999999998E-2</v>
      </c>
      <c r="AB212">
        <v>4.0053943000000002E-2</v>
      </c>
      <c r="AC212">
        <v>0.21081022499999999</v>
      </c>
    </row>
    <row r="213" spans="1:29" x14ac:dyDescent="0.3">
      <c r="A213">
        <v>2.11</v>
      </c>
      <c r="B213">
        <v>28.2</v>
      </c>
      <c r="C213">
        <v>-75</v>
      </c>
      <c r="D213">
        <v>-75</v>
      </c>
      <c r="E213">
        <v>150</v>
      </c>
      <c r="F213">
        <v>-47.70192308</v>
      </c>
      <c r="G213">
        <v>-63.44230769</v>
      </c>
      <c r="H213">
        <v>103.2596154</v>
      </c>
      <c r="I213">
        <v>-47</v>
      </c>
      <c r="J213">
        <v>-112</v>
      </c>
      <c r="K213">
        <v>203</v>
      </c>
      <c r="L213">
        <v>-2.4391277850000002</v>
      </c>
      <c r="M213">
        <v>-3.243976038</v>
      </c>
      <c r="N213">
        <v>5.2799422050000002</v>
      </c>
      <c r="O213">
        <v>-2.4032365680000001</v>
      </c>
      <c r="P213">
        <v>-5.7268616080000001</v>
      </c>
      <c r="Q213">
        <v>10.37993666</v>
      </c>
      <c r="R213">
        <v>-0.121956389</v>
      </c>
      <c r="S213">
        <v>-0.162198802</v>
      </c>
      <c r="T213">
        <v>0.26399710999999998</v>
      </c>
      <c r="U213">
        <v>-0.120161828</v>
      </c>
      <c r="V213">
        <v>-0.28634308000000003</v>
      </c>
      <c r="W213">
        <v>0.51899683299999999</v>
      </c>
      <c r="X213">
        <v>-2.3233968000000001E-2</v>
      </c>
      <c r="Y213">
        <v>0.27071647100000001</v>
      </c>
      <c r="Z213">
        <v>3.5365054E-2</v>
      </c>
      <c r="AA213">
        <v>-9.5944791000000001E-2</v>
      </c>
      <c r="AB213">
        <v>0.48149952499999998</v>
      </c>
      <c r="AC213">
        <v>-0.19735425300000001</v>
      </c>
    </row>
    <row r="214" spans="1:29" x14ac:dyDescent="0.3">
      <c r="A214">
        <v>2.12</v>
      </c>
      <c r="B214">
        <v>28.2</v>
      </c>
      <c r="C214">
        <v>-75</v>
      </c>
      <c r="D214">
        <v>-75</v>
      </c>
      <c r="E214">
        <v>150</v>
      </c>
      <c r="F214">
        <v>-48.41346154</v>
      </c>
      <c r="G214">
        <v>-62.91346154</v>
      </c>
      <c r="H214">
        <v>103.7211538</v>
      </c>
      <c r="I214">
        <v>-48</v>
      </c>
      <c r="J214">
        <v>0</v>
      </c>
      <c r="K214">
        <v>0</v>
      </c>
      <c r="L214">
        <v>-2.4755106630000001</v>
      </c>
      <c r="M214">
        <v>-3.2169347099999999</v>
      </c>
      <c r="N214">
        <v>5.3035419099999999</v>
      </c>
      <c r="O214">
        <v>-2.4543692610000001</v>
      </c>
      <c r="P214">
        <v>0</v>
      </c>
      <c r="Q214">
        <v>0</v>
      </c>
      <c r="R214">
        <v>-0.12377553299999999</v>
      </c>
      <c r="S214">
        <v>-0.16084673499999999</v>
      </c>
      <c r="T214">
        <v>0.26517709499999997</v>
      </c>
      <c r="U214">
        <v>-0.122718463</v>
      </c>
      <c r="V214">
        <v>0</v>
      </c>
      <c r="W214">
        <v>0</v>
      </c>
      <c r="X214">
        <v>-2.1403069E-2</v>
      </c>
      <c r="Y214">
        <v>0.27165882000000002</v>
      </c>
      <c r="Z214">
        <v>3.4114339E-2</v>
      </c>
      <c r="AA214">
        <v>7.0851538000000006E-2</v>
      </c>
      <c r="AB214">
        <v>4.0906154E-2</v>
      </c>
      <c r="AC214">
        <v>0.215295549</v>
      </c>
    </row>
    <row r="215" spans="1:29" x14ac:dyDescent="0.3">
      <c r="A215">
        <v>2.13</v>
      </c>
      <c r="B215">
        <v>28.2</v>
      </c>
      <c r="C215">
        <v>-75</v>
      </c>
      <c r="D215">
        <v>-75</v>
      </c>
      <c r="E215">
        <v>150</v>
      </c>
      <c r="F215">
        <v>-49.18269231</v>
      </c>
      <c r="G215">
        <v>-62.07692308</v>
      </c>
      <c r="H215">
        <v>104.4519231</v>
      </c>
      <c r="I215">
        <v>-49</v>
      </c>
      <c r="J215">
        <v>-104</v>
      </c>
      <c r="K215">
        <v>187</v>
      </c>
      <c r="L215">
        <v>-2.5148435029999998</v>
      </c>
      <c r="M215">
        <v>-3.174160246</v>
      </c>
      <c r="N215">
        <v>5.3409081089999999</v>
      </c>
      <c r="O215">
        <v>-2.5055019540000001</v>
      </c>
      <c r="P215">
        <v>-5.3178000650000001</v>
      </c>
      <c r="Q215">
        <v>9.5618135780000006</v>
      </c>
      <c r="R215">
        <v>-0.12574217500000001</v>
      </c>
      <c r="S215">
        <v>-0.15870801200000001</v>
      </c>
      <c r="T215">
        <v>0.26704540500000001</v>
      </c>
      <c r="U215">
        <v>-0.125275098</v>
      </c>
      <c r="V215">
        <v>-0.26589000299999999</v>
      </c>
      <c r="W215">
        <v>0.47809067900000002</v>
      </c>
      <c r="X215">
        <v>-1.9032835000000001E-2</v>
      </c>
      <c r="Y215">
        <v>0.27284699899999998</v>
      </c>
      <c r="Z215">
        <v>3.0534704999999999E-2</v>
      </c>
      <c r="AA215">
        <v>-8.1184054000000005E-2</v>
      </c>
      <c r="AB215">
        <v>0.44911548600000001</v>
      </c>
      <c r="AC215">
        <v>-0.15250101399999999</v>
      </c>
    </row>
    <row r="216" spans="1:29" x14ac:dyDescent="0.3">
      <c r="A216">
        <v>2.14</v>
      </c>
      <c r="B216">
        <v>28.2</v>
      </c>
      <c r="C216">
        <v>-75</v>
      </c>
      <c r="D216">
        <v>-75</v>
      </c>
      <c r="E216">
        <v>150</v>
      </c>
      <c r="F216">
        <v>-49.90384615</v>
      </c>
      <c r="G216">
        <v>-62.04807692</v>
      </c>
      <c r="H216">
        <v>103.2980769</v>
      </c>
      <c r="I216">
        <v>-38</v>
      </c>
      <c r="J216">
        <v>-63</v>
      </c>
      <c r="K216">
        <v>0</v>
      </c>
      <c r="L216">
        <v>-2.551718041</v>
      </c>
      <c r="M216">
        <v>-3.1726852640000001</v>
      </c>
      <c r="N216">
        <v>5.2819088479999996</v>
      </c>
      <c r="O216">
        <v>-1.943042331</v>
      </c>
      <c r="P216">
        <v>-3.2213596550000001</v>
      </c>
      <c r="Q216">
        <v>0</v>
      </c>
      <c r="R216">
        <v>-0.127585902</v>
      </c>
      <c r="S216">
        <v>-0.158634263</v>
      </c>
      <c r="T216">
        <v>0.26409544200000001</v>
      </c>
      <c r="U216">
        <v>-9.7152116999999996E-2</v>
      </c>
      <c r="V216">
        <v>-0.161067983</v>
      </c>
      <c r="W216">
        <v>0</v>
      </c>
      <c r="X216">
        <v>-1.7925779999999999E-2</v>
      </c>
      <c r="Y216">
        <v>0.27147035000000003</v>
      </c>
      <c r="Z216">
        <v>3.8815303000000002E-2</v>
      </c>
      <c r="AA216">
        <v>-3.6901842999999997E-2</v>
      </c>
      <c r="AB216">
        <v>8.6073365999999998E-2</v>
      </c>
      <c r="AC216">
        <v>0.45301771800000001</v>
      </c>
    </row>
    <row r="217" spans="1:29" x14ac:dyDescent="0.3">
      <c r="A217">
        <v>2.15</v>
      </c>
      <c r="B217">
        <v>28.2</v>
      </c>
      <c r="C217">
        <v>-75</v>
      </c>
      <c r="D217">
        <v>-75</v>
      </c>
      <c r="E217">
        <v>150</v>
      </c>
      <c r="F217">
        <v>-50.03846154</v>
      </c>
      <c r="G217">
        <v>-62.28846154</v>
      </c>
      <c r="H217">
        <v>101.9326923</v>
      </c>
      <c r="I217">
        <v>-49</v>
      </c>
      <c r="J217">
        <v>-66</v>
      </c>
      <c r="K217">
        <v>208</v>
      </c>
      <c r="L217">
        <v>-2.5586012889999998</v>
      </c>
      <c r="M217">
        <v>-3.1849767770000001</v>
      </c>
      <c r="N217">
        <v>5.2120930550000004</v>
      </c>
      <c r="O217">
        <v>-2.5055019540000001</v>
      </c>
      <c r="P217">
        <v>-3.374757733</v>
      </c>
      <c r="Q217">
        <v>10.63560013</v>
      </c>
      <c r="R217">
        <v>-0.12793006400000001</v>
      </c>
      <c r="S217">
        <v>-0.159248839</v>
      </c>
      <c r="T217">
        <v>0.26060465300000002</v>
      </c>
      <c r="U217">
        <v>-0.125275098</v>
      </c>
      <c r="V217">
        <v>-0.168737887</v>
      </c>
      <c r="W217">
        <v>0.53178000599999997</v>
      </c>
      <c r="X217">
        <v>-1.8081903E-2</v>
      </c>
      <c r="Y217">
        <v>0.26946273599999998</v>
      </c>
      <c r="Z217">
        <v>4.6621492E-2</v>
      </c>
      <c r="AA217">
        <v>-2.5093252999999999E-2</v>
      </c>
      <c r="AB217">
        <v>0.45252433199999997</v>
      </c>
      <c r="AC217">
        <v>-0.41713512699999999</v>
      </c>
    </row>
    <row r="218" spans="1:29" x14ac:dyDescent="0.3">
      <c r="A218">
        <v>2.16</v>
      </c>
      <c r="B218">
        <v>28.2</v>
      </c>
      <c r="C218">
        <v>-75</v>
      </c>
      <c r="D218">
        <v>-75</v>
      </c>
      <c r="E218">
        <v>150</v>
      </c>
      <c r="F218">
        <v>-50.05769231</v>
      </c>
      <c r="G218">
        <v>-62.625</v>
      </c>
      <c r="H218">
        <v>100.2019231</v>
      </c>
      <c r="I218">
        <v>-49</v>
      </c>
      <c r="J218">
        <v>-68</v>
      </c>
      <c r="K218">
        <v>0</v>
      </c>
      <c r="L218">
        <v>-2.5595846099999999</v>
      </c>
      <c r="M218">
        <v>-3.2021848949999998</v>
      </c>
      <c r="N218">
        <v>5.123594164</v>
      </c>
      <c r="O218">
        <v>-2.5055019540000001</v>
      </c>
      <c r="P218">
        <v>-3.4770231190000001</v>
      </c>
      <c r="Q218">
        <v>0</v>
      </c>
      <c r="R218">
        <v>-0.12797923</v>
      </c>
      <c r="S218">
        <v>-0.16010924500000001</v>
      </c>
      <c r="T218">
        <v>0.25617970800000001</v>
      </c>
      <c r="U218">
        <v>-0.125275098</v>
      </c>
      <c r="V218">
        <v>-0.17385115600000001</v>
      </c>
      <c r="W218">
        <v>0</v>
      </c>
      <c r="X218">
        <v>-1.8550272E-2</v>
      </c>
      <c r="Y218">
        <v>0.26681596400000002</v>
      </c>
      <c r="Z218">
        <v>5.5980293E-2</v>
      </c>
      <c r="AA218">
        <v>-2.8045400000000002E-2</v>
      </c>
      <c r="AB218">
        <v>9.9708750999999998E-2</v>
      </c>
      <c r="AC218">
        <v>0.52478290100000002</v>
      </c>
    </row>
    <row r="219" spans="1:29" x14ac:dyDescent="0.3">
      <c r="A219">
        <v>2.17</v>
      </c>
      <c r="B219">
        <v>28.2</v>
      </c>
      <c r="C219">
        <v>-75</v>
      </c>
      <c r="D219">
        <v>-75</v>
      </c>
      <c r="E219">
        <v>150</v>
      </c>
      <c r="F219">
        <v>-49.93269231</v>
      </c>
      <c r="G219">
        <v>-62.98076923</v>
      </c>
      <c r="H219">
        <v>98.355769230000007</v>
      </c>
      <c r="I219">
        <v>-55</v>
      </c>
      <c r="J219">
        <v>-66</v>
      </c>
      <c r="K219">
        <v>179</v>
      </c>
      <c r="L219">
        <v>-2.553193023</v>
      </c>
      <c r="M219">
        <v>-3.220376334</v>
      </c>
      <c r="N219">
        <v>5.0291953459999998</v>
      </c>
      <c r="O219">
        <v>-2.812298111</v>
      </c>
      <c r="P219">
        <v>-3.374757733</v>
      </c>
      <c r="Q219">
        <v>9.1527520340000006</v>
      </c>
      <c r="R219">
        <v>-0.12765965100000001</v>
      </c>
      <c r="S219">
        <v>-0.16101881700000001</v>
      </c>
      <c r="T219">
        <v>0.251459767</v>
      </c>
      <c r="U219">
        <v>-0.14061490600000001</v>
      </c>
      <c r="V219">
        <v>-0.168737887</v>
      </c>
      <c r="W219">
        <v>0.45763760199999998</v>
      </c>
      <c r="X219">
        <v>-1.9259923000000002E-2</v>
      </c>
      <c r="Y219">
        <v>0.26386600100000002</v>
      </c>
      <c r="Z219">
        <v>6.5295965999999997E-2</v>
      </c>
      <c r="AA219">
        <v>-1.6236811E-2</v>
      </c>
      <c r="AB219">
        <v>0.40820933199999998</v>
      </c>
      <c r="AC219">
        <v>-0.26014878899999999</v>
      </c>
    </row>
    <row r="220" spans="1:29" x14ac:dyDescent="0.3">
      <c r="A220">
        <v>2.1800000000000002</v>
      </c>
      <c r="B220">
        <v>28.2</v>
      </c>
      <c r="C220">
        <v>-75</v>
      </c>
      <c r="D220">
        <v>-75</v>
      </c>
      <c r="E220">
        <v>150</v>
      </c>
      <c r="F220">
        <v>-49.53846154</v>
      </c>
      <c r="G220">
        <v>-63.28846154</v>
      </c>
      <c r="H220">
        <v>97.817307690000007</v>
      </c>
      <c r="I220">
        <v>-57</v>
      </c>
      <c r="J220">
        <v>-51</v>
      </c>
      <c r="K220">
        <v>94</v>
      </c>
      <c r="L220">
        <v>-2.533034942</v>
      </c>
      <c r="M220">
        <v>-3.2361094700000002</v>
      </c>
      <c r="N220">
        <v>5.0016623569999998</v>
      </c>
      <c r="O220">
        <v>-2.9145634970000001</v>
      </c>
      <c r="P220">
        <v>-2.607767339</v>
      </c>
      <c r="Q220">
        <v>4.8064731350000001</v>
      </c>
      <c r="R220">
        <v>-0.12665174700000001</v>
      </c>
      <c r="S220">
        <v>-0.16180547300000001</v>
      </c>
      <c r="T220">
        <v>0.25008311799999999</v>
      </c>
      <c r="U220">
        <v>-0.14572817499999999</v>
      </c>
      <c r="V220">
        <v>-0.13038836700000001</v>
      </c>
      <c r="W220">
        <v>0.240323657</v>
      </c>
      <c r="X220">
        <v>-2.0296013000000002E-2</v>
      </c>
      <c r="Y220">
        <v>0.26287448499999999</v>
      </c>
      <c r="Z220">
        <v>6.7322987000000001E-2</v>
      </c>
      <c r="AA220">
        <v>8.8564420000000008E-3</v>
      </c>
      <c r="AB220">
        <v>0.25225461799999999</v>
      </c>
      <c r="AC220">
        <v>6.2794534999999999E-2</v>
      </c>
    </row>
    <row r="221" spans="1:29" x14ac:dyDescent="0.3">
      <c r="A221">
        <v>2.19</v>
      </c>
      <c r="B221">
        <v>28.2</v>
      </c>
      <c r="C221">
        <v>-75</v>
      </c>
      <c r="D221">
        <v>-75</v>
      </c>
      <c r="E221">
        <v>150</v>
      </c>
      <c r="F221">
        <v>-49.54807692</v>
      </c>
      <c r="G221">
        <v>-62.875</v>
      </c>
      <c r="H221">
        <v>97.778846150000007</v>
      </c>
      <c r="I221">
        <v>-60</v>
      </c>
      <c r="J221">
        <v>-63</v>
      </c>
      <c r="K221">
        <v>91</v>
      </c>
      <c r="L221">
        <v>-2.5335266029999999</v>
      </c>
      <c r="M221">
        <v>-3.2149680680000001</v>
      </c>
      <c r="N221">
        <v>4.9996957149999997</v>
      </c>
      <c r="O221">
        <v>-3.0679615760000001</v>
      </c>
      <c r="P221">
        <v>-3.2213596550000001</v>
      </c>
      <c r="Q221">
        <v>4.6530750569999997</v>
      </c>
      <c r="R221">
        <v>-0.12667633</v>
      </c>
      <c r="S221">
        <v>-0.16074840300000001</v>
      </c>
      <c r="T221">
        <v>0.24998478599999999</v>
      </c>
      <c r="U221">
        <v>-0.15339807899999999</v>
      </c>
      <c r="V221">
        <v>-0.161067983</v>
      </c>
      <c r="W221">
        <v>0.23265375299999999</v>
      </c>
      <c r="X221">
        <v>-1.9671521000000001E-2</v>
      </c>
      <c r="Y221">
        <v>0.26246476800000001</v>
      </c>
      <c r="Z221">
        <v>6.5684118999999999E-2</v>
      </c>
      <c r="AA221">
        <v>-4.4282210000000004E-3</v>
      </c>
      <c r="AB221">
        <v>0.25992452199999999</v>
      </c>
      <c r="AC221">
        <v>0.14353036599999999</v>
      </c>
    </row>
    <row r="222" spans="1:29" x14ac:dyDescent="0.3">
      <c r="A222">
        <v>2.2000000000000002</v>
      </c>
      <c r="B222">
        <v>28.2</v>
      </c>
      <c r="C222">
        <v>-75</v>
      </c>
      <c r="D222">
        <v>-75</v>
      </c>
      <c r="E222">
        <v>150</v>
      </c>
      <c r="F222">
        <v>-49.60576923</v>
      </c>
      <c r="G222">
        <v>-62.26923077</v>
      </c>
      <c r="H222">
        <v>97.79807692</v>
      </c>
      <c r="I222">
        <v>-43</v>
      </c>
      <c r="J222">
        <v>-63</v>
      </c>
      <c r="K222">
        <v>93</v>
      </c>
      <c r="L222">
        <v>-2.5364765660000002</v>
      </c>
      <c r="M222">
        <v>-3.1839934560000001</v>
      </c>
      <c r="N222">
        <v>5.0006790360000002</v>
      </c>
      <c r="O222">
        <v>-2.198705796</v>
      </c>
      <c r="P222">
        <v>-3.2213596550000001</v>
      </c>
      <c r="Q222">
        <v>4.7553404419999996</v>
      </c>
      <c r="R222">
        <v>-0.126823828</v>
      </c>
      <c r="S222">
        <v>-0.15919967300000001</v>
      </c>
      <c r="T222">
        <v>0.250033952</v>
      </c>
      <c r="U222">
        <v>-0.10993529</v>
      </c>
      <c r="V222">
        <v>-0.161067983</v>
      </c>
      <c r="W222">
        <v>0.23776702199999999</v>
      </c>
      <c r="X222">
        <v>-1.8692203000000001E-2</v>
      </c>
      <c r="Y222">
        <v>0.26203046800000002</v>
      </c>
      <c r="Z222">
        <v>6.3139559999999997E-2</v>
      </c>
      <c r="AA222">
        <v>-2.9521473999999999E-2</v>
      </c>
      <c r="AB222">
        <v>0.24884577199999999</v>
      </c>
      <c r="AC222">
        <v>5.8309211E-2</v>
      </c>
    </row>
    <row r="223" spans="1:29" x14ac:dyDescent="0.3">
      <c r="A223">
        <v>2.21</v>
      </c>
      <c r="B223">
        <v>28.2</v>
      </c>
      <c r="C223">
        <v>-75</v>
      </c>
      <c r="D223">
        <v>-75</v>
      </c>
      <c r="E223">
        <v>150</v>
      </c>
      <c r="F223">
        <v>-49.64423077</v>
      </c>
      <c r="G223">
        <v>-61.41346154</v>
      </c>
      <c r="H223">
        <v>97.63461538</v>
      </c>
      <c r="I223">
        <v>-53</v>
      </c>
      <c r="J223">
        <v>-66</v>
      </c>
      <c r="K223">
        <v>94</v>
      </c>
      <c r="L223">
        <v>-2.5384432079999999</v>
      </c>
      <c r="M223">
        <v>-3.1402356710000001</v>
      </c>
      <c r="N223">
        <v>4.9923208079999997</v>
      </c>
      <c r="O223">
        <v>-2.710032725</v>
      </c>
      <c r="P223">
        <v>-3.374757733</v>
      </c>
      <c r="Q223">
        <v>4.8064731350000001</v>
      </c>
      <c r="R223">
        <v>-0.12692216000000001</v>
      </c>
      <c r="S223">
        <v>-0.15701178399999999</v>
      </c>
      <c r="T223">
        <v>0.24961604000000001</v>
      </c>
      <c r="U223">
        <v>-0.13550163600000001</v>
      </c>
      <c r="V223">
        <v>-0.168737887</v>
      </c>
      <c r="W223">
        <v>0.240323657</v>
      </c>
      <c r="X223">
        <v>-1.7372252000000001E-2</v>
      </c>
      <c r="Y223">
        <v>0.26105534200000002</v>
      </c>
      <c r="Z223">
        <v>6.0206848E-2</v>
      </c>
      <c r="AA223">
        <v>-1.9188957999999999E-2</v>
      </c>
      <c r="AB223">
        <v>0.261628945</v>
      </c>
      <c r="AC223">
        <v>0.112133099</v>
      </c>
    </row>
    <row r="224" spans="1:29" x14ac:dyDescent="0.3">
      <c r="A224">
        <v>2.2200000000000002</v>
      </c>
      <c r="B224">
        <v>28.2</v>
      </c>
      <c r="C224">
        <v>-75</v>
      </c>
      <c r="D224">
        <v>-75</v>
      </c>
      <c r="E224">
        <v>150</v>
      </c>
      <c r="F224">
        <v>-49.58653846</v>
      </c>
      <c r="G224">
        <v>-60.19230769</v>
      </c>
      <c r="H224">
        <v>97.53846154</v>
      </c>
      <c r="I224">
        <v>-49</v>
      </c>
      <c r="J224">
        <v>-66</v>
      </c>
      <c r="K224">
        <v>96</v>
      </c>
      <c r="L224">
        <v>-2.5354932450000001</v>
      </c>
      <c r="M224">
        <v>-3.0777947860000001</v>
      </c>
      <c r="N224">
        <v>4.9874042029999996</v>
      </c>
      <c r="O224">
        <v>-2.5055019540000001</v>
      </c>
      <c r="P224">
        <v>-3.374757733</v>
      </c>
      <c r="Q224">
        <v>4.9087385210000001</v>
      </c>
      <c r="R224">
        <v>-0.12677466200000001</v>
      </c>
      <c r="S224">
        <v>-0.153889739</v>
      </c>
      <c r="T224">
        <v>0.24937021000000001</v>
      </c>
      <c r="U224">
        <v>-0.125275098</v>
      </c>
      <c r="V224">
        <v>-0.168737887</v>
      </c>
      <c r="W224">
        <v>0.245436926</v>
      </c>
      <c r="X224">
        <v>-1.5654897000000001E-2</v>
      </c>
      <c r="Y224">
        <v>0.25980160699999999</v>
      </c>
      <c r="Z224">
        <v>5.4902090000000001E-2</v>
      </c>
      <c r="AA224">
        <v>-2.5093252999999999E-2</v>
      </c>
      <c r="AB224">
        <v>0.261628945</v>
      </c>
      <c r="AC224">
        <v>8.5221155000000007E-2</v>
      </c>
    </row>
    <row r="225" spans="1:29" x14ac:dyDescent="0.3">
      <c r="A225">
        <v>2.23</v>
      </c>
      <c r="B225">
        <v>28.2</v>
      </c>
      <c r="C225">
        <v>-75</v>
      </c>
      <c r="D225">
        <v>-75</v>
      </c>
      <c r="E225">
        <v>150</v>
      </c>
      <c r="F225">
        <v>-49.07692308</v>
      </c>
      <c r="G225">
        <v>-59.58653846</v>
      </c>
      <c r="H225">
        <v>96.557692309999993</v>
      </c>
      <c r="I225">
        <v>-49</v>
      </c>
      <c r="J225">
        <v>-66</v>
      </c>
      <c r="K225">
        <v>76</v>
      </c>
      <c r="L225">
        <v>-2.509435238</v>
      </c>
      <c r="M225">
        <v>-3.046820174</v>
      </c>
      <c r="N225">
        <v>4.9372548309999997</v>
      </c>
      <c r="O225">
        <v>-2.5055019540000001</v>
      </c>
      <c r="P225">
        <v>-3.374757733</v>
      </c>
      <c r="Q225">
        <v>3.8860846630000001</v>
      </c>
      <c r="R225">
        <v>-0.12547176199999999</v>
      </c>
      <c r="S225">
        <v>-0.152341009</v>
      </c>
      <c r="T225">
        <v>0.246862742</v>
      </c>
      <c r="U225">
        <v>-0.125275098</v>
      </c>
      <c r="V225">
        <v>-0.168737887</v>
      </c>
      <c r="W225">
        <v>0.19430423299999999</v>
      </c>
      <c r="X225">
        <v>-1.5512967000000001E-2</v>
      </c>
      <c r="Y225">
        <v>0.25717941799999999</v>
      </c>
      <c r="Z225">
        <v>5.4298297000000002E-2</v>
      </c>
      <c r="AA225">
        <v>-2.5093252999999999E-2</v>
      </c>
      <c r="AB225">
        <v>0.22754048399999999</v>
      </c>
      <c r="AC225">
        <v>0.174927634</v>
      </c>
    </row>
    <row r="226" spans="1:29" x14ac:dyDescent="0.3">
      <c r="A226">
        <v>2.2400000000000002</v>
      </c>
      <c r="B226">
        <v>28.2</v>
      </c>
      <c r="C226">
        <v>-75</v>
      </c>
      <c r="D226">
        <v>-75</v>
      </c>
      <c r="E226">
        <v>150</v>
      </c>
      <c r="F226">
        <v>-48.06730769</v>
      </c>
      <c r="G226">
        <v>-59.27884615</v>
      </c>
      <c r="H226">
        <v>95.91346154</v>
      </c>
      <c r="I226">
        <v>-49</v>
      </c>
      <c r="J226">
        <v>-48</v>
      </c>
      <c r="K226">
        <v>96</v>
      </c>
      <c r="L226">
        <v>-2.4578108840000001</v>
      </c>
      <c r="M226">
        <v>-3.0310870379999999</v>
      </c>
      <c r="N226">
        <v>4.9043135769999999</v>
      </c>
      <c r="O226">
        <v>-2.5055019540000001</v>
      </c>
      <c r="P226">
        <v>-2.4543692610000001</v>
      </c>
      <c r="Q226">
        <v>4.9087385210000001</v>
      </c>
      <c r="R226">
        <v>-0.122890544</v>
      </c>
      <c r="S226">
        <v>-0.151554352</v>
      </c>
      <c r="T226">
        <v>0.24521567899999999</v>
      </c>
      <c r="U226">
        <v>-0.125275098</v>
      </c>
      <c r="V226">
        <v>-0.122718463</v>
      </c>
      <c r="W226">
        <v>0.245436926</v>
      </c>
      <c r="X226">
        <v>-1.6549056999999999E-2</v>
      </c>
      <c r="Y226">
        <v>0.25495875099999998</v>
      </c>
      <c r="Z226">
        <v>5.1279328999999998E-2</v>
      </c>
      <c r="AA226">
        <v>1.476074E-3</v>
      </c>
      <c r="AB226">
        <v>0.24628913799999999</v>
      </c>
      <c r="AC226">
        <v>4.4853239999999997E-3</v>
      </c>
    </row>
    <row r="227" spans="1:29" x14ac:dyDescent="0.3">
      <c r="A227">
        <v>2.25</v>
      </c>
      <c r="B227">
        <v>28.2</v>
      </c>
      <c r="C227">
        <v>-75</v>
      </c>
      <c r="D227">
        <v>-75</v>
      </c>
      <c r="E227">
        <v>150</v>
      </c>
      <c r="F227">
        <v>-46.95192308</v>
      </c>
      <c r="G227">
        <v>-59.25961538</v>
      </c>
      <c r="H227">
        <v>95.42307692</v>
      </c>
      <c r="I227">
        <v>-40</v>
      </c>
      <c r="J227">
        <v>-61</v>
      </c>
      <c r="K227">
        <v>100</v>
      </c>
      <c r="L227">
        <v>-2.400778265</v>
      </c>
      <c r="M227">
        <v>-3.0301037169999998</v>
      </c>
      <c r="N227">
        <v>4.879238891</v>
      </c>
      <c r="O227">
        <v>-2.045307717</v>
      </c>
      <c r="P227">
        <v>-3.1190942690000001</v>
      </c>
      <c r="Q227">
        <v>5.1132692930000001</v>
      </c>
      <c r="R227">
        <v>-0.120038913</v>
      </c>
      <c r="S227">
        <v>-0.15150518599999999</v>
      </c>
      <c r="T227">
        <v>0.24396194500000001</v>
      </c>
      <c r="U227">
        <v>-0.102265386</v>
      </c>
      <c r="V227">
        <v>-0.15595471299999999</v>
      </c>
      <c r="W227">
        <v>0.25566346499999998</v>
      </c>
      <c r="X227">
        <v>-1.8167061000000002E-2</v>
      </c>
      <c r="Y227">
        <v>0.25315599599999999</v>
      </c>
      <c r="Z227">
        <v>4.8389744999999998E-2</v>
      </c>
      <c r="AA227">
        <v>-3.0997548E-2</v>
      </c>
      <c r="AB227">
        <v>0.25651567600000003</v>
      </c>
      <c r="AC227">
        <v>4.4853239999999997E-3</v>
      </c>
    </row>
    <row r="228" spans="1:29" x14ac:dyDescent="0.3">
      <c r="A228">
        <v>2.2599999999999998</v>
      </c>
      <c r="B228">
        <v>28.2</v>
      </c>
      <c r="C228">
        <v>-75</v>
      </c>
      <c r="D228">
        <v>-75</v>
      </c>
      <c r="E228">
        <v>150</v>
      </c>
      <c r="F228">
        <v>-45.97115385</v>
      </c>
      <c r="G228">
        <v>-59.44230769</v>
      </c>
      <c r="H228">
        <v>94.57692308</v>
      </c>
      <c r="I228">
        <v>-49</v>
      </c>
      <c r="J228">
        <v>-57</v>
      </c>
      <c r="K228">
        <v>103</v>
      </c>
      <c r="L228">
        <v>-2.3506288930000001</v>
      </c>
      <c r="M228">
        <v>-3.039445266</v>
      </c>
      <c r="N228">
        <v>4.8359727660000003</v>
      </c>
      <c r="O228">
        <v>-2.5055019540000001</v>
      </c>
      <c r="P228">
        <v>-2.9145634970000001</v>
      </c>
      <c r="Q228">
        <v>5.2666673719999997</v>
      </c>
      <c r="R228">
        <v>-0.117531445</v>
      </c>
      <c r="S228">
        <v>-0.151972263</v>
      </c>
      <c r="T228">
        <v>0.24179863800000001</v>
      </c>
      <c r="U228">
        <v>-0.125275098</v>
      </c>
      <c r="V228">
        <v>-0.14572817499999999</v>
      </c>
      <c r="W228">
        <v>0.26333336899999998</v>
      </c>
      <c r="X228">
        <v>-1.9884415999999999E-2</v>
      </c>
      <c r="Y228">
        <v>0.25103366199999999</v>
      </c>
      <c r="Z228">
        <v>4.8605385000000001E-2</v>
      </c>
      <c r="AA228">
        <v>-1.1808590000000001E-2</v>
      </c>
      <c r="AB228">
        <v>0.26589000299999999</v>
      </c>
      <c r="AC228">
        <v>1.3455972E-2</v>
      </c>
    </row>
    <row r="229" spans="1:29" x14ac:dyDescent="0.3">
      <c r="A229">
        <v>2.27</v>
      </c>
      <c r="B229">
        <v>28.2</v>
      </c>
      <c r="C229">
        <v>-75</v>
      </c>
      <c r="D229">
        <v>-75</v>
      </c>
      <c r="E229">
        <v>150</v>
      </c>
      <c r="F229">
        <v>-45.29807692</v>
      </c>
      <c r="G229">
        <v>-59.34615385</v>
      </c>
      <c r="H229">
        <v>94.46153846</v>
      </c>
      <c r="I229">
        <v>-49</v>
      </c>
      <c r="J229">
        <v>-54</v>
      </c>
      <c r="K229">
        <v>102</v>
      </c>
      <c r="L229">
        <v>-2.316212658</v>
      </c>
      <c r="M229">
        <v>-3.034528661</v>
      </c>
      <c r="N229">
        <v>4.8300728399999997</v>
      </c>
      <c r="O229">
        <v>-2.5055019540000001</v>
      </c>
      <c r="P229">
        <v>-2.761165418</v>
      </c>
      <c r="Q229">
        <v>5.2155346790000001</v>
      </c>
      <c r="R229">
        <v>-0.115810633</v>
      </c>
      <c r="S229">
        <v>-0.15172643299999999</v>
      </c>
      <c r="T229">
        <v>0.24150364199999999</v>
      </c>
      <c r="U229">
        <v>-0.125275098</v>
      </c>
      <c r="V229">
        <v>-0.13805827100000001</v>
      </c>
      <c r="W229">
        <v>0.26077673400000001</v>
      </c>
      <c r="X229">
        <v>-2.0735996999999999E-2</v>
      </c>
      <c r="Y229">
        <v>0.25018145000000003</v>
      </c>
      <c r="Z229">
        <v>4.5672674000000003E-2</v>
      </c>
      <c r="AA229">
        <v>-7.3803690000000003E-3</v>
      </c>
      <c r="AB229">
        <v>0.261628945</v>
      </c>
      <c r="AC229">
        <v>4.4853239999999997E-3</v>
      </c>
    </row>
    <row r="230" spans="1:29" x14ac:dyDescent="0.3">
      <c r="A230">
        <v>2.2799999999999998</v>
      </c>
      <c r="B230">
        <v>28.2</v>
      </c>
      <c r="C230">
        <v>-75</v>
      </c>
      <c r="D230">
        <v>-75</v>
      </c>
      <c r="E230">
        <v>150</v>
      </c>
      <c r="F230">
        <v>-44.96153846</v>
      </c>
      <c r="G230">
        <v>-58.92307692</v>
      </c>
      <c r="H230">
        <v>94.42307692</v>
      </c>
      <c r="I230">
        <v>-47</v>
      </c>
      <c r="J230">
        <v>-57</v>
      </c>
      <c r="K230">
        <v>81</v>
      </c>
      <c r="L230">
        <v>-2.2990045399999999</v>
      </c>
      <c r="M230">
        <v>-3.0128955990000001</v>
      </c>
      <c r="N230">
        <v>4.8281061980000004</v>
      </c>
      <c r="O230">
        <v>-2.4032365680000001</v>
      </c>
      <c r="P230">
        <v>-2.9145634970000001</v>
      </c>
      <c r="Q230">
        <v>4.1417481269999996</v>
      </c>
      <c r="R230">
        <v>-0.114950227</v>
      </c>
      <c r="S230">
        <v>-0.15064478000000001</v>
      </c>
      <c r="T230">
        <v>0.24140531000000001</v>
      </c>
      <c r="U230">
        <v>-0.120161828</v>
      </c>
      <c r="V230">
        <v>-0.14572817499999999</v>
      </c>
      <c r="W230">
        <v>0.207087406</v>
      </c>
      <c r="X230">
        <v>-2.060826E-2</v>
      </c>
      <c r="Y230">
        <v>0.24946854199999999</v>
      </c>
      <c r="Z230">
        <v>4.2438064999999997E-2</v>
      </c>
      <c r="AA230">
        <v>-1.4760736999999999E-2</v>
      </c>
      <c r="AB230">
        <v>0.226688272</v>
      </c>
      <c r="AC230">
        <v>0.103162451</v>
      </c>
    </row>
    <row r="231" spans="1:29" x14ac:dyDescent="0.3">
      <c r="A231">
        <v>2.29</v>
      </c>
      <c r="B231">
        <v>28.2</v>
      </c>
      <c r="C231">
        <v>-75</v>
      </c>
      <c r="D231">
        <v>-75</v>
      </c>
      <c r="E231">
        <v>150</v>
      </c>
      <c r="F231">
        <v>-44.72115385</v>
      </c>
      <c r="G231">
        <v>-58.59615385</v>
      </c>
      <c r="H231">
        <v>94.644230769999993</v>
      </c>
      <c r="I231">
        <v>-43</v>
      </c>
      <c r="J231">
        <v>-48</v>
      </c>
      <c r="K231">
        <v>101</v>
      </c>
      <c r="L231">
        <v>-2.2867130269999998</v>
      </c>
      <c r="M231">
        <v>-2.9961791409999998</v>
      </c>
      <c r="N231">
        <v>4.8394143889999999</v>
      </c>
      <c r="O231">
        <v>-2.198705796</v>
      </c>
      <c r="P231">
        <v>-2.4543692610000001</v>
      </c>
      <c r="Q231">
        <v>5.1644019859999997</v>
      </c>
      <c r="R231">
        <v>-0.114335651</v>
      </c>
      <c r="S231">
        <v>-0.14980895699999999</v>
      </c>
      <c r="T231">
        <v>0.241970719</v>
      </c>
      <c r="U231">
        <v>-0.10993529</v>
      </c>
      <c r="V231">
        <v>-0.122718463</v>
      </c>
      <c r="W231">
        <v>0.25822009899999998</v>
      </c>
      <c r="X231">
        <v>-2.0480523E-2</v>
      </c>
      <c r="Y231">
        <v>0.24936201599999999</v>
      </c>
      <c r="Z231">
        <v>3.8901560000000002E-2</v>
      </c>
      <c r="AA231">
        <v>-7.3803690000000003E-3</v>
      </c>
      <c r="AB231">
        <v>0.24969798400000001</v>
      </c>
      <c r="AC231">
        <v>-4.4853239000000003E-2</v>
      </c>
    </row>
    <row r="232" spans="1:29" x14ac:dyDescent="0.3">
      <c r="A232">
        <v>2.2999999999999998</v>
      </c>
      <c r="B232">
        <v>28.2</v>
      </c>
      <c r="C232">
        <v>-75</v>
      </c>
      <c r="D232">
        <v>-75</v>
      </c>
      <c r="E232">
        <v>150</v>
      </c>
      <c r="F232">
        <v>-45.00961538</v>
      </c>
      <c r="G232">
        <v>-58.46153846</v>
      </c>
      <c r="H232">
        <v>94.942307690000007</v>
      </c>
      <c r="I232">
        <v>-43</v>
      </c>
      <c r="J232">
        <v>-62</v>
      </c>
      <c r="K232">
        <v>101</v>
      </c>
      <c r="L232">
        <v>-2.3014628419999998</v>
      </c>
      <c r="M232">
        <v>-2.9892958940000001</v>
      </c>
      <c r="N232">
        <v>4.8546558649999998</v>
      </c>
      <c r="O232">
        <v>-2.198705796</v>
      </c>
      <c r="P232">
        <v>-3.1702269620000001</v>
      </c>
      <c r="Q232">
        <v>5.1644019859999997</v>
      </c>
      <c r="R232">
        <v>-0.115073142</v>
      </c>
      <c r="S232">
        <v>-0.14946479500000001</v>
      </c>
      <c r="T232">
        <v>0.242732793</v>
      </c>
      <c r="U232">
        <v>-0.10993529</v>
      </c>
      <c r="V232">
        <v>-0.158511348</v>
      </c>
      <c r="W232">
        <v>0.25822009899999998</v>
      </c>
      <c r="X232">
        <v>-1.985603E-2</v>
      </c>
      <c r="Y232">
        <v>0.25000117399999999</v>
      </c>
      <c r="Z232">
        <v>3.8254638000000001E-2</v>
      </c>
      <c r="AA232">
        <v>-2.8045400000000002E-2</v>
      </c>
      <c r="AB232">
        <v>0.261628945</v>
      </c>
      <c r="AC232">
        <v>1.7941295999999999E-2</v>
      </c>
    </row>
    <row r="233" spans="1:29" x14ac:dyDescent="0.3">
      <c r="A233">
        <v>2.31</v>
      </c>
      <c r="B233">
        <v>28.2</v>
      </c>
      <c r="C233">
        <v>-75</v>
      </c>
      <c r="D233">
        <v>-75</v>
      </c>
      <c r="E233">
        <v>150</v>
      </c>
      <c r="F233">
        <v>-45.36538462</v>
      </c>
      <c r="G233">
        <v>-58.61538462</v>
      </c>
      <c r="H233">
        <v>94.92307692</v>
      </c>
      <c r="I233">
        <v>-33</v>
      </c>
      <c r="J233">
        <v>-63</v>
      </c>
      <c r="K233">
        <v>98</v>
      </c>
      <c r="L233">
        <v>-2.319654281</v>
      </c>
      <c r="M233">
        <v>-2.9971624619999999</v>
      </c>
      <c r="N233">
        <v>4.8536725440000001</v>
      </c>
      <c r="O233">
        <v>-1.6873788670000001</v>
      </c>
      <c r="P233">
        <v>-3.2213596550000001</v>
      </c>
      <c r="Q233">
        <v>5.0110039070000001</v>
      </c>
      <c r="R233">
        <v>-0.115982714</v>
      </c>
      <c r="S233">
        <v>-0.14985812300000001</v>
      </c>
      <c r="T233">
        <v>0.24268362700000001</v>
      </c>
      <c r="U233">
        <v>-8.4368943000000002E-2</v>
      </c>
      <c r="V233">
        <v>-0.161067983</v>
      </c>
      <c r="W233">
        <v>0.25055019499999998</v>
      </c>
      <c r="X233">
        <v>-1.9557977000000001E-2</v>
      </c>
      <c r="Y233">
        <v>0.25040269700000001</v>
      </c>
      <c r="Z233">
        <v>4.0626684000000003E-2</v>
      </c>
      <c r="AA233">
        <v>-4.4282211000000002E-2</v>
      </c>
      <c r="AB233">
        <v>0.24884577199999999</v>
      </c>
      <c r="AC233">
        <v>-8.9706479999999995E-3</v>
      </c>
    </row>
    <row r="234" spans="1:29" x14ac:dyDescent="0.3">
      <c r="A234">
        <v>2.3199999999999998</v>
      </c>
      <c r="B234">
        <v>28.2</v>
      </c>
      <c r="C234">
        <v>-75</v>
      </c>
      <c r="D234">
        <v>-75</v>
      </c>
      <c r="E234">
        <v>150</v>
      </c>
      <c r="F234">
        <v>-45.67307692</v>
      </c>
      <c r="G234">
        <v>-59.56730769</v>
      </c>
      <c r="H234">
        <v>94.442307690000007</v>
      </c>
      <c r="I234">
        <v>-41</v>
      </c>
      <c r="J234">
        <v>-64</v>
      </c>
      <c r="K234">
        <v>97</v>
      </c>
      <c r="L234">
        <v>-2.3353874170000002</v>
      </c>
      <c r="M234">
        <v>-3.045836853</v>
      </c>
      <c r="N234">
        <v>4.8290895190000001</v>
      </c>
      <c r="O234">
        <v>-2.09644041</v>
      </c>
      <c r="P234">
        <v>-3.272492347</v>
      </c>
      <c r="Q234">
        <v>4.9598712139999996</v>
      </c>
      <c r="R234">
        <v>-0.116769371</v>
      </c>
      <c r="S234">
        <v>-0.15229184300000001</v>
      </c>
      <c r="T234">
        <v>0.241454476</v>
      </c>
      <c r="U234">
        <v>-0.104822021</v>
      </c>
      <c r="V234">
        <v>-0.163624617</v>
      </c>
      <c r="W234">
        <v>0.247993561</v>
      </c>
      <c r="X234">
        <v>-2.0508908999999999E-2</v>
      </c>
      <c r="Y234">
        <v>0.250656722</v>
      </c>
      <c r="Z234">
        <v>4.8432873000000001E-2</v>
      </c>
      <c r="AA234">
        <v>-3.3949695000000002E-2</v>
      </c>
      <c r="AB234">
        <v>0.25481125300000002</v>
      </c>
      <c r="AC234">
        <v>3.5882591999999998E-2</v>
      </c>
    </row>
    <row r="235" spans="1:29" x14ac:dyDescent="0.3">
      <c r="A235">
        <v>2.33</v>
      </c>
      <c r="B235">
        <v>28.2</v>
      </c>
      <c r="C235">
        <v>-75</v>
      </c>
      <c r="D235">
        <v>-75</v>
      </c>
      <c r="E235">
        <v>150</v>
      </c>
      <c r="F235">
        <v>-45.96153846</v>
      </c>
      <c r="G235">
        <v>-60.40384615</v>
      </c>
      <c r="H235">
        <v>93.91346154</v>
      </c>
      <c r="I235">
        <v>-43</v>
      </c>
      <c r="J235">
        <v>-63</v>
      </c>
      <c r="K235">
        <v>77</v>
      </c>
      <c r="L235">
        <v>-2.3501372329999999</v>
      </c>
      <c r="M235">
        <v>-3.0886113169999998</v>
      </c>
      <c r="N235">
        <v>4.8020481909999999</v>
      </c>
      <c r="O235">
        <v>-2.198705796</v>
      </c>
      <c r="P235">
        <v>-3.2213596550000001</v>
      </c>
      <c r="Q235">
        <v>3.9372173560000001</v>
      </c>
      <c r="R235">
        <v>-0.117506862</v>
      </c>
      <c r="S235">
        <v>-0.15443056599999999</v>
      </c>
      <c r="T235">
        <v>0.24010240999999999</v>
      </c>
      <c r="U235">
        <v>-0.10993529</v>
      </c>
      <c r="V235">
        <v>-0.161067983</v>
      </c>
      <c r="W235">
        <v>0.19686086799999999</v>
      </c>
      <c r="X235">
        <v>-2.1317910999999998E-2</v>
      </c>
      <c r="Y235">
        <v>0.250714082</v>
      </c>
      <c r="Z235">
        <v>5.5850908999999997E-2</v>
      </c>
      <c r="AA235">
        <v>-2.9521473999999999E-2</v>
      </c>
      <c r="AB235">
        <v>0.22157500299999999</v>
      </c>
      <c r="AC235">
        <v>0.13007439400000001</v>
      </c>
    </row>
    <row r="236" spans="1:29" x14ac:dyDescent="0.3">
      <c r="A236">
        <v>2.34</v>
      </c>
      <c r="B236">
        <v>28.2</v>
      </c>
      <c r="C236">
        <v>-75</v>
      </c>
      <c r="D236">
        <v>-75</v>
      </c>
      <c r="E236">
        <v>150</v>
      </c>
      <c r="F236">
        <v>-45.95192308</v>
      </c>
      <c r="G236">
        <v>-61.36538462</v>
      </c>
      <c r="H236">
        <v>93.692307690000007</v>
      </c>
      <c r="I236">
        <v>-49</v>
      </c>
      <c r="J236">
        <v>-63</v>
      </c>
      <c r="K236">
        <v>96</v>
      </c>
      <c r="L236">
        <v>-2.349645572</v>
      </c>
      <c r="M236">
        <v>-3.1377773680000001</v>
      </c>
      <c r="N236">
        <v>4.7907399990000004</v>
      </c>
      <c r="O236">
        <v>-2.5055019540000001</v>
      </c>
      <c r="P236">
        <v>-3.2213596550000001</v>
      </c>
      <c r="Q236">
        <v>4.9087385210000001</v>
      </c>
      <c r="R236">
        <v>-0.117482279</v>
      </c>
      <c r="S236">
        <v>-0.15688886799999999</v>
      </c>
      <c r="T236">
        <v>0.239537</v>
      </c>
      <c r="U236">
        <v>-0.125275098</v>
      </c>
      <c r="V236">
        <v>-0.161067983</v>
      </c>
      <c r="W236">
        <v>0.245436926</v>
      </c>
      <c r="X236">
        <v>-2.2751404999999999E-2</v>
      </c>
      <c r="Y236">
        <v>0.251148382</v>
      </c>
      <c r="Z236">
        <v>6.1112539E-2</v>
      </c>
      <c r="AA236">
        <v>-2.0665032E-2</v>
      </c>
      <c r="AB236">
        <v>0.259072311</v>
      </c>
      <c r="AC236">
        <v>7.1765182999999996E-2</v>
      </c>
    </row>
    <row r="237" spans="1:29" x14ac:dyDescent="0.3">
      <c r="A237">
        <v>2.35</v>
      </c>
      <c r="B237">
        <v>28.2</v>
      </c>
      <c r="C237">
        <v>-75</v>
      </c>
      <c r="D237">
        <v>-75</v>
      </c>
      <c r="E237">
        <v>150</v>
      </c>
      <c r="F237">
        <v>-46.14423077</v>
      </c>
      <c r="G237">
        <v>-62.48076923</v>
      </c>
      <c r="H237">
        <v>94.25961538</v>
      </c>
      <c r="I237">
        <v>-49</v>
      </c>
      <c r="J237">
        <v>-48</v>
      </c>
      <c r="K237">
        <v>96</v>
      </c>
      <c r="L237">
        <v>-2.3594787820000001</v>
      </c>
      <c r="M237">
        <v>-3.1948099870000002</v>
      </c>
      <c r="N237">
        <v>4.8197479689999998</v>
      </c>
      <c r="O237">
        <v>-2.5055019540000001</v>
      </c>
      <c r="P237">
        <v>-2.4543692610000001</v>
      </c>
      <c r="Q237">
        <v>4.9087385210000001</v>
      </c>
      <c r="R237">
        <v>-0.117973939</v>
      </c>
      <c r="S237">
        <v>-0.15974049900000001</v>
      </c>
      <c r="T237">
        <v>0.24098739799999999</v>
      </c>
      <c r="U237">
        <v>-0.125275098</v>
      </c>
      <c r="V237">
        <v>-0.122718463</v>
      </c>
      <c r="W237">
        <v>0.245436926</v>
      </c>
      <c r="X237">
        <v>-2.4113935E-2</v>
      </c>
      <c r="Y237">
        <v>0.25322974500000001</v>
      </c>
      <c r="Z237">
        <v>6.4433404E-2</v>
      </c>
      <c r="AA237">
        <v>1.476074E-3</v>
      </c>
      <c r="AB237">
        <v>0.24628913799999999</v>
      </c>
      <c r="AC237">
        <v>4.4853239999999997E-3</v>
      </c>
    </row>
    <row r="238" spans="1:29" x14ac:dyDescent="0.3">
      <c r="A238">
        <v>2.36</v>
      </c>
      <c r="B238">
        <v>28.2</v>
      </c>
      <c r="C238">
        <v>-75</v>
      </c>
      <c r="D238">
        <v>-75</v>
      </c>
      <c r="E238">
        <v>150</v>
      </c>
      <c r="F238">
        <v>-46.92307692</v>
      </c>
      <c r="G238">
        <v>-63</v>
      </c>
      <c r="H238">
        <v>96.54807692</v>
      </c>
      <c r="I238">
        <v>-41</v>
      </c>
      <c r="J238">
        <v>-63</v>
      </c>
      <c r="K238">
        <v>94</v>
      </c>
      <c r="L238">
        <v>-2.3993032840000001</v>
      </c>
      <c r="M238">
        <v>-3.2213596550000001</v>
      </c>
      <c r="N238">
        <v>4.9367631699999999</v>
      </c>
      <c r="O238">
        <v>-2.09644041</v>
      </c>
      <c r="P238">
        <v>-3.2213596550000001</v>
      </c>
      <c r="Q238">
        <v>4.8064731350000001</v>
      </c>
      <c r="R238">
        <v>-0.119965164</v>
      </c>
      <c r="S238">
        <v>-0.161067983</v>
      </c>
      <c r="T238">
        <v>0.246838159</v>
      </c>
      <c r="U238">
        <v>-0.104822021</v>
      </c>
      <c r="V238">
        <v>-0.161067983</v>
      </c>
      <c r="W238">
        <v>0.240323657</v>
      </c>
      <c r="X238">
        <v>-2.3730722999999999E-2</v>
      </c>
      <c r="Y238">
        <v>0.25823648799999999</v>
      </c>
      <c r="Z238">
        <v>5.9991207999999997E-2</v>
      </c>
      <c r="AA238">
        <v>-3.2473621000000001E-2</v>
      </c>
      <c r="AB238">
        <v>0.24884577199999999</v>
      </c>
      <c r="AC238">
        <v>4.4853239000000003E-2</v>
      </c>
    </row>
    <row r="239" spans="1:29" x14ac:dyDescent="0.3">
      <c r="A239">
        <v>2.37</v>
      </c>
      <c r="B239">
        <v>28.2</v>
      </c>
      <c r="C239">
        <v>-75</v>
      </c>
      <c r="D239">
        <v>-75</v>
      </c>
      <c r="E239">
        <v>150</v>
      </c>
      <c r="F239">
        <v>-48.90384615</v>
      </c>
      <c r="G239">
        <v>-64.24038462</v>
      </c>
      <c r="H239">
        <v>99.903846150000007</v>
      </c>
      <c r="I239">
        <v>-48</v>
      </c>
      <c r="J239">
        <v>-62</v>
      </c>
      <c r="K239">
        <v>95</v>
      </c>
      <c r="L239">
        <v>-2.500585348</v>
      </c>
      <c r="M239">
        <v>-3.2847838600000001</v>
      </c>
      <c r="N239">
        <v>5.1083526880000001</v>
      </c>
      <c r="O239">
        <v>-2.4543692610000001</v>
      </c>
      <c r="P239">
        <v>-3.1702269620000001</v>
      </c>
      <c r="Q239">
        <v>4.8576058279999996</v>
      </c>
      <c r="R239">
        <v>-0.125029267</v>
      </c>
      <c r="S239">
        <v>-0.16423919300000001</v>
      </c>
      <c r="T239">
        <v>0.255417634</v>
      </c>
      <c r="U239">
        <v>-0.122718463</v>
      </c>
      <c r="V239">
        <v>-0.158511348</v>
      </c>
      <c r="W239">
        <v>0.242880291</v>
      </c>
      <c r="X239">
        <v>-2.2637860999999999E-2</v>
      </c>
      <c r="Y239">
        <v>0.26670124299999998</v>
      </c>
      <c r="Z239">
        <v>5.9387413999999999E-2</v>
      </c>
      <c r="AA239">
        <v>-2.0665032E-2</v>
      </c>
      <c r="AB239">
        <v>0.25566346499999998</v>
      </c>
      <c r="AC239">
        <v>6.7279858999999997E-2</v>
      </c>
    </row>
    <row r="240" spans="1:29" x14ac:dyDescent="0.3">
      <c r="A240">
        <v>2.38</v>
      </c>
      <c r="B240">
        <v>28.2</v>
      </c>
      <c r="C240">
        <v>-120</v>
      </c>
      <c r="D240">
        <v>-120</v>
      </c>
      <c r="E240">
        <v>240</v>
      </c>
      <c r="F240">
        <v>-50.97115385</v>
      </c>
      <c r="G240">
        <v>-65.471153849999993</v>
      </c>
      <c r="H240">
        <v>103.5576923</v>
      </c>
      <c r="I240">
        <v>-92</v>
      </c>
      <c r="J240">
        <v>-64</v>
      </c>
      <c r="K240">
        <v>95</v>
      </c>
      <c r="L240">
        <v>-2.6062923580000001</v>
      </c>
      <c r="M240">
        <v>-3.3477164049999999</v>
      </c>
      <c r="N240">
        <v>5.2951836810000001</v>
      </c>
      <c r="O240">
        <v>-4.7042077500000001</v>
      </c>
      <c r="P240">
        <v>-3.272492347</v>
      </c>
      <c r="Q240">
        <v>4.8576058279999996</v>
      </c>
      <c r="R240">
        <v>-0.13031461799999999</v>
      </c>
      <c r="S240">
        <v>-0.16738581999999999</v>
      </c>
      <c r="T240">
        <v>0.26475918399999998</v>
      </c>
      <c r="U240">
        <v>-0.23521038699999999</v>
      </c>
      <c r="V240">
        <v>-0.163624617</v>
      </c>
      <c r="W240">
        <v>0.242880291</v>
      </c>
      <c r="X240">
        <v>-2.1403069E-2</v>
      </c>
      <c r="Y240">
        <v>0.27573960199999997</v>
      </c>
      <c r="Z240">
        <v>5.7791674000000001E-2</v>
      </c>
      <c r="AA240">
        <v>4.1330064E-2</v>
      </c>
      <c r="AB240">
        <v>0.294865196</v>
      </c>
      <c r="AC240">
        <v>0.27360476</v>
      </c>
    </row>
    <row r="241" spans="1:29" x14ac:dyDescent="0.3">
      <c r="A241">
        <v>2.39</v>
      </c>
      <c r="B241">
        <v>28.2</v>
      </c>
      <c r="C241">
        <v>-120</v>
      </c>
      <c r="D241">
        <v>-120</v>
      </c>
      <c r="E241">
        <v>240</v>
      </c>
      <c r="F241">
        <v>-52.97115385</v>
      </c>
      <c r="G241">
        <v>-66.83653846</v>
      </c>
      <c r="H241">
        <v>107.4038462</v>
      </c>
      <c r="I241">
        <v>0</v>
      </c>
      <c r="J241">
        <v>-63</v>
      </c>
      <c r="K241">
        <v>77</v>
      </c>
      <c r="L241">
        <v>-2.7085577440000002</v>
      </c>
      <c r="M241">
        <v>-3.417532198</v>
      </c>
      <c r="N241">
        <v>5.4918478850000003</v>
      </c>
      <c r="O241">
        <v>0</v>
      </c>
      <c r="P241">
        <v>-3.2213596550000001</v>
      </c>
      <c r="Q241">
        <v>3.9372173560000001</v>
      </c>
      <c r="R241">
        <v>-0.135427887</v>
      </c>
      <c r="S241">
        <v>-0.17087661000000001</v>
      </c>
      <c r="T241">
        <v>0.27459239400000002</v>
      </c>
      <c r="U241">
        <v>0</v>
      </c>
      <c r="V241">
        <v>-0.161067983</v>
      </c>
      <c r="W241">
        <v>0.19686086799999999</v>
      </c>
      <c r="X241">
        <v>-2.0466330000000001E-2</v>
      </c>
      <c r="Y241">
        <v>0.28516309499999998</v>
      </c>
      <c r="Z241">
        <v>5.5635268000000002E-2</v>
      </c>
      <c r="AA241">
        <v>-9.2992643E-2</v>
      </c>
      <c r="AB241">
        <v>0.18492990600000001</v>
      </c>
      <c r="AC241">
        <v>-6.2794534999999999E-2</v>
      </c>
    </row>
    <row r="242" spans="1:29" x14ac:dyDescent="0.3">
      <c r="A242">
        <v>2.4</v>
      </c>
      <c r="B242">
        <v>28.2</v>
      </c>
      <c r="C242">
        <v>-120</v>
      </c>
      <c r="D242">
        <v>-120</v>
      </c>
      <c r="E242">
        <v>240</v>
      </c>
      <c r="F242">
        <v>-54.76923077</v>
      </c>
      <c r="G242">
        <v>-68.75961538</v>
      </c>
      <c r="H242">
        <v>110.25</v>
      </c>
      <c r="I242">
        <v>-85</v>
      </c>
      <c r="J242">
        <v>-110</v>
      </c>
      <c r="K242">
        <v>98</v>
      </c>
      <c r="L242">
        <v>-2.8004982589999998</v>
      </c>
      <c r="M242">
        <v>-3.515864299</v>
      </c>
      <c r="N242">
        <v>5.637379395</v>
      </c>
      <c r="O242">
        <v>-4.3462788989999996</v>
      </c>
      <c r="P242">
        <v>-5.6245962220000001</v>
      </c>
      <c r="Q242">
        <v>5.0110039070000001</v>
      </c>
      <c r="R242">
        <v>-0.140024913</v>
      </c>
      <c r="S242">
        <v>-0.175793215</v>
      </c>
      <c r="T242">
        <v>0.28186897</v>
      </c>
      <c r="U242">
        <v>-0.21731394500000001</v>
      </c>
      <c r="V242">
        <v>-0.281229811</v>
      </c>
      <c r="W242">
        <v>0.25055019499999998</v>
      </c>
      <c r="X242">
        <v>-2.0650839000000001E-2</v>
      </c>
      <c r="Y242">
        <v>0.29318535600000001</v>
      </c>
      <c r="Z242">
        <v>5.9559926999999999E-2</v>
      </c>
      <c r="AA242">
        <v>-3.6901842999999997E-2</v>
      </c>
      <c r="AB242">
        <v>0.33321471600000002</v>
      </c>
      <c r="AC242">
        <v>0.43507642200000002</v>
      </c>
    </row>
    <row r="243" spans="1:29" x14ac:dyDescent="0.3">
      <c r="A243">
        <v>2.41</v>
      </c>
      <c r="B243">
        <v>28.2</v>
      </c>
      <c r="C243">
        <v>-120</v>
      </c>
      <c r="D243">
        <v>-120</v>
      </c>
      <c r="E243">
        <v>240</v>
      </c>
      <c r="F243">
        <v>-55.91346154</v>
      </c>
      <c r="G243">
        <v>-70.480769230000007</v>
      </c>
      <c r="H243">
        <v>112.5769231</v>
      </c>
      <c r="I243">
        <v>0</v>
      </c>
      <c r="J243">
        <v>0</v>
      </c>
      <c r="K243">
        <v>97</v>
      </c>
      <c r="L243">
        <v>-2.8590058589999998</v>
      </c>
      <c r="M243">
        <v>-3.6038715309999998</v>
      </c>
      <c r="N243">
        <v>5.7563612390000003</v>
      </c>
      <c r="O243">
        <v>0</v>
      </c>
      <c r="P243">
        <v>0</v>
      </c>
      <c r="Q243">
        <v>4.9598712139999996</v>
      </c>
      <c r="R243">
        <v>-0.14295029300000001</v>
      </c>
      <c r="S243">
        <v>-0.18019357699999999</v>
      </c>
      <c r="T243">
        <v>0.28781806199999999</v>
      </c>
      <c r="U243">
        <v>0</v>
      </c>
      <c r="V243">
        <v>0</v>
      </c>
      <c r="W243">
        <v>0.247993561</v>
      </c>
      <c r="X243">
        <v>-2.1502420000000001E-2</v>
      </c>
      <c r="Y243">
        <v>0.29959333100000002</v>
      </c>
      <c r="Z243">
        <v>6.1975100999999998E-2</v>
      </c>
      <c r="AA243">
        <v>0</v>
      </c>
      <c r="AB243">
        <v>0.16532904000000001</v>
      </c>
      <c r="AC243">
        <v>-0.43507642200000002</v>
      </c>
    </row>
    <row r="244" spans="1:29" x14ac:dyDescent="0.3">
      <c r="A244">
        <v>2.42</v>
      </c>
      <c r="B244">
        <v>28.2</v>
      </c>
      <c r="C244">
        <v>-120</v>
      </c>
      <c r="D244">
        <v>-120</v>
      </c>
      <c r="E244">
        <v>240</v>
      </c>
      <c r="F244">
        <v>-57.35576923</v>
      </c>
      <c r="G244">
        <v>-72.105769230000007</v>
      </c>
      <c r="H244">
        <v>115.4134615</v>
      </c>
      <c r="I244">
        <v>-110</v>
      </c>
      <c r="J244">
        <v>-135</v>
      </c>
      <c r="K244">
        <v>111</v>
      </c>
      <c r="L244">
        <v>-2.9327549359999998</v>
      </c>
      <c r="M244">
        <v>-3.686962157</v>
      </c>
      <c r="N244">
        <v>5.9014010890000002</v>
      </c>
      <c r="O244">
        <v>-5.6245962220000001</v>
      </c>
      <c r="P244">
        <v>-6.9029135449999997</v>
      </c>
      <c r="Q244">
        <v>5.6757289149999997</v>
      </c>
      <c r="R244">
        <v>-0.14663774700000001</v>
      </c>
      <c r="S244">
        <v>-0.18434810800000001</v>
      </c>
      <c r="T244">
        <v>0.29507005400000003</v>
      </c>
      <c r="U244">
        <v>-0.281229811</v>
      </c>
      <c r="V244">
        <v>-0.34514567699999998</v>
      </c>
      <c r="W244">
        <v>0.28378644600000003</v>
      </c>
      <c r="X244">
        <v>-2.1772086999999999E-2</v>
      </c>
      <c r="Y244">
        <v>0.30704198799999999</v>
      </c>
      <c r="Z244">
        <v>6.3010176000000001E-2</v>
      </c>
      <c r="AA244">
        <v>-3.6901842999999997E-2</v>
      </c>
      <c r="AB244">
        <v>0.397982793</v>
      </c>
      <c r="AC244">
        <v>0.60103340800000005</v>
      </c>
    </row>
    <row r="245" spans="1:29" x14ac:dyDescent="0.3">
      <c r="A245">
        <v>2.4300000000000002</v>
      </c>
      <c r="B245">
        <v>28.2</v>
      </c>
      <c r="C245">
        <v>-120</v>
      </c>
      <c r="D245">
        <v>-120</v>
      </c>
      <c r="E245">
        <v>240</v>
      </c>
      <c r="F245">
        <v>-58.64423077</v>
      </c>
      <c r="G245">
        <v>-73.528846150000007</v>
      </c>
      <c r="H245">
        <v>118.5673077</v>
      </c>
      <c r="I245">
        <v>0</v>
      </c>
      <c r="J245">
        <v>0</v>
      </c>
      <c r="K245">
        <v>142</v>
      </c>
      <c r="L245">
        <v>-2.9986374439999999</v>
      </c>
      <c r="M245">
        <v>-3.7597279119999998</v>
      </c>
      <c r="N245">
        <v>6.0626657359999996</v>
      </c>
      <c r="O245">
        <v>0</v>
      </c>
      <c r="P245">
        <v>0</v>
      </c>
      <c r="Q245">
        <v>7.2608423960000001</v>
      </c>
      <c r="R245">
        <v>-0.14993187199999999</v>
      </c>
      <c r="S245">
        <v>-0.187986396</v>
      </c>
      <c r="T245">
        <v>0.30313328699999997</v>
      </c>
      <c r="U245">
        <v>0</v>
      </c>
      <c r="V245">
        <v>0</v>
      </c>
      <c r="W245">
        <v>0.36304212000000002</v>
      </c>
      <c r="X245">
        <v>-2.1970789000000001E-2</v>
      </c>
      <c r="Y245">
        <v>0.31472828000000003</v>
      </c>
      <c r="Z245">
        <v>6.1026282000000001E-2</v>
      </c>
      <c r="AA245">
        <v>0</v>
      </c>
      <c r="AB245">
        <v>0.24202808000000001</v>
      </c>
      <c r="AC245">
        <v>-0.63691600000000004</v>
      </c>
    </row>
    <row r="246" spans="1:29" x14ac:dyDescent="0.3">
      <c r="A246">
        <v>2.44</v>
      </c>
      <c r="B246">
        <v>28.2</v>
      </c>
      <c r="C246">
        <v>-120</v>
      </c>
      <c r="D246">
        <v>-120</v>
      </c>
      <c r="E246">
        <v>240</v>
      </c>
      <c r="F246">
        <v>-60.13461538</v>
      </c>
      <c r="G246">
        <v>-74.730769230000007</v>
      </c>
      <c r="H246">
        <v>122.4230769</v>
      </c>
      <c r="I246">
        <v>-124</v>
      </c>
      <c r="J246">
        <v>-125</v>
      </c>
      <c r="K246">
        <v>206</v>
      </c>
      <c r="L246">
        <v>-3.0748448229999998</v>
      </c>
      <c r="M246">
        <v>-3.8211854750000001</v>
      </c>
      <c r="N246">
        <v>6.2598216000000004</v>
      </c>
      <c r="O246">
        <v>-6.3404539230000001</v>
      </c>
      <c r="P246">
        <v>-6.3915866159999997</v>
      </c>
      <c r="Q246">
        <v>10.533334740000001</v>
      </c>
      <c r="R246">
        <v>-0.153742241</v>
      </c>
      <c r="S246">
        <v>-0.191059274</v>
      </c>
      <c r="T246">
        <v>0.31299107999999998</v>
      </c>
      <c r="U246">
        <v>-0.31702269599999999</v>
      </c>
      <c r="V246">
        <v>-0.31957933100000002</v>
      </c>
      <c r="W246">
        <v>0.526666737</v>
      </c>
      <c r="X246">
        <v>-2.1544998999999999E-2</v>
      </c>
      <c r="Y246">
        <v>0.32359455799999998</v>
      </c>
      <c r="Z246">
        <v>5.5807781000000001E-2</v>
      </c>
      <c r="AA246">
        <v>-1.476074E-3</v>
      </c>
      <c r="AB246">
        <v>0.56331183399999996</v>
      </c>
      <c r="AC246">
        <v>0.19286892899999999</v>
      </c>
    </row>
    <row r="247" spans="1:29" x14ac:dyDescent="0.3">
      <c r="A247">
        <v>2.4500000000000002</v>
      </c>
      <c r="B247">
        <v>28.2</v>
      </c>
      <c r="C247">
        <v>-120</v>
      </c>
      <c r="D247">
        <v>-120</v>
      </c>
      <c r="E247">
        <v>240</v>
      </c>
      <c r="F247">
        <v>-61.82692308</v>
      </c>
      <c r="G247">
        <v>-75.355769230000007</v>
      </c>
      <c r="H247">
        <v>126.8173077</v>
      </c>
      <c r="I247">
        <v>-64</v>
      </c>
      <c r="J247">
        <v>-76</v>
      </c>
      <c r="K247">
        <v>112</v>
      </c>
      <c r="L247">
        <v>-3.1613770720000001</v>
      </c>
      <c r="M247">
        <v>-3.8531434089999999</v>
      </c>
      <c r="N247">
        <v>6.4845104520000003</v>
      </c>
      <c r="O247">
        <v>-3.272492347</v>
      </c>
      <c r="P247">
        <v>-3.8860846630000001</v>
      </c>
      <c r="Q247">
        <v>5.7268616080000001</v>
      </c>
      <c r="R247">
        <v>-0.15806885400000001</v>
      </c>
      <c r="S247">
        <v>-0.19265716999999999</v>
      </c>
      <c r="T247">
        <v>0.32422552300000002</v>
      </c>
      <c r="U247">
        <v>-0.163624617</v>
      </c>
      <c r="V247">
        <v>-0.19430423299999999</v>
      </c>
      <c r="W247">
        <v>0.28634308000000003</v>
      </c>
      <c r="X247">
        <v>-1.9969574E-2</v>
      </c>
      <c r="Y247">
        <v>0.33305902300000001</v>
      </c>
      <c r="Z247">
        <v>4.6492107999999997E-2</v>
      </c>
      <c r="AA247">
        <v>-1.7712884000000002E-2</v>
      </c>
      <c r="AB247">
        <v>0.31020500400000001</v>
      </c>
      <c r="AC247">
        <v>0.12558907</v>
      </c>
    </row>
    <row r="248" spans="1:29" x14ac:dyDescent="0.3">
      <c r="A248">
        <v>2.46</v>
      </c>
      <c r="B248">
        <v>28.2</v>
      </c>
      <c r="C248">
        <v>-120</v>
      </c>
      <c r="D248">
        <v>-120</v>
      </c>
      <c r="E248">
        <v>240</v>
      </c>
      <c r="F248">
        <v>-63.53846154</v>
      </c>
      <c r="G248">
        <v>-76.33653846</v>
      </c>
      <c r="H248">
        <v>130.91346150000001</v>
      </c>
      <c r="I248">
        <v>-49</v>
      </c>
      <c r="J248">
        <v>-80</v>
      </c>
      <c r="K248">
        <v>119</v>
      </c>
      <c r="L248">
        <v>-3.248892643</v>
      </c>
      <c r="M248">
        <v>-3.9032927800000001</v>
      </c>
      <c r="N248">
        <v>6.6939578290000004</v>
      </c>
      <c r="O248">
        <v>-2.5055019540000001</v>
      </c>
      <c r="P248">
        <v>-4.0906154340000001</v>
      </c>
      <c r="Q248">
        <v>6.0847904589999997</v>
      </c>
      <c r="R248">
        <v>-0.16244463200000001</v>
      </c>
      <c r="S248">
        <v>-0.195164639</v>
      </c>
      <c r="T248">
        <v>0.33469789100000003</v>
      </c>
      <c r="U248">
        <v>-0.125275098</v>
      </c>
      <c r="V248">
        <v>-0.204530772</v>
      </c>
      <c r="W248">
        <v>0.30423952300000001</v>
      </c>
      <c r="X248">
        <v>-1.8890905E-2</v>
      </c>
      <c r="Y248">
        <v>0.34233501799999999</v>
      </c>
      <c r="Z248">
        <v>4.0195402999999998E-2</v>
      </c>
      <c r="AA248">
        <v>-4.5758285000000003E-2</v>
      </c>
      <c r="AB248">
        <v>0.31276163800000001</v>
      </c>
      <c r="AC248">
        <v>4.4853239000000003E-2</v>
      </c>
    </row>
    <row r="249" spans="1:29" x14ac:dyDescent="0.3">
      <c r="A249">
        <v>2.4700000000000002</v>
      </c>
      <c r="B249">
        <v>28.2</v>
      </c>
      <c r="C249">
        <v>-120</v>
      </c>
      <c r="D249">
        <v>-120</v>
      </c>
      <c r="E249">
        <v>240</v>
      </c>
      <c r="F249">
        <v>-65.567307690000007</v>
      </c>
      <c r="G249">
        <v>-77.25961538</v>
      </c>
      <c r="H249">
        <v>134.71153849999999</v>
      </c>
      <c r="I249">
        <v>-60</v>
      </c>
      <c r="J249">
        <v>-85</v>
      </c>
      <c r="K249">
        <v>125</v>
      </c>
      <c r="L249">
        <v>-3.3526330099999999</v>
      </c>
      <c r="M249">
        <v>-3.9504921890000002</v>
      </c>
      <c r="N249">
        <v>6.8881637299999996</v>
      </c>
      <c r="O249">
        <v>-3.0679615760000001</v>
      </c>
      <c r="P249">
        <v>-4.3462788989999996</v>
      </c>
      <c r="Q249">
        <v>6.3915866159999997</v>
      </c>
      <c r="R249">
        <v>-0.16763165099999999</v>
      </c>
      <c r="S249">
        <v>-0.19752460899999999</v>
      </c>
      <c r="T249">
        <v>0.34440818699999998</v>
      </c>
      <c r="U249">
        <v>-0.15339807899999999</v>
      </c>
      <c r="V249">
        <v>-0.21731394500000001</v>
      </c>
      <c r="W249">
        <v>0.31957933100000002</v>
      </c>
      <c r="X249">
        <v>-1.7258708000000001E-2</v>
      </c>
      <c r="Y249">
        <v>0.351324211</v>
      </c>
      <c r="Z249">
        <v>3.6400129000000003E-2</v>
      </c>
      <c r="AA249">
        <v>-3.6901842999999997E-2</v>
      </c>
      <c r="AB249">
        <v>0.33662356199999999</v>
      </c>
      <c r="AC249">
        <v>8.9706479000000006E-2</v>
      </c>
    </row>
    <row r="250" spans="1:29" x14ac:dyDescent="0.3">
      <c r="A250">
        <v>2.48</v>
      </c>
      <c r="B250">
        <v>28.2</v>
      </c>
      <c r="C250">
        <v>-120</v>
      </c>
      <c r="D250">
        <v>-120</v>
      </c>
      <c r="E250">
        <v>240</v>
      </c>
      <c r="F250">
        <v>-67.346153849999993</v>
      </c>
      <c r="G250">
        <v>-77.971153849999993</v>
      </c>
      <c r="H250">
        <v>137.9807692</v>
      </c>
      <c r="I250">
        <v>-65</v>
      </c>
      <c r="J250">
        <v>-84</v>
      </c>
      <c r="K250">
        <v>112</v>
      </c>
      <c r="L250">
        <v>-3.443590205</v>
      </c>
      <c r="M250">
        <v>-3.9868750670000002</v>
      </c>
      <c r="N250">
        <v>7.0553283029999996</v>
      </c>
      <c r="O250">
        <v>-3.32362504</v>
      </c>
      <c r="P250">
        <v>-4.2951462060000001</v>
      </c>
      <c r="Q250">
        <v>5.7268616080000001</v>
      </c>
      <c r="R250">
        <v>-0.17217951000000001</v>
      </c>
      <c r="S250">
        <v>-0.19934375300000001</v>
      </c>
      <c r="T250">
        <v>0.352766415</v>
      </c>
      <c r="U250">
        <v>-0.166181252</v>
      </c>
      <c r="V250">
        <v>-0.21475731000000001</v>
      </c>
      <c r="W250">
        <v>0.28634308000000003</v>
      </c>
      <c r="X250">
        <v>-1.5683282999999999E-2</v>
      </c>
      <c r="Y250">
        <v>0.35901869800000002</v>
      </c>
      <c r="Z250">
        <v>3.2906751999999997E-2</v>
      </c>
      <c r="AA250">
        <v>-2.8045400000000002E-2</v>
      </c>
      <c r="AB250">
        <v>0.31787490800000001</v>
      </c>
      <c r="AC250">
        <v>0.165956986</v>
      </c>
    </row>
    <row r="251" spans="1:29" x14ac:dyDescent="0.3">
      <c r="A251">
        <v>2.4900000000000002</v>
      </c>
      <c r="B251">
        <v>28.2</v>
      </c>
      <c r="C251">
        <v>-120</v>
      </c>
      <c r="D251">
        <v>-120</v>
      </c>
      <c r="E251">
        <v>240</v>
      </c>
      <c r="F251">
        <v>-68.63461538</v>
      </c>
      <c r="G251">
        <v>-79.20192308</v>
      </c>
      <c r="H251">
        <v>139.7403846</v>
      </c>
      <c r="I251">
        <v>-71</v>
      </c>
      <c r="J251">
        <v>-80</v>
      </c>
      <c r="K251">
        <v>147</v>
      </c>
      <c r="L251">
        <v>-3.5094727130000001</v>
      </c>
      <c r="M251">
        <v>-4.0498076120000004</v>
      </c>
      <c r="N251">
        <v>7.1453021760000004</v>
      </c>
      <c r="O251">
        <v>-3.6304211980000001</v>
      </c>
      <c r="P251">
        <v>-4.0906154340000001</v>
      </c>
      <c r="Q251">
        <v>7.5165058609999997</v>
      </c>
      <c r="R251">
        <v>-0.17547363599999999</v>
      </c>
      <c r="S251">
        <v>-0.202490381</v>
      </c>
      <c r="T251">
        <v>0.35726510900000003</v>
      </c>
      <c r="U251">
        <v>-0.18152106000000001</v>
      </c>
      <c r="V251">
        <v>-0.204530772</v>
      </c>
      <c r="W251">
        <v>0.375825293</v>
      </c>
      <c r="X251">
        <v>-1.5598124999999999E-2</v>
      </c>
      <c r="Y251">
        <v>0.36416474500000001</v>
      </c>
      <c r="Z251">
        <v>3.6313873000000003E-2</v>
      </c>
      <c r="AA251">
        <v>-1.3284663E-2</v>
      </c>
      <c r="AB251">
        <v>0.37923413900000003</v>
      </c>
      <c r="AC251">
        <v>1.7941295999999999E-2</v>
      </c>
    </row>
    <row r="252" spans="1:29" x14ac:dyDescent="0.3">
      <c r="A252">
        <v>2.5</v>
      </c>
      <c r="B252">
        <v>28.2</v>
      </c>
      <c r="C252">
        <v>-120</v>
      </c>
      <c r="D252">
        <v>-120</v>
      </c>
      <c r="E252">
        <v>240</v>
      </c>
      <c r="F252">
        <v>-69.057692309999993</v>
      </c>
      <c r="G252">
        <v>-79.71153846</v>
      </c>
      <c r="H252">
        <v>140.81730769999999</v>
      </c>
      <c r="I252">
        <v>-78</v>
      </c>
      <c r="J252">
        <v>-64</v>
      </c>
      <c r="K252">
        <v>152</v>
      </c>
      <c r="L252">
        <v>-3.5311057749999999</v>
      </c>
      <c r="M252">
        <v>-4.075865619</v>
      </c>
      <c r="N252">
        <v>7.2003681530000003</v>
      </c>
      <c r="O252">
        <v>-3.9883500490000001</v>
      </c>
      <c r="P252">
        <v>-3.272492347</v>
      </c>
      <c r="Q252">
        <v>7.7721693250000001</v>
      </c>
      <c r="R252">
        <v>-0.176555289</v>
      </c>
      <c r="S252">
        <v>-0.20379328099999999</v>
      </c>
      <c r="T252">
        <v>0.36001840800000001</v>
      </c>
      <c r="U252">
        <v>-0.199417502</v>
      </c>
      <c r="V252">
        <v>-0.163624617</v>
      </c>
      <c r="W252">
        <v>0.38860846599999999</v>
      </c>
      <c r="X252">
        <v>-1.5725862E-2</v>
      </c>
      <c r="Y252">
        <v>0.36679512800000003</v>
      </c>
      <c r="Z252">
        <v>3.5666951000000002E-2</v>
      </c>
      <c r="AA252">
        <v>2.0665032E-2</v>
      </c>
      <c r="AB252">
        <v>0.38008635099999999</v>
      </c>
      <c r="AC252">
        <v>-4.4853239000000003E-2</v>
      </c>
    </row>
    <row r="253" spans="1:29" x14ac:dyDescent="0.3">
      <c r="A253">
        <v>2.5099999999999998</v>
      </c>
      <c r="B253">
        <v>28.2</v>
      </c>
      <c r="C253">
        <v>-120</v>
      </c>
      <c r="D253">
        <v>-120</v>
      </c>
      <c r="E253">
        <v>240</v>
      </c>
      <c r="F253">
        <v>-69.644230769999993</v>
      </c>
      <c r="G253">
        <v>-80.432692309999993</v>
      </c>
      <c r="H253">
        <v>141.9038462</v>
      </c>
      <c r="I253">
        <v>-63</v>
      </c>
      <c r="J253">
        <v>-80</v>
      </c>
      <c r="K253">
        <v>142</v>
      </c>
      <c r="L253">
        <v>-3.5610970659999999</v>
      </c>
      <c r="M253">
        <v>-4.1127401570000002</v>
      </c>
      <c r="N253">
        <v>7.2559257910000001</v>
      </c>
      <c r="O253">
        <v>-3.2213596550000001</v>
      </c>
      <c r="P253">
        <v>-4.0906154340000001</v>
      </c>
      <c r="Q253">
        <v>7.2608423960000001</v>
      </c>
      <c r="R253">
        <v>-0.17805485300000001</v>
      </c>
      <c r="S253">
        <v>-0.20563700800000001</v>
      </c>
      <c r="T253">
        <v>0.36279629000000002</v>
      </c>
      <c r="U253">
        <v>-0.161067983</v>
      </c>
      <c r="V253">
        <v>-0.204530772</v>
      </c>
      <c r="W253">
        <v>0.36304212000000002</v>
      </c>
      <c r="X253">
        <v>-1.5924563999999999E-2</v>
      </c>
      <c r="Y253">
        <v>0.36976147999999998</v>
      </c>
      <c r="Z253">
        <v>3.6658898000000002E-2</v>
      </c>
      <c r="AA253">
        <v>-2.5093252999999999E-2</v>
      </c>
      <c r="AB253">
        <v>0.36389433100000002</v>
      </c>
      <c r="AC253">
        <v>4.4853239999999997E-3</v>
      </c>
    </row>
    <row r="254" spans="1:29" x14ac:dyDescent="0.3">
      <c r="A254">
        <v>2.52</v>
      </c>
      <c r="B254">
        <v>28.2</v>
      </c>
      <c r="C254">
        <v>-120</v>
      </c>
      <c r="D254">
        <v>-120</v>
      </c>
      <c r="E254">
        <v>240</v>
      </c>
      <c r="F254">
        <v>-70.557692309999993</v>
      </c>
      <c r="G254">
        <v>-81.144230769999993</v>
      </c>
      <c r="H254">
        <v>143.06730769999999</v>
      </c>
      <c r="I254">
        <v>-77</v>
      </c>
      <c r="J254">
        <v>-82</v>
      </c>
      <c r="K254">
        <v>148</v>
      </c>
      <c r="L254">
        <v>-3.6078048150000002</v>
      </c>
      <c r="M254">
        <v>-4.1491230349999997</v>
      </c>
      <c r="N254">
        <v>7.3154167120000002</v>
      </c>
      <c r="O254">
        <v>-3.9372173560000001</v>
      </c>
      <c r="P254">
        <v>-4.1928808200000001</v>
      </c>
      <c r="Q254">
        <v>7.5676385540000002</v>
      </c>
      <c r="R254">
        <v>-0.18039024100000001</v>
      </c>
      <c r="S254">
        <v>-0.207456152</v>
      </c>
      <c r="T254">
        <v>0.36577083599999999</v>
      </c>
      <c r="U254">
        <v>-0.19686086799999999</v>
      </c>
      <c r="V254">
        <v>-0.209644041</v>
      </c>
      <c r="W254">
        <v>0.37838192799999998</v>
      </c>
      <c r="X254">
        <v>-1.5626510999999999E-2</v>
      </c>
      <c r="Y254">
        <v>0.373129355</v>
      </c>
      <c r="Z254">
        <v>3.8729047000000003E-2</v>
      </c>
      <c r="AA254">
        <v>-7.3803690000000003E-3</v>
      </c>
      <c r="AB254">
        <v>0.38775625499999999</v>
      </c>
      <c r="AC254">
        <v>4.9338563000000002E-2</v>
      </c>
    </row>
    <row r="255" spans="1:29" x14ac:dyDescent="0.3">
      <c r="A255">
        <v>2.5299999999999998</v>
      </c>
      <c r="B255">
        <v>28.2</v>
      </c>
      <c r="C255">
        <v>-120</v>
      </c>
      <c r="D255">
        <v>-120</v>
      </c>
      <c r="E255">
        <v>240</v>
      </c>
      <c r="F255">
        <v>-72.346153849999993</v>
      </c>
      <c r="G255">
        <v>-82.471153849999993</v>
      </c>
      <c r="H255">
        <v>147.42307690000001</v>
      </c>
      <c r="I255">
        <v>-75</v>
      </c>
      <c r="J255">
        <v>-84</v>
      </c>
      <c r="K255">
        <v>152</v>
      </c>
      <c r="L255">
        <v>-3.699253669</v>
      </c>
      <c r="M255">
        <v>-4.2169721850000004</v>
      </c>
      <c r="N255">
        <v>7.538138923</v>
      </c>
      <c r="O255">
        <v>-3.8349519700000001</v>
      </c>
      <c r="P255">
        <v>-4.2951462060000001</v>
      </c>
      <c r="Q255">
        <v>7.7721693250000001</v>
      </c>
      <c r="R255">
        <v>-0.18496268299999999</v>
      </c>
      <c r="S255">
        <v>-0.21084860899999999</v>
      </c>
      <c r="T255">
        <v>0.37690694600000002</v>
      </c>
      <c r="U255">
        <v>-0.19174759799999999</v>
      </c>
      <c r="V255">
        <v>-0.21475731000000001</v>
      </c>
      <c r="W255">
        <v>0.38860846599999999</v>
      </c>
      <c r="X255">
        <v>-1.4945246000000001E-2</v>
      </c>
      <c r="Y255">
        <v>0.38320839499999998</v>
      </c>
      <c r="Z255">
        <v>3.3165519999999997E-2</v>
      </c>
      <c r="AA255">
        <v>-1.3284663E-2</v>
      </c>
      <c r="AB255">
        <v>0.39457394699999998</v>
      </c>
      <c r="AC255">
        <v>3.1397267999999999E-2</v>
      </c>
    </row>
    <row r="256" spans="1:29" x14ac:dyDescent="0.3">
      <c r="A256">
        <v>2.54</v>
      </c>
      <c r="B256">
        <v>28.2</v>
      </c>
      <c r="C256">
        <v>-120</v>
      </c>
      <c r="D256">
        <v>-120</v>
      </c>
      <c r="E256">
        <v>240</v>
      </c>
      <c r="F256">
        <v>-74.54807692</v>
      </c>
      <c r="G256">
        <v>-84.32692308</v>
      </c>
      <c r="H256">
        <v>152.67307690000001</v>
      </c>
      <c r="I256">
        <v>-72</v>
      </c>
      <c r="J256">
        <v>-82</v>
      </c>
      <c r="K256">
        <v>122</v>
      </c>
      <c r="L256">
        <v>-3.8118439259999999</v>
      </c>
      <c r="M256">
        <v>-4.3118626630000003</v>
      </c>
      <c r="N256">
        <v>7.8065855610000003</v>
      </c>
      <c r="O256">
        <v>-3.6815538910000001</v>
      </c>
      <c r="P256">
        <v>-4.1928808200000001</v>
      </c>
      <c r="Q256">
        <v>6.2381885370000001</v>
      </c>
      <c r="R256">
        <v>-0.19059219599999999</v>
      </c>
      <c r="S256">
        <v>-0.21559313299999999</v>
      </c>
      <c r="T256">
        <v>0.390329278</v>
      </c>
      <c r="U256">
        <v>-0.18407769500000001</v>
      </c>
      <c r="V256">
        <v>-0.209644041</v>
      </c>
      <c r="W256">
        <v>0.31190942700000002</v>
      </c>
      <c r="X256">
        <v>-1.4434298E-2</v>
      </c>
      <c r="Y256">
        <v>0.395614629</v>
      </c>
      <c r="Z256">
        <v>2.7817634000000001E-2</v>
      </c>
      <c r="AA256">
        <v>-1.4760736999999999E-2</v>
      </c>
      <c r="AB256">
        <v>0.33918019599999999</v>
      </c>
      <c r="AC256">
        <v>0.14353036599999999</v>
      </c>
    </row>
    <row r="257" spans="1:29" x14ac:dyDescent="0.3">
      <c r="A257">
        <v>2.5499999999999998</v>
      </c>
      <c r="B257">
        <v>28.2</v>
      </c>
      <c r="C257">
        <v>-120</v>
      </c>
      <c r="D257">
        <v>-120</v>
      </c>
      <c r="E257">
        <v>240</v>
      </c>
      <c r="F257">
        <v>-76.50961538</v>
      </c>
      <c r="G257">
        <v>-86.278846150000007</v>
      </c>
      <c r="H257">
        <v>157.5192308</v>
      </c>
      <c r="I257">
        <v>-72</v>
      </c>
      <c r="J257">
        <v>-65</v>
      </c>
      <c r="K257">
        <v>159</v>
      </c>
      <c r="L257">
        <v>-3.9121426700000002</v>
      </c>
      <c r="M257">
        <v>-4.4116697470000004</v>
      </c>
      <c r="N257">
        <v>8.0543824570000009</v>
      </c>
      <c r="O257">
        <v>-3.6815538910000001</v>
      </c>
      <c r="P257">
        <v>-3.32362504</v>
      </c>
      <c r="Q257">
        <v>8.1300981760000006</v>
      </c>
      <c r="R257">
        <v>-0.19560713299999999</v>
      </c>
      <c r="S257">
        <v>-0.22058348699999999</v>
      </c>
      <c r="T257">
        <v>0.40271912300000001</v>
      </c>
      <c r="U257">
        <v>-0.18407769500000001</v>
      </c>
      <c r="V257">
        <v>-0.166181252</v>
      </c>
      <c r="W257">
        <v>0.40650490900000003</v>
      </c>
      <c r="X257">
        <v>-1.4420105000000001E-2</v>
      </c>
      <c r="Y257">
        <v>0.40720962199999999</v>
      </c>
      <c r="Z257">
        <v>2.3634207000000001E-2</v>
      </c>
      <c r="AA257">
        <v>1.0332516E-2</v>
      </c>
      <c r="AB257">
        <v>0.38775625499999999</v>
      </c>
      <c r="AC257">
        <v>-9.8677127000000003E-2</v>
      </c>
    </row>
    <row r="258" spans="1:29" x14ac:dyDescent="0.3">
      <c r="A258">
        <v>2.56</v>
      </c>
      <c r="B258">
        <v>28.2</v>
      </c>
      <c r="C258">
        <v>-120</v>
      </c>
      <c r="D258">
        <v>-120</v>
      </c>
      <c r="E258">
        <v>240</v>
      </c>
      <c r="F258">
        <v>-79.153846150000007</v>
      </c>
      <c r="G258">
        <v>-88.53846154</v>
      </c>
      <c r="H258">
        <v>162.03846150000001</v>
      </c>
      <c r="I258">
        <v>-60</v>
      </c>
      <c r="J258">
        <v>-83</v>
      </c>
      <c r="K258">
        <v>157</v>
      </c>
      <c r="L258">
        <v>-4.0473493100000004</v>
      </c>
      <c r="M258">
        <v>-4.527209966</v>
      </c>
      <c r="N258">
        <v>8.2854628970000004</v>
      </c>
      <c r="O258">
        <v>-3.0679615760000001</v>
      </c>
      <c r="P258">
        <v>-4.2440135129999996</v>
      </c>
      <c r="Q258">
        <v>8.0278327899999997</v>
      </c>
      <c r="R258">
        <v>-0.202367465</v>
      </c>
      <c r="S258">
        <v>-0.22636049799999999</v>
      </c>
      <c r="T258">
        <v>0.41427314500000001</v>
      </c>
      <c r="U258">
        <v>-0.15339807899999999</v>
      </c>
      <c r="V258">
        <v>-0.212200676</v>
      </c>
      <c r="W258">
        <v>0.40139163900000002</v>
      </c>
      <c r="X258">
        <v>-1.3852384000000001E-2</v>
      </c>
      <c r="Y258">
        <v>0.41909141799999999</v>
      </c>
      <c r="Z258">
        <v>2.5359331999999998E-2</v>
      </c>
      <c r="AA258">
        <v>-3.3949695000000002E-2</v>
      </c>
      <c r="AB258">
        <v>0.389460678</v>
      </c>
      <c r="AC258">
        <v>-6.2794534999999999E-2</v>
      </c>
    </row>
    <row r="259" spans="1:29" x14ac:dyDescent="0.3">
      <c r="A259">
        <v>2.57</v>
      </c>
      <c r="B259">
        <v>28.2</v>
      </c>
      <c r="C259">
        <v>-120</v>
      </c>
      <c r="D259">
        <v>-120</v>
      </c>
      <c r="E259">
        <v>240</v>
      </c>
      <c r="F259">
        <v>-81.24038462</v>
      </c>
      <c r="G259">
        <v>-89.817307690000007</v>
      </c>
      <c r="H259">
        <v>164.28846150000001</v>
      </c>
      <c r="I259">
        <v>-80</v>
      </c>
      <c r="J259">
        <v>-89</v>
      </c>
      <c r="K259">
        <v>159</v>
      </c>
      <c r="L259">
        <v>-4.1540396399999997</v>
      </c>
      <c r="M259">
        <v>-4.5926008139999999</v>
      </c>
      <c r="N259">
        <v>8.4005114560000003</v>
      </c>
      <c r="O259">
        <v>-4.0906154340000001</v>
      </c>
      <c r="P259">
        <v>-4.5508096709999997</v>
      </c>
      <c r="Q259">
        <v>8.1300981760000006</v>
      </c>
      <c r="R259">
        <v>-0.20770198200000001</v>
      </c>
      <c r="S259">
        <v>-0.22963004100000001</v>
      </c>
      <c r="T259">
        <v>0.42002557299999999</v>
      </c>
      <c r="U259">
        <v>-0.204530772</v>
      </c>
      <c r="V259">
        <v>-0.22754048399999999</v>
      </c>
      <c r="W259">
        <v>0.40650490900000003</v>
      </c>
      <c r="X259">
        <v>-1.2660171E-2</v>
      </c>
      <c r="Y259">
        <v>0.425794389</v>
      </c>
      <c r="Z259">
        <v>3.0362192999999999E-2</v>
      </c>
      <c r="AA259">
        <v>-1.3284663E-2</v>
      </c>
      <c r="AB259">
        <v>0.41502702400000002</v>
      </c>
      <c r="AC259">
        <v>4.4853239000000003E-2</v>
      </c>
    </row>
    <row r="260" spans="1:29" x14ac:dyDescent="0.3">
      <c r="A260">
        <v>2.58</v>
      </c>
      <c r="B260">
        <v>28.2</v>
      </c>
      <c r="C260">
        <v>-120</v>
      </c>
      <c r="D260">
        <v>-120</v>
      </c>
      <c r="E260">
        <v>240</v>
      </c>
      <c r="F260">
        <v>-83.38461538</v>
      </c>
      <c r="G260">
        <v>-90.79807692</v>
      </c>
      <c r="H260">
        <v>166.08653849999999</v>
      </c>
      <c r="I260">
        <v>-80</v>
      </c>
      <c r="J260">
        <v>-93</v>
      </c>
      <c r="K260">
        <v>167</v>
      </c>
      <c r="L260">
        <v>-4.2636799339999998</v>
      </c>
      <c r="M260">
        <v>-4.6427501859999998</v>
      </c>
      <c r="N260">
        <v>8.4924519709999995</v>
      </c>
      <c r="O260">
        <v>-4.0906154340000001</v>
      </c>
      <c r="P260">
        <v>-4.7553404419999996</v>
      </c>
      <c r="Q260">
        <v>8.5391597190000006</v>
      </c>
      <c r="R260">
        <v>-0.21318399699999999</v>
      </c>
      <c r="S260">
        <v>-0.23213750899999999</v>
      </c>
      <c r="T260">
        <v>0.42462259899999999</v>
      </c>
      <c r="U260">
        <v>-0.204530772</v>
      </c>
      <c r="V260">
        <v>-0.23776702199999999</v>
      </c>
      <c r="W260">
        <v>0.42695798600000001</v>
      </c>
      <c r="X260">
        <v>-1.0942815999999999E-2</v>
      </c>
      <c r="Y260">
        <v>0.431522234</v>
      </c>
      <c r="Z260">
        <v>3.6313873000000003E-2</v>
      </c>
      <c r="AA260">
        <v>-1.9188957999999999E-2</v>
      </c>
      <c r="AB260">
        <v>0.43207125499999999</v>
      </c>
      <c r="AC260">
        <v>2.6911944E-2</v>
      </c>
    </row>
    <row r="261" spans="1:29" x14ac:dyDescent="0.3">
      <c r="A261">
        <v>2.59</v>
      </c>
      <c r="B261">
        <v>28.2</v>
      </c>
      <c r="C261">
        <v>-120</v>
      </c>
      <c r="D261">
        <v>-120</v>
      </c>
      <c r="E261">
        <v>240</v>
      </c>
      <c r="F261">
        <v>-85.471153849999993</v>
      </c>
      <c r="G261">
        <v>-91.817307690000007</v>
      </c>
      <c r="H261">
        <v>168.56730769999999</v>
      </c>
      <c r="I261">
        <v>-84</v>
      </c>
      <c r="J261">
        <v>-97</v>
      </c>
      <c r="K261">
        <v>138</v>
      </c>
      <c r="L261">
        <v>-4.3703702639999999</v>
      </c>
      <c r="M261">
        <v>-4.6948661999999999</v>
      </c>
      <c r="N261">
        <v>8.6193003820000005</v>
      </c>
      <c r="O261">
        <v>-4.2951462060000001</v>
      </c>
      <c r="P261">
        <v>-4.9598712139999996</v>
      </c>
      <c r="Q261">
        <v>7.0563116240000001</v>
      </c>
      <c r="R261">
        <v>-0.218518513</v>
      </c>
      <c r="S261">
        <v>-0.23474331000000001</v>
      </c>
      <c r="T261">
        <v>0.430965019</v>
      </c>
      <c r="U261">
        <v>-0.21475731000000001</v>
      </c>
      <c r="V261">
        <v>-0.247993561</v>
      </c>
      <c r="W261">
        <v>0.35281558099999999</v>
      </c>
      <c r="X261">
        <v>-9.3673909999999992E-3</v>
      </c>
      <c r="Y261">
        <v>0.43839728700000002</v>
      </c>
      <c r="Z261">
        <v>3.9117199999999998E-2</v>
      </c>
      <c r="AA261">
        <v>-1.9188957999999999E-2</v>
      </c>
      <c r="AB261">
        <v>0.389460678</v>
      </c>
      <c r="AC261">
        <v>0.19286892899999999</v>
      </c>
    </row>
    <row r="262" spans="1:29" x14ac:dyDescent="0.3">
      <c r="A262">
        <v>2.6</v>
      </c>
      <c r="B262">
        <v>28.2</v>
      </c>
      <c r="C262">
        <v>-120</v>
      </c>
      <c r="D262">
        <v>-120</v>
      </c>
      <c r="E262">
        <v>240</v>
      </c>
      <c r="F262">
        <v>-86.653846150000007</v>
      </c>
      <c r="G262">
        <v>-94.182692309999993</v>
      </c>
      <c r="H262">
        <v>171.6153846</v>
      </c>
      <c r="I262">
        <v>-81</v>
      </c>
      <c r="J262">
        <v>-80</v>
      </c>
      <c r="K262">
        <v>177</v>
      </c>
      <c r="L262">
        <v>-4.4308445069999998</v>
      </c>
      <c r="M262">
        <v>-4.8158146850000003</v>
      </c>
      <c r="N262">
        <v>8.7751567640000001</v>
      </c>
      <c r="O262">
        <v>-4.1417481269999996</v>
      </c>
      <c r="P262">
        <v>-4.0906154340000001</v>
      </c>
      <c r="Q262">
        <v>9.0504866489999998</v>
      </c>
      <c r="R262">
        <v>-0.22154222500000001</v>
      </c>
      <c r="S262">
        <v>-0.24079073400000001</v>
      </c>
      <c r="T262">
        <v>0.43875783800000001</v>
      </c>
      <c r="U262">
        <v>-0.207087406</v>
      </c>
      <c r="V262">
        <v>-0.204530772</v>
      </c>
      <c r="W262">
        <v>0.45252433199999997</v>
      </c>
      <c r="X262">
        <v>-1.1113132E-2</v>
      </c>
      <c r="Y262">
        <v>0.44661621200000001</v>
      </c>
      <c r="Z262">
        <v>4.1359861999999997E-2</v>
      </c>
      <c r="AA262">
        <v>1.476074E-3</v>
      </c>
      <c r="AB262">
        <v>0.438888948</v>
      </c>
      <c r="AC262">
        <v>-7.1765182999999996E-2</v>
      </c>
    </row>
    <row r="263" spans="1:29" x14ac:dyDescent="0.3">
      <c r="A263">
        <v>2.61</v>
      </c>
      <c r="B263">
        <v>28.2</v>
      </c>
      <c r="C263">
        <v>-120</v>
      </c>
      <c r="D263">
        <v>-120</v>
      </c>
      <c r="E263">
        <v>240</v>
      </c>
      <c r="F263">
        <v>-87.78846154</v>
      </c>
      <c r="G263">
        <v>-97.28846154</v>
      </c>
      <c r="H263">
        <v>174.41346150000001</v>
      </c>
      <c r="I263">
        <v>-151</v>
      </c>
      <c r="J263">
        <v>-200</v>
      </c>
      <c r="K263">
        <v>360</v>
      </c>
      <c r="L263">
        <v>-4.4888604470000004</v>
      </c>
      <c r="M263">
        <v>-4.9746210289999997</v>
      </c>
      <c r="N263">
        <v>8.9182299720000007</v>
      </c>
      <c r="O263">
        <v>-7.7210366319999997</v>
      </c>
      <c r="P263">
        <v>-10.226538590000001</v>
      </c>
      <c r="Q263">
        <v>18.40776945</v>
      </c>
      <c r="R263">
        <v>-0.22444302199999999</v>
      </c>
      <c r="S263">
        <v>-0.24873105100000001</v>
      </c>
      <c r="T263">
        <v>0.44591149899999999</v>
      </c>
      <c r="U263">
        <v>-0.38605183199999998</v>
      </c>
      <c r="V263">
        <v>-0.51132692899999999</v>
      </c>
      <c r="W263">
        <v>0.92038847300000004</v>
      </c>
      <c r="X263">
        <v>-1.4022700000000001E-2</v>
      </c>
      <c r="Y263">
        <v>0.45499902399999997</v>
      </c>
      <c r="Z263">
        <v>4.7829078999999997E-2</v>
      </c>
      <c r="AA263">
        <v>-7.2327611E-2</v>
      </c>
      <c r="AB263">
        <v>0.91271856900000004</v>
      </c>
      <c r="AC263">
        <v>-4.0367914999999997E-2</v>
      </c>
    </row>
    <row r="264" spans="1:29" x14ac:dyDescent="0.3">
      <c r="A264">
        <v>2.62</v>
      </c>
      <c r="B264">
        <v>28.2</v>
      </c>
      <c r="C264">
        <v>-120</v>
      </c>
      <c r="D264">
        <v>-120</v>
      </c>
      <c r="E264">
        <v>240</v>
      </c>
      <c r="F264">
        <v>-89.13461538</v>
      </c>
      <c r="G264">
        <v>-100.6730769</v>
      </c>
      <c r="H264">
        <v>178.9903846</v>
      </c>
      <c r="I264">
        <v>0</v>
      </c>
      <c r="J264">
        <v>0</v>
      </c>
      <c r="K264">
        <v>0</v>
      </c>
      <c r="L264">
        <v>-4.5576929179999999</v>
      </c>
      <c r="M264">
        <v>-5.1476855290000003</v>
      </c>
      <c r="N264">
        <v>9.1522603740000008</v>
      </c>
      <c r="O264">
        <v>0</v>
      </c>
      <c r="P264">
        <v>0</v>
      </c>
      <c r="Q264">
        <v>0</v>
      </c>
      <c r="R264">
        <v>-0.227884646</v>
      </c>
      <c r="S264">
        <v>-0.25738427600000002</v>
      </c>
      <c r="T264">
        <v>0.45761301900000001</v>
      </c>
      <c r="U264">
        <v>0</v>
      </c>
      <c r="V264">
        <v>0</v>
      </c>
      <c r="W264">
        <v>0</v>
      </c>
      <c r="X264">
        <v>-1.7031620000000001E-2</v>
      </c>
      <c r="Y264">
        <v>0.46683165300000001</v>
      </c>
      <c r="Z264">
        <v>4.8519129000000001E-2</v>
      </c>
      <c r="AA264">
        <v>0</v>
      </c>
      <c r="AB264">
        <v>0</v>
      </c>
      <c r="AC264">
        <v>0</v>
      </c>
    </row>
    <row r="265" spans="1:29" x14ac:dyDescent="0.3">
      <c r="A265">
        <v>2.63</v>
      </c>
      <c r="B265">
        <v>28.2</v>
      </c>
      <c r="C265">
        <v>-120</v>
      </c>
      <c r="D265">
        <v>-120</v>
      </c>
      <c r="E265">
        <v>240</v>
      </c>
      <c r="F265">
        <v>-90.394230769999993</v>
      </c>
      <c r="G265">
        <v>-103.6826923</v>
      </c>
      <c r="H265">
        <v>183.28846150000001</v>
      </c>
      <c r="I265">
        <v>-175</v>
      </c>
      <c r="J265">
        <v>-188</v>
      </c>
      <c r="K265">
        <v>331</v>
      </c>
      <c r="L265">
        <v>-4.6221004450000001</v>
      </c>
      <c r="M265">
        <v>-5.3015752679999997</v>
      </c>
      <c r="N265">
        <v>9.3720326210000007</v>
      </c>
      <c r="O265">
        <v>-8.9482212630000006</v>
      </c>
      <c r="P265">
        <v>-9.6129462710000002</v>
      </c>
      <c r="Q265">
        <v>16.924921359999999</v>
      </c>
      <c r="R265">
        <v>-0.23110502199999999</v>
      </c>
      <c r="S265">
        <v>-0.265078763</v>
      </c>
      <c r="T265">
        <v>0.46860163100000002</v>
      </c>
      <c r="U265">
        <v>-0.447411063</v>
      </c>
      <c r="V265">
        <v>-0.48064731399999999</v>
      </c>
      <c r="W265">
        <v>0.84624606800000002</v>
      </c>
      <c r="X265">
        <v>-1.9614749000000001E-2</v>
      </c>
      <c r="Y265">
        <v>0.47779568300000003</v>
      </c>
      <c r="Z265">
        <v>4.8389744999999998E-2</v>
      </c>
      <c r="AA265">
        <v>-1.9188957999999999E-2</v>
      </c>
      <c r="AB265">
        <v>0.87351683800000002</v>
      </c>
      <c r="AC265">
        <v>0.14353036599999999</v>
      </c>
    </row>
    <row r="266" spans="1:29" x14ac:dyDescent="0.3">
      <c r="A266">
        <v>2.64</v>
      </c>
      <c r="B266">
        <v>28.2</v>
      </c>
      <c r="C266">
        <v>-120</v>
      </c>
      <c r="D266">
        <v>-120</v>
      </c>
      <c r="E266">
        <v>240</v>
      </c>
      <c r="F266">
        <v>-91.49038462</v>
      </c>
      <c r="G266">
        <v>-105.0192308</v>
      </c>
      <c r="H266">
        <v>187.4807692</v>
      </c>
      <c r="I266">
        <v>-93</v>
      </c>
      <c r="J266">
        <v>0</v>
      </c>
      <c r="K266">
        <v>0</v>
      </c>
      <c r="L266">
        <v>-4.6781497429999996</v>
      </c>
      <c r="M266">
        <v>-5.3699160790000002</v>
      </c>
      <c r="N266">
        <v>9.5863966030000007</v>
      </c>
      <c r="O266">
        <v>-4.7553404419999996</v>
      </c>
      <c r="P266">
        <v>0</v>
      </c>
      <c r="Q266">
        <v>0</v>
      </c>
      <c r="R266">
        <v>-0.233907487</v>
      </c>
      <c r="S266">
        <v>-0.268495804</v>
      </c>
      <c r="T266">
        <v>0.47931983</v>
      </c>
      <c r="U266">
        <v>-0.23776702199999999</v>
      </c>
      <c r="V266">
        <v>0</v>
      </c>
      <c r="W266">
        <v>0</v>
      </c>
      <c r="X266">
        <v>-1.9969574E-2</v>
      </c>
      <c r="Y266">
        <v>0.48701431699999997</v>
      </c>
      <c r="Z266">
        <v>4.04973E-2</v>
      </c>
      <c r="AA266">
        <v>0.137274854</v>
      </c>
      <c r="AB266">
        <v>7.9255673999999998E-2</v>
      </c>
      <c r="AC266">
        <v>0.41713512699999999</v>
      </c>
    </row>
    <row r="267" spans="1:29" x14ac:dyDescent="0.3">
      <c r="A267">
        <v>2.65</v>
      </c>
      <c r="B267">
        <v>28.2</v>
      </c>
      <c r="C267">
        <v>-120</v>
      </c>
      <c r="D267">
        <v>-120</v>
      </c>
      <c r="E267">
        <v>240</v>
      </c>
      <c r="F267">
        <v>-92.57692308</v>
      </c>
      <c r="G267">
        <v>-105.7596154</v>
      </c>
      <c r="H267">
        <v>191.95192309999999</v>
      </c>
      <c r="I267">
        <v>-96</v>
      </c>
      <c r="J267">
        <v>-171</v>
      </c>
      <c r="K267">
        <v>354</v>
      </c>
      <c r="L267">
        <v>-4.7337073800000002</v>
      </c>
      <c r="M267">
        <v>-5.4077739380000001</v>
      </c>
      <c r="N267">
        <v>9.8150187399999993</v>
      </c>
      <c r="O267">
        <v>-4.9087385210000001</v>
      </c>
      <c r="P267">
        <v>-8.7436904910000006</v>
      </c>
      <c r="Q267">
        <v>18.1009733</v>
      </c>
      <c r="R267">
        <v>-0.23668536900000001</v>
      </c>
      <c r="S267">
        <v>-0.27038869700000001</v>
      </c>
      <c r="T267">
        <v>0.490750937</v>
      </c>
      <c r="U267">
        <v>-0.245436926</v>
      </c>
      <c r="V267">
        <v>-0.43718452499999999</v>
      </c>
      <c r="W267">
        <v>0.90504866500000003</v>
      </c>
      <c r="X267">
        <v>-1.9458625E-2</v>
      </c>
      <c r="Y267">
        <v>0.49619197999999998</v>
      </c>
      <c r="Z267">
        <v>2.8637068000000002E-2</v>
      </c>
      <c r="AA267">
        <v>-0.110705528</v>
      </c>
      <c r="AB267">
        <v>0.83090626000000001</v>
      </c>
      <c r="AC267">
        <v>-0.39022318299999997</v>
      </c>
    </row>
    <row r="268" spans="1:29" x14ac:dyDescent="0.3">
      <c r="A268">
        <v>2.66</v>
      </c>
      <c r="B268">
        <v>28.2</v>
      </c>
      <c r="C268">
        <v>-120</v>
      </c>
      <c r="D268">
        <v>-120</v>
      </c>
      <c r="E268">
        <v>240</v>
      </c>
      <c r="F268">
        <v>-93.019230769999993</v>
      </c>
      <c r="G268">
        <v>-105.5673077</v>
      </c>
      <c r="H268">
        <v>192.30769230000001</v>
      </c>
      <c r="I268">
        <v>-77</v>
      </c>
      <c r="J268">
        <v>0</v>
      </c>
      <c r="K268">
        <v>0</v>
      </c>
      <c r="L268">
        <v>-4.7563237630000001</v>
      </c>
      <c r="M268">
        <v>-5.397940728</v>
      </c>
      <c r="N268">
        <v>9.8332101789999999</v>
      </c>
      <c r="O268">
        <v>-3.9372173560000001</v>
      </c>
      <c r="P268">
        <v>0</v>
      </c>
      <c r="Q268">
        <v>0</v>
      </c>
      <c r="R268">
        <v>-0.23781618800000001</v>
      </c>
      <c r="S268">
        <v>-0.26989703599999998</v>
      </c>
      <c r="T268">
        <v>0.49166050900000002</v>
      </c>
      <c r="U268">
        <v>-0.19686086799999999</v>
      </c>
      <c r="V268">
        <v>0</v>
      </c>
      <c r="W268">
        <v>0</v>
      </c>
      <c r="X268">
        <v>-1.8521886000000001E-2</v>
      </c>
      <c r="Y268">
        <v>0.49701141399999998</v>
      </c>
      <c r="Z268">
        <v>2.8162659E-2</v>
      </c>
      <c r="AA268">
        <v>0.113657675</v>
      </c>
      <c r="AB268">
        <v>6.5620288999999998E-2</v>
      </c>
      <c r="AC268">
        <v>0.34536994300000001</v>
      </c>
    </row>
    <row r="269" spans="1:29" x14ac:dyDescent="0.3">
      <c r="A269">
        <v>2.67</v>
      </c>
      <c r="B269">
        <v>28.2</v>
      </c>
      <c r="C269">
        <v>-120</v>
      </c>
      <c r="D269">
        <v>-120</v>
      </c>
      <c r="E269">
        <v>240</v>
      </c>
      <c r="F269">
        <v>-93.846153849999993</v>
      </c>
      <c r="G269">
        <v>-105.3846154</v>
      </c>
      <c r="H269">
        <v>191.9711538</v>
      </c>
      <c r="I269">
        <v>-90</v>
      </c>
      <c r="J269">
        <v>-214</v>
      </c>
      <c r="K269">
        <v>377</v>
      </c>
      <c r="L269">
        <v>-4.7986065670000002</v>
      </c>
      <c r="M269">
        <v>-5.3885991779999998</v>
      </c>
      <c r="N269">
        <v>9.8160020610000007</v>
      </c>
      <c r="O269">
        <v>-4.6019423640000001</v>
      </c>
      <c r="P269">
        <v>-10.94239629</v>
      </c>
      <c r="Q269">
        <v>19.27702523</v>
      </c>
      <c r="R269">
        <v>-0.239930328</v>
      </c>
      <c r="S269">
        <v>-0.269429959</v>
      </c>
      <c r="T269">
        <v>0.49080010299999999</v>
      </c>
      <c r="U269">
        <v>-0.23009711799999999</v>
      </c>
      <c r="V269">
        <v>-0.54711981399999998</v>
      </c>
      <c r="W269">
        <v>0.96385126200000004</v>
      </c>
      <c r="X269">
        <v>-1.7031620000000001E-2</v>
      </c>
      <c r="Y269">
        <v>0.49698683100000002</v>
      </c>
      <c r="Z269">
        <v>3.2561726999999999E-2</v>
      </c>
      <c r="AA269">
        <v>-0.18303313900000001</v>
      </c>
      <c r="AB269">
        <v>0.90163981900000001</v>
      </c>
      <c r="AC269">
        <v>-0.32742864799999999</v>
      </c>
    </row>
    <row r="270" spans="1:29" x14ac:dyDescent="0.3">
      <c r="A270">
        <v>2.68</v>
      </c>
      <c r="B270">
        <v>28.2</v>
      </c>
      <c r="C270">
        <v>-120</v>
      </c>
      <c r="D270">
        <v>-120</v>
      </c>
      <c r="E270">
        <v>240</v>
      </c>
      <c r="F270">
        <v>-94.71153846</v>
      </c>
      <c r="G270">
        <v>-105.4230769</v>
      </c>
      <c r="H270">
        <v>191.6346154</v>
      </c>
      <c r="I270">
        <v>-87</v>
      </c>
      <c r="J270">
        <v>-117</v>
      </c>
      <c r="K270">
        <v>0</v>
      </c>
      <c r="L270">
        <v>-4.8428560129999996</v>
      </c>
      <c r="M270">
        <v>-5.39056582</v>
      </c>
      <c r="N270">
        <v>9.7987939429999997</v>
      </c>
      <c r="O270">
        <v>-4.4485442849999997</v>
      </c>
      <c r="P270">
        <v>-5.9825250729999997</v>
      </c>
      <c r="Q270">
        <v>0</v>
      </c>
      <c r="R270">
        <v>-0.24214280099999999</v>
      </c>
      <c r="S270">
        <v>-0.26952829099999998</v>
      </c>
      <c r="T270">
        <v>0.48993969700000001</v>
      </c>
      <c r="U270">
        <v>-0.22242721400000001</v>
      </c>
      <c r="V270">
        <v>-0.29912625399999998</v>
      </c>
      <c r="W270">
        <v>0</v>
      </c>
      <c r="X270">
        <v>-1.5811019999999999E-2</v>
      </c>
      <c r="Y270">
        <v>0.49718349499999998</v>
      </c>
      <c r="Z270">
        <v>3.8125253999999997E-2</v>
      </c>
      <c r="AA270">
        <v>-4.4282211000000002E-2</v>
      </c>
      <c r="AB270">
        <v>0.17385115600000001</v>
      </c>
      <c r="AC270">
        <v>0.91500608400000005</v>
      </c>
    </row>
    <row r="271" spans="1:29" x14ac:dyDescent="0.3">
      <c r="A271">
        <v>2.69</v>
      </c>
      <c r="B271">
        <v>28.2</v>
      </c>
      <c r="C271">
        <v>-120</v>
      </c>
      <c r="D271">
        <v>-120</v>
      </c>
      <c r="E271">
        <v>240</v>
      </c>
      <c r="F271">
        <v>-94.278846150000007</v>
      </c>
      <c r="G271">
        <v>-105.8076923</v>
      </c>
      <c r="H271">
        <v>191.5192308</v>
      </c>
      <c r="I271">
        <v>-89</v>
      </c>
      <c r="J271">
        <v>-117</v>
      </c>
      <c r="K271">
        <v>354</v>
      </c>
      <c r="L271">
        <v>-4.8207312900000003</v>
      </c>
      <c r="M271">
        <v>-5.41023224</v>
      </c>
      <c r="N271">
        <v>9.7928940170000001</v>
      </c>
      <c r="O271">
        <v>-4.5508096709999997</v>
      </c>
      <c r="P271">
        <v>-5.9825250729999997</v>
      </c>
      <c r="Q271">
        <v>18.1009733</v>
      </c>
      <c r="R271">
        <v>-0.24103656500000001</v>
      </c>
      <c r="S271">
        <v>-0.27051161200000001</v>
      </c>
      <c r="T271">
        <v>0.48964470100000002</v>
      </c>
      <c r="U271">
        <v>-0.22754048399999999</v>
      </c>
      <c r="V271">
        <v>-0.29912625399999998</v>
      </c>
      <c r="W271">
        <v>0.90504866500000003</v>
      </c>
      <c r="X271">
        <v>-1.7017427000000002E-2</v>
      </c>
      <c r="Y271">
        <v>0.49694585899999999</v>
      </c>
      <c r="Z271">
        <v>3.842715E-2</v>
      </c>
      <c r="AA271">
        <v>-4.1330064E-2</v>
      </c>
      <c r="AB271">
        <v>0.77892135600000001</v>
      </c>
      <c r="AC271">
        <v>-0.66382794300000003</v>
      </c>
    </row>
    <row r="272" spans="1:29" x14ac:dyDescent="0.3">
      <c r="A272">
        <v>2.7</v>
      </c>
      <c r="B272">
        <v>28.2</v>
      </c>
      <c r="C272">
        <v>-120</v>
      </c>
      <c r="D272">
        <v>-120</v>
      </c>
      <c r="E272">
        <v>240</v>
      </c>
      <c r="F272">
        <v>-94</v>
      </c>
      <c r="G272">
        <v>-107.4903846</v>
      </c>
      <c r="H272">
        <v>193.8557692</v>
      </c>
      <c r="I272">
        <v>-94</v>
      </c>
      <c r="J272">
        <v>-89</v>
      </c>
      <c r="K272">
        <v>201</v>
      </c>
      <c r="L272">
        <v>-4.8064731350000001</v>
      </c>
      <c r="M272">
        <v>-5.4962728289999996</v>
      </c>
      <c r="N272">
        <v>9.9123675210000002</v>
      </c>
      <c r="O272">
        <v>-4.8064731350000001</v>
      </c>
      <c r="P272">
        <v>-4.5508096709999997</v>
      </c>
      <c r="Q272">
        <v>10.27767128</v>
      </c>
      <c r="R272">
        <v>-0.240323657</v>
      </c>
      <c r="S272">
        <v>-0.274813641</v>
      </c>
      <c r="T272">
        <v>0.49561837600000003</v>
      </c>
      <c r="U272">
        <v>-0.240323657</v>
      </c>
      <c r="V272">
        <v>-0.22754048399999999</v>
      </c>
      <c r="W272">
        <v>0.51388356400000001</v>
      </c>
      <c r="X272">
        <v>-1.9912802E-2</v>
      </c>
      <c r="Y272">
        <v>0.50212468300000002</v>
      </c>
      <c r="Z272">
        <v>3.4243722999999997E-2</v>
      </c>
      <c r="AA272">
        <v>7.3803690000000003E-3</v>
      </c>
      <c r="AB272">
        <v>0.498543756</v>
      </c>
      <c r="AC272">
        <v>-8.0735830999999994E-2</v>
      </c>
    </row>
    <row r="273" spans="1:29" x14ac:dyDescent="0.3">
      <c r="A273">
        <v>2.71</v>
      </c>
      <c r="B273">
        <v>28.2</v>
      </c>
      <c r="C273">
        <v>-120</v>
      </c>
      <c r="D273">
        <v>-120</v>
      </c>
      <c r="E273">
        <v>240</v>
      </c>
      <c r="F273">
        <v>-93.54807692</v>
      </c>
      <c r="G273">
        <v>-109.6826923</v>
      </c>
      <c r="H273">
        <v>196.375</v>
      </c>
      <c r="I273">
        <v>-77</v>
      </c>
      <c r="J273">
        <v>-102</v>
      </c>
      <c r="K273">
        <v>199</v>
      </c>
      <c r="L273">
        <v>-4.7833650910000003</v>
      </c>
      <c r="M273">
        <v>-5.6083714249999996</v>
      </c>
      <c r="N273">
        <v>10.04118257</v>
      </c>
      <c r="O273">
        <v>-3.9372173560000001</v>
      </c>
      <c r="P273">
        <v>-5.2155346790000001</v>
      </c>
      <c r="Q273">
        <v>10.17540589</v>
      </c>
      <c r="R273">
        <v>-0.239168255</v>
      </c>
      <c r="S273">
        <v>-0.28041857100000001</v>
      </c>
      <c r="T273">
        <v>0.50205912900000005</v>
      </c>
      <c r="U273">
        <v>-0.19686086799999999</v>
      </c>
      <c r="V273">
        <v>-0.26077673400000001</v>
      </c>
      <c r="W273">
        <v>0.50877029500000004</v>
      </c>
      <c r="X273">
        <v>-2.3815881000000001E-2</v>
      </c>
      <c r="Y273">
        <v>0.50790169399999996</v>
      </c>
      <c r="Z273">
        <v>3.0750346000000001E-2</v>
      </c>
      <c r="AA273">
        <v>-3.6901842999999997E-2</v>
      </c>
      <c r="AB273">
        <v>0.49172606400000002</v>
      </c>
      <c r="AC273">
        <v>-8.9706479000000006E-2</v>
      </c>
    </row>
    <row r="274" spans="1:29" x14ac:dyDescent="0.3">
      <c r="A274">
        <v>2.72</v>
      </c>
      <c r="B274">
        <v>28.2</v>
      </c>
      <c r="C274">
        <v>-120</v>
      </c>
      <c r="D274">
        <v>-120</v>
      </c>
      <c r="E274">
        <v>240</v>
      </c>
      <c r="F274">
        <v>-93.355769230000007</v>
      </c>
      <c r="G274">
        <v>-111.625</v>
      </c>
      <c r="H274">
        <v>197.9903846</v>
      </c>
      <c r="I274">
        <v>-103</v>
      </c>
      <c r="J274">
        <v>-98</v>
      </c>
      <c r="K274">
        <v>191</v>
      </c>
      <c r="L274">
        <v>-4.7735318810000003</v>
      </c>
      <c r="M274">
        <v>-5.7076868479999998</v>
      </c>
      <c r="N274">
        <v>10.12378154</v>
      </c>
      <c r="O274">
        <v>-5.2666673719999997</v>
      </c>
      <c r="P274">
        <v>-5.0110039070000001</v>
      </c>
      <c r="Q274">
        <v>9.7663443500000007</v>
      </c>
      <c r="R274">
        <v>-0.23867659399999999</v>
      </c>
      <c r="S274">
        <v>-0.28538434200000001</v>
      </c>
      <c r="T274">
        <v>0.50618907700000004</v>
      </c>
      <c r="U274">
        <v>-0.26333336899999998</v>
      </c>
      <c r="V274">
        <v>-0.25055019499999998</v>
      </c>
      <c r="W274">
        <v>0.48831721700000003</v>
      </c>
      <c r="X274">
        <v>-2.6966731000000001E-2</v>
      </c>
      <c r="Y274">
        <v>0.51214636300000005</v>
      </c>
      <c r="Z274">
        <v>3.1354139000000003E-2</v>
      </c>
      <c r="AA274">
        <v>7.3803690000000003E-3</v>
      </c>
      <c r="AB274">
        <v>0.49683933299999999</v>
      </c>
      <c r="AC274">
        <v>4.4853239000000003E-2</v>
      </c>
    </row>
    <row r="275" spans="1:29" x14ac:dyDescent="0.3">
      <c r="A275">
        <v>2.73</v>
      </c>
      <c r="B275">
        <v>28.2</v>
      </c>
      <c r="C275">
        <v>-120</v>
      </c>
      <c r="D275">
        <v>-120</v>
      </c>
      <c r="E275">
        <v>240</v>
      </c>
      <c r="F275">
        <v>-94.442307690000007</v>
      </c>
      <c r="G275">
        <v>-111.6634615</v>
      </c>
      <c r="H275">
        <v>198.9711538</v>
      </c>
      <c r="I275">
        <v>-105</v>
      </c>
      <c r="J275">
        <v>-103</v>
      </c>
      <c r="K275">
        <v>191</v>
      </c>
      <c r="L275">
        <v>-4.8290895190000001</v>
      </c>
      <c r="M275">
        <v>-5.70965349</v>
      </c>
      <c r="N275">
        <v>10.173930909999999</v>
      </c>
      <c r="O275">
        <v>-5.3689327579999997</v>
      </c>
      <c r="P275">
        <v>-5.2666673719999997</v>
      </c>
      <c r="Q275">
        <v>9.7663443500000007</v>
      </c>
      <c r="R275">
        <v>-0.241454476</v>
      </c>
      <c r="S275">
        <v>-0.28548267500000002</v>
      </c>
      <c r="T275">
        <v>0.50869654600000003</v>
      </c>
      <c r="U275">
        <v>-0.26844663800000002</v>
      </c>
      <c r="V275">
        <v>-0.26333336899999998</v>
      </c>
      <c r="W275">
        <v>0.48831721700000003</v>
      </c>
      <c r="X275">
        <v>-2.5419692000000001E-2</v>
      </c>
      <c r="Y275">
        <v>0.51477674699999998</v>
      </c>
      <c r="Z275">
        <v>3.2001060999999997E-2</v>
      </c>
      <c r="AA275">
        <v>2.952147E-3</v>
      </c>
      <c r="AB275">
        <v>0.50280481399999999</v>
      </c>
      <c r="AC275">
        <v>7.6250506999999995E-2</v>
      </c>
    </row>
    <row r="276" spans="1:29" x14ac:dyDescent="0.3">
      <c r="A276">
        <v>2.74</v>
      </c>
      <c r="B276">
        <v>28.2</v>
      </c>
      <c r="C276">
        <v>-120</v>
      </c>
      <c r="D276">
        <v>-120</v>
      </c>
      <c r="E276">
        <v>240</v>
      </c>
      <c r="F276">
        <v>-95.78846154</v>
      </c>
      <c r="G276">
        <v>-110.6826923</v>
      </c>
      <c r="H276">
        <v>199.7788462</v>
      </c>
      <c r="I276">
        <v>-103</v>
      </c>
      <c r="J276">
        <v>-114</v>
      </c>
      <c r="K276">
        <v>157</v>
      </c>
      <c r="L276">
        <v>-4.8979219900000004</v>
      </c>
      <c r="M276">
        <v>-5.6595041180000001</v>
      </c>
      <c r="N276">
        <v>10.21523039</v>
      </c>
      <c r="O276">
        <v>-5.2666673719999997</v>
      </c>
      <c r="P276">
        <v>-5.8291269940000001</v>
      </c>
      <c r="Q276">
        <v>8.0278327899999997</v>
      </c>
      <c r="R276">
        <v>-0.24489610000000001</v>
      </c>
      <c r="S276">
        <v>-0.28297520599999998</v>
      </c>
      <c r="T276">
        <v>0.51076151999999997</v>
      </c>
      <c r="U276">
        <v>-0.26333336899999998</v>
      </c>
      <c r="V276">
        <v>-0.29145634999999998</v>
      </c>
      <c r="W276">
        <v>0.40139163900000002</v>
      </c>
      <c r="X276">
        <v>-2.1984982E-2</v>
      </c>
      <c r="Y276">
        <v>0.51646478200000001</v>
      </c>
      <c r="Z276">
        <v>3.0017168E-2</v>
      </c>
      <c r="AA276">
        <v>-1.6236811E-2</v>
      </c>
      <c r="AB276">
        <v>0.45252433199999997</v>
      </c>
      <c r="AC276">
        <v>0.26911943599999999</v>
      </c>
    </row>
    <row r="277" spans="1:29" x14ac:dyDescent="0.3">
      <c r="A277">
        <v>2.75</v>
      </c>
      <c r="B277">
        <v>28.2</v>
      </c>
      <c r="C277">
        <v>-120</v>
      </c>
      <c r="D277">
        <v>-120</v>
      </c>
      <c r="E277">
        <v>240</v>
      </c>
      <c r="F277">
        <v>-97.86538462</v>
      </c>
      <c r="G277">
        <v>-109.3942308</v>
      </c>
      <c r="H277">
        <v>199.07692309999999</v>
      </c>
      <c r="I277">
        <v>-99</v>
      </c>
      <c r="J277">
        <v>-96</v>
      </c>
      <c r="K277">
        <v>205</v>
      </c>
      <c r="L277">
        <v>-5.0041206599999999</v>
      </c>
      <c r="M277">
        <v>-5.5936216099999996</v>
      </c>
      <c r="N277">
        <v>10.179339179999999</v>
      </c>
      <c r="O277">
        <v>-5.0621365999999997</v>
      </c>
      <c r="P277">
        <v>-4.9087385210000001</v>
      </c>
      <c r="Q277">
        <v>10.48220205</v>
      </c>
      <c r="R277">
        <v>-0.25020603299999999</v>
      </c>
      <c r="S277">
        <v>-0.279681081</v>
      </c>
      <c r="T277">
        <v>0.508966959</v>
      </c>
      <c r="U277">
        <v>-0.25310683</v>
      </c>
      <c r="V277">
        <v>-0.245436926</v>
      </c>
      <c r="W277">
        <v>0.52411010300000005</v>
      </c>
      <c r="X277">
        <v>-1.7017427000000002E-2</v>
      </c>
      <c r="Y277">
        <v>0.515940344</v>
      </c>
      <c r="Z277">
        <v>3.6702025999999999E-2</v>
      </c>
      <c r="AA277">
        <v>4.4282210000000004E-3</v>
      </c>
      <c r="AB277">
        <v>0.51558798699999997</v>
      </c>
      <c r="AC277">
        <v>-4.4853239000000003E-2</v>
      </c>
    </row>
    <row r="278" spans="1:29" x14ac:dyDescent="0.3">
      <c r="A278">
        <v>2.76</v>
      </c>
      <c r="B278">
        <v>28.2</v>
      </c>
      <c r="C278">
        <v>-120</v>
      </c>
      <c r="D278">
        <v>-120</v>
      </c>
      <c r="E278">
        <v>240</v>
      </c>
      <c r="F278">
        <v>-100.7980769</v>
      </c>
      <c r="G278">
        <v>-109.8173077</v>
      </c>
      <c r="H278">
        <v>200.43269230000001</v>
      </c>
      <c r="I278">
        <v>-96</v>
      </c>
      <c r="J278">
        <v>-125</v>
      </c>
      <c r="K278">
        <v>211</v>
      </c>
      <c r="L278">
        <v>-5.1540771149999998</v>
      </c>
      <c r="M278">
        <v>-5.6152546729999999</v>
      </c>
      <c r="N278">
        <v>10.24866331</v>
      </c>
      <c r="O278">
        <v>-4.9087385210000001</v>
      </c>
      <c r="P278">
        <v>-6.3915866159999997</v>
      </c>
      <c r="Q278">
        <v>10.788998210000001</v>
      </c>
      <c r="R278">
        <v>-0.25770385600000001</v>
      </c>
      <c r="S278">
        <v>-0.28076273400000001</v>
      </c>
      <c r="T278">
        <v>0.51243316500000002</v>
      </c>
      <c r="U278">
        <v>-0.245436926</v>
      </c>
      <c r="V278">
        <v>-0.31957933100000002</v>
      </c>
      <c r="W278">
        <v>0.53944990999999998</v>
      </c>
      <c r="X278">
        <v>-1.3313049E-2</v>
      </c>
      <c r="Y278">
        <v>0.52111097299999998</v>
      </c>
      <c r="Z278">
        <v>4.5672674000000003E-2</v>
      </c>
      <c r="AA278">
        <v>-4.2806137000000001E-2</v>
      </c>
      <c r="AB278">
        <v>0.54797202599999995</v>
      </c>
      <c r="AC278">
        <v>4.4853239000000003E-2</v>
      </c>
    </row>
    <row r="279" spans="1:29" x14ac:dyDescent="0.3">
      <c r="A279">
        <v>2.77</v>
      </c>
      <c r="B279">
        <v>28.2</v>
      </c>
      <c r="C279">
        <v>-120</v>
      </c>
      <c r="D279">
        <v>-120</v>
      </c>
      <c r="E279">
        <v>240</v>
      </c>
      <c r="F279">
        <v>-103.5288462</v>
      </c>
      <c r="G279">
        <v>-113.0192308</v>
      </c>
      <c r="H279">
        <v>201.55769230000001</v>
      </c>
      <c r="I279">
        <v>-80</v>
      </c>
      <c r="J279">
        <v>-123</v>
      </c>
      <c r="K279">
        <v>210</v>
      </c>
      <c r="L279">
        <v>-5.2937086999999998</v>
      </c>
      <c r="M279">
        <v>-5.7789776220000002</v>
      </c>
      <c r="N279">
        <v>10.30618759</v>
      </c>
      <c r="O279">
        <v>-4.0906154340000001</v>
      </c>
      <c r="P279">
        <v>-6.2893212299999997</v>
      </c>
      <c r="Q279">
        <v>10.73786552</v>
      </c>
      <c r="R279">
        <v>-0.26468543500000002</v>
      </c>
      <c r="S279">
        <v>-0.28894888099999999</v>
      </c>
      <c r="T279">
        <v>0.51530937899999996</v>
      </c>
      <c r="U279">
        <v>-0.204530772</v>
      </c>
      <c r="V279">
        <v>-0.31446606199999999</v>
      </c>
      <c r="W279">
        <v>0.53689327600000003</v>
      </c>
      <c r="X279">
        <v>-1.4008507E-2</v>
      </c>
      <c r="Y279">
        <v>0.52808435799999998</v>
      </c>
      <c r="Z279">
        <v>6.7236730999999994E-2</v>
      </c>
      <c r="AA279">
        <v>-6.3471168999999994E-2</v>
      </c>
      <c r="AB279">
        <v>0.53092779499999998</v>
      </c>
      <c r="AC279">
        <v>-3.1397267999999999E-2</v>
      </c>
    </row>
    <row r="280" spans="1:29" x14ac:dyDescent="0.3">
      <c r="A280">
        <v>2.78</v>
      </c>
      <c r="B280">
        <v>28.2</v>
      </c>
      <c r="C280">
        <v>-120</v>
      </c>
      <c r="D280">
        <v>-120</v>
      </c>
      <c r="E280">
        <v>240</v>
      </c>
      <c r="F280">
        <v>-105.8269231</v>
      </c>
      <c r="G280">
        <v>-116.6826923</v>
      </c>
      <c r="H280">
        <v>202.6538462</v>
      </c>
      <c r="I280">
        <v>-101</v>
      </c>
      <c r="J280">
        <v>-120</v>
      </c>
      <c r="K280">
        <v>210</v>
      </c>
      <c r="L280">
        <v>-5.4112155609999997</v>
      </c>
      <c r="M280">
        <v>-5.9663002760000001</v>
      </c>
      <c r="N280">
        <v>10.36223689</v>
      </c>
      <c r="O280">
        <v>-5.1644019859999997</v>
      </c>
      <c r="P280">
        <v>-6.1359231520000002</v>
      </c>
      <c r="Q280">
        <v>10.73786552</v>
      </c>
      <c r="R280">
        <v>-0.270560778</v>
      </c>
      <c r="S280">
        <v>-0.29831501399999999</v>
      </c>
      <c r="T280">
        <v>0.51811184399999999</v>
      </c>
      <c r="U280">
        <v>-0.25822009899999998</v>
      </c>
      <c r="V280">
        <v>-0.30679615799999999</v>
      </c>
      <c r="W280">
        <v>0.53689327600000003</v>
      </c>
      <c r="X280">
        <v>-1.6023915E-2</v>
      </c>
      <c r="Y280">
        <v>0.53503316000000001</v>
      </c>
      <c r="Z280">
        <v>8.9059556999999998E-2</v>
      </c>
      <c r="AA280">
        <v>-2.8045400000000002E-2</v>
      </c>
      <c r="AB280">
        <v>0.54626760299999999</v>
      </c>
      <c r="AC280">
        <v>4.9338563000000002E-2</v>
      </c>
    </row>
    <row r="281" spans="1:29" x14ac:dyDescent="0.3">
      <c r="A281">
        <v>2.79</v>
      </c>
      <c r="B281">
        <v>28.2</v>
      </c>
      <c r="C281">
        <v>-120</v>
      </c>
      <c r="D281">
        <v>-120</v>
      </c>
      <c r="E281">
        <v>240</v>
      </c>
      <c r="F281">
        <v>-106.9134615</v>
      </c>
      <c r="G281">
        <v>-120.1634615</v>
      </c>
      <c r="H281">
        <v>207.82692309999999</v>
      </c>
      <c r="I281">
        <v>-105</v>
      </c>
      <c r="J281">
        <v>-114</v>
      </c>
      <c r="K281">
        <v>165</v>
      </c>
      <c r="L281">
        <v>-5.4667731990000004</v>
      </c>
      <c r="M281">
        <v>-6.1442813799999998</v>
      </c>
      <c r="N281">
        <v>10.62675024</v>
      </c>
      <c r="O281">
        <v>-5.3689327579999997</v>
      </c>
      <c r="P281">
        <v>-5.8291269940000001</v>
      </c>
      <c r="Q281">
        <v>8.4368943329999997</v>
      </c>
      <c r="R281">
        <v>-0.27333866000000001</v>
      </c>
      <c r="S281">
        <v>-0.30721406899999998</v>
      </c>
      <c r="T281">
        <v>0.53133751200000001</v>
      </c>
      <c r="U281">
        <v>-0.26844663800000002</v>
      </c>
      <c r="V281">
        <v>-0.29145634999999998</v>
      </c>
      <c r="W281">
        <v>0.42184471699999998</v>
      </c>
      <c r="X281">
        <v>-1.9557977000000001E-2</v>
      </c>
      <c r="Y281">
        <v>0.54774258399999998</v>
      </c>
      <c r="Z281">
        <v>8.6342485999999996E-2</v>
      </c>
      <c r="AA281">
        <v>-1.3284663E-2</v>
      </c>
      <c r="AB281">
        <v>0.46786413999999998</v>
      </c>
      <c r="AC281">
        <v>0.242207493</v>
      </c>
    </row>
    <row r="282" spans="1:29" x14ac:dyDescent="0.3">
      <c r="A282">
        <v>2.8</v>
      </c>
      <c r="B282">
        <v>28.2</v>
      </c>
      <c r="C282">
        <v>-120</v>
      </c>
      <c r="D282">
        <v>-120</v>
      </c>
      <c r="E282">
        <v>240</v>
      </c>
      <c r="F282">
        <v>-106.8846154</v>
      </c>
      <c r="G282">
        <v>-122.0384615</v>
      </c>
      <c r="H282">
        <v>211.6153846</v>
      </c>
      <c r="I282">
        <v>-109</v>
      </c>
      <c r="J282">
        <v>-107</v>
      </c>
      <c r="K282">
        <v>203</v>
      </c>
      <c r="L282">
        <v>-5.465298217</v>
      </c>
      <c r="M282">
        <v>-6.2401551790000003</v>
      </c>
      <c r="N282">
        <v>10.82046448</v>
      </c>
      <c r="O282">
        <v>-5.5734635289999996</v>
      </c>
      <c r="P282">
        <v>-5.4711981429999996</v>
      </c>
      <c r="Q282">
        <v>10.37993666</v>
      </c>
      <c r="R282">
        <v>-0.273264911</v>
      </c>
      <c r="S282">
        <v>-0.312007759</v>
      </c>
      <c r="T282">
        <v>0.54102322400000002</v>
      </c>
      <c r="U282">
        <v>-0.27867317600000002</v>
      </c>
      <c r="V282">
        <v>-0.27355990699999999</v>
      </c>
      <c r="W282">
        <v>0.51899683299999999</v>
      </c>
      <c r="X282">
        <v>-2.2368194000000001E-2</v>
      </c>
      <c r="Y282">
        <v>0.55577303899999997</v>
      </c>
      <c r="Z282">
        <v>7.7630607000000004E-2</v>
      </c>
      <c r="AA282">
        <v>2.952147E-3</v>
      </c>
      <c r="AB282">
        <v>0.53007558300000002</v>
      </c>
      <c r="AC282">
        <v>5.8309211E-2</v>
      </c>
    </row>
    <row r="283" spans="1:29" x14ac:dyDescent="0.3">
      <c r="A283">
        <v>2.81</v>
      </c>
      <c r="B283">
        <v>28.2</v>
      </c>
      <c r="C283">
        <v>-120</v>
      </c>
      <c r="D283">
        <v>-120</v>
      </c>
      <c r="E283">
        <v>240</v>
      </c>
      <c r="F283">
        <v>-106.9903846</v>
      </c>
      <c r="G283">
        <v>-122.6442308</v>
      </c>
      <c r="H283">
        <v>215.0961538</v>
      </c>
      <c r="I283">
        <v>-109</v>
      </c>
      <c r="J283">
        <v>-86</v>
      </c>
      <c r="K283">
        <v>198</v>
      </c>
      <c r="L283">
        <v>-5.4707064829999998</v>
      </c>
      <c r="M283">
        <v>-6.271129792</v>
      </c>
      <c r="N283">
        <v>10.99844558</v>
      </c>
      <c r="O283">
        <v>-5.5734635289999996</v>
      </c>
      <c r="P283">
        <v>-4.3974115920000001</v>
      </c>
      <c r="Q283">
        <v>10.124273199999999</v>
      </c>
      <c r="R283">
        <v>-0.27353532400000002</v>
      </c>
      <c r="S283">
        <v>-0.31355649000000002</v>
      </c>
      <c r="T283">
        <v>0.54992227900000001</v>
      </c>
      <c r="U283">
        <v>-0.27867317600000002</v>
      </c>
      <c r="V283">
        <v>-0.21987058000000001</v>
      </c>
      <c r="W283">
        <v>0.50621366000000001</v>
      </c>
      <c r="X283">
        <v>-2.3106231000000001E-2</v>
      </c>
      <c r="Y283">
        <v>0.56231212399999997</v>
      </c>
      <c r="Z283">
        <v>6.5209710000000004E-2</v>
      </c>
      <c r="AA283">
        <v>3.3949695000000002E-2</v>
      </c>
      <c r="AB283">
        <v>0.50365702499999998</v>
      </c>
      <c r="AC283">
        <v>-1.3455972E-2</v>
      </c>
    </row>
    <row r="284" spans="1:29" x14ac:dyDescent="0.3">
      <c r="A284">
        <v>2.82</v>
      </c>
      <c r="B284">
        <v>28.2</v>
      </c>
      <c r="C284">
        <v>-120</v>
      </c>
      <c r="D284">
        <v>-120</v>
      </c>
      <c r="E284">
        <v>240</v>
      </c>
      <c r="F284">
        <v>-107.7884615</v>
      </c>
      <c r="G284">
        <v>-122.9423077</v>
      </c>
      <c r="H284">
        <v>217.8557692</v>
      </c>
      <c r="I284">
        <v>-86</v>
      </c>
      <c r="J284">
        <v>-114</v>
      </c>
      <c r="K284">
        <v>204</v>
      </c>
      <c r="L284">
        <v>-5.5115143050000004</v>
      </c>
      <c r="M284">
        <v>-6.2863712669999998</v>
      </c>
      <c r="N284">
        <v>11.13955215</v>
      </c>
      <c r="O284">
        <v>-4.3974115920000001</v>
      </c>
      <c r="P284">
        <v>-5.8291269940000001</v>
      </c>
      <c r="Q284">
        <v>10.43106936</v>
      </c>
      <c r="R284">
        <v>-0.275575715</v>
      </c>
      <c r="S284">
        <v>-0.314318563</v>
      </c>
      <c r="T284">
        <v>0.55697760799999996</v>
      </c>
      <c r="U284">
        <v>-0.21987058000000001</v>
      </c>
      <c r="V284">
        <v>-0.29145634999999998</v>
      </c>
      <c r="W284">
        <v>0.52155346800000002</v>
      </c>
      <c r="X284">
        <v>-2.2368194000000001E-2</v>
      </c>
      <c r="Y284">
        <v>0.56794983099999996</v>
      </c>
      <c r="Z284">
        <v>5.7748545999999998E-2</v>
      </c>
      <c r="AA284">
        <v>-4.1330064E-2</v>
      </c>
      <c r="AB284">
        <v>0.518144622</v>
      </c>
      <c r="AC284">
        <v>-1.7941295999999999E-2</v>
      </c>
    </row>
    <row r="285" spans="1:29" x14ac:dyDescent="0.3">
      <c r="A285">
        <v>2.83</v>
      </c>
      <c r="B285">
        <v>28.2</v>
      </c>
      <c r="C285">
        <v>-120</v>
      </c>
      <c r="D285">
        <v>-120</v>
      </c>
      <c r="E285">
        <v>240</v>
      </c>
      <c r="F285">
        <v>-109</v>
      </c>
      <c r="G285">
        <v>-123.0961538</v>
      </c>
      <c r="H285">
        <v>218.0192308</v>
      </c>
      <c r="I285">
        <v>-206</v>
      </c>
      <c r="J285">
        <v>-123</v>
      </c>
      <c r="K285">
        <v>215</v>
      </c>
      <c r="L285">
        <v>-5.5734635289999996</v>
      </c>
      <c r="M285">
        <v>-6.2942378349999997</v>
      </c>
      <c r="N285">
        <v>11.147910380000001</v>
      </c>
      <c r="O285">
        <v>-10.533334740000001</v>
      </c>
      <c r="P285">
        <v>-6.2893212299999997</v>
      </c>
      <c r="Q285">
        <v>10.993528980000001</v>
      </c>
      <c r="R285">
        <v>-0.27867317600000002</v>
      </c>
      <c r="S285">
        <v>-0.31471189199999999</v>
      </c>
      <c r="T285">
        <v>0.55739551899999995</v>
      </c>
      <c r="U285">
        <v>-0.526666737</v>
      </c>
      <c r="V285">
        <v>-0.31446606199999999</v>
      </c>
      <c r="W285">
        <v>0.54967644900000001</v>
      </c>
      <c r="X285">
        <v>-2.0806961999999998E-2</v>
      </c>
      <c r="Y285">
        <v>0.56939203500000002</v>
      </c>
      <c r="Z285">
        <v>6.3139559999999997E-2</v>
      </c>
      <c r="AA285">
        <v>0.12251411700000001</v>
      </c>
      <c r="AB285">
        <v>0.64682856600000005</v>
      </c>
      <c r="AC285">
        <v>0.51132692899999999</v>
      </c>
    </row>
    <row r="286" spans="1:29" x14ac:dyDescent="0.3">
      <c r="A286">
        <v>2.84</v>
      </c>
      <c r="B286">
        <v>28.2</v>
      </c>
      <c r="C286">
        <v>-120</v>
      </c>
      <c r="D286">
        <v>-120</v>
      </c>
      <c r="E286">
        <v>240</v>
      </c>
      <c r="F286">
        <v>-109.7788462</v>
      </c>
      <c r="G286">
        <v>-123.4134615</v>
      </c>
      <c r="H286">
        <v>218.16346150000001</v>
      </c>
      <c r="I286">
        <v>-101</v>
      </c>
      <c r="J286">
        <v>-253</v>
      </c>
      <c r="K286">
        <v>390</v>
      </c>
      <c r="L286">
        <v>-5.6132880309999997</v>
      </c>
      <c r="M286">
        <v>-6.3104626320000001</v>
      </c>
      <c r="N286">
        <v>11.15528529</v>
      </c>
      <c r="O286">
        <v>-5.1644019859999997</v>
      </c>
      <c r="P286">
        <v>-12.93657131</v>
      </c>
      <c r="Q286">
        <v>19.941750240000001</v>
      </c>
      <c r="R286">
        <v>-0.28066440199999998</v>
      </c>
      <c r="S286">
        <v>-0.31552313199999998</v>
      </c>
      <c r="T286">
        <v>0.55776426400000001</v>
      </c>
      <c r="U286">
        <v>-0.25822009899999998</v>
      </c>
      <c r="V286">
        <v>-0.64682856600000005</v>
      </c>
      <c r="W286">
        <v>0.99708751200000001</v>
      </c>
      <c r="X286">
        <v>-2.0125697000000001E-2</v>
      </c>
      <c r="Y286">
        <v>0.57057202100000004</v>
      </c>
      <c r="Z286">
        <v>6.7409242999999994E-2</v>
      </c>
      <c r="AA286">
        <v>-0.22436320300000001</v>
      </c>
      <c r="AB286">
        <v>0.96640789599999999</v>
      </c>
      <c r="AC286">
        <v>-0.16147166199999999</v>
      </c>
    </row>
    <row r="287" spans="1:29" x14ac:dyDescent="0.3">
      <c r="A287">
        <v>2.85</v>
      </c>
      <c r="B287">
        <v>28.2</v>
      </c>
      <c r="C287">
        <v>-120</v>
      </c>
      <c r="D287">
        <v>-120</v>
      </c>
      <c r="E287">
        <v>240</v>
      </c>
      <c r="F287">
        <v>-109.9038462</v>
      </c>
      <c r="G287">
        <v>-123.9711538</v>
      </c>
      <c r="H287">
        <v>219.2596154</v>
      </c>
      <c r="I287">
        <v>-99</v>
      </c>
      <c r="J287">
        <v>-98</v>
      </c>
      <c r="K287">
        <v>0</v>
      </c>
      <c r="L287">
        <v>-5.6196796170000001</v>
      </c>
      <c r="M287">
        <v>-6.3389789419999998</v>
      </c>
      <c r="N287">
        <v>11.21133459</v>
      </c>
      <c r="O287">
        <v>-5.0621365999999997</v>
      </c>
      <c r="P287">
        <v>-5.0110039070000001</v>
      </c>
      <c r="Q287">
        <v>0</v>
      </c>
      <c r="R287">
        <v>-0.28098398099999999</v>
      </c>
      <c r="S287">
        <v>-0.31694894699999998</v>
      </c>
      <c r="T287">
        <v>0.56056672900000004</v>
      </c>
      <c r="U287">
        <v>-0.25310683</v>
      </c>
      <c r="V287">
        <v>-0.25055019499999998</v>
      </c>
      <c r="W287">
        <v>0</v>
      </c>
      <c r="X287">
        <v>-2.0764383000000001E-2</v>
      </c>
      <c r="Y287">
        <v>0.57302212900000005</v>
      </c>
      <c r="Z287">
        <v>6.5554735000000003E-2</v>
      </c>
      <c r="AA287">
        <v>1.476074E-3</v>
      </c>
      <c r="AB287">
        <v>0.16788567500000001</v>
      </c>
      <c r="AC287">
        <v>0.88360881599999996</v>
      </c>
    </row>
    <row r="288" spans="1:29" x14ac:dyDescent="0.3">
      <c r="A288">
        <v>2.86</v>
      </c>
      <c r="B288">
        <v>28.2</v>
      </c>
      <c r="C288">
        <v>-120</v>
      </c>
      <c r="D288">
        <v>-120</v>
      </c>
      <c r="E288">
        <v>240</v>
      </c>
      <c r="F288">
        <v>-109.4711538</v>
      </c>
      <c r="G288">
        <v>-125.2884615</v>
      </c>
      <c r="H288">
        <v>220.70192309999999</v>
      </c>
      <c r="I288">
        <v>-83</v>
      </c>
      <c r="J288">
        <v>-117</v>
      </c>
      <c r="K288">
        <v>427</v>
      </c>
      <c r="L288">
        <v>-5.5975548939999999</v>
      </c>
      <c r="M288">
        <v>-6.4063364309999997</v>
      </c>
      <c r="N288">
        <v>11.28508366</v>
      </c>
      <c r="O288">
        <v>-4.2440135129999996</v>
      </c>
      <c r="P288">
        <v>-5.9825250729999997</v>
      </c>
      <c r="Q288">
        <v>21.833659879999999</v>
      </c>
      <c r="R288">
        <v>-0.27987774500000001</v>
      </c>
      <c r="S288">
        <v>-0.320316822</v>
      </c>
      <c r="T288">
        <v>0.56425418299999996</v>
      </c>
      <c r="U288">
        <v>-0.212200676</v>
      </c>
      <c r="V288">
        <v>-0.29912625399999998</v>
      </c>
      <c r="W288">
        <v>1.0916829939999999</v>
      </c>
      <c r="X288">
        <v>-2.3347512000000001E-2</v>
      </c>
      <c r="Y288">
        <v>0.576234311</v>
      </c>
      <c r="Z288">
        <v>6.3053304000000004E-2</v>
      </c>
      <c r="AA288">
        <v>-5.0186505999999999E-2</v>
      </c>
      <c r="AB288">
        <v>0.89823097200000002</v>
      </c>
      <c r="AC288">
        <v>-1.018168535</v>
      </c>
    </row>
    <row r="289" spans="1:29" x14ac:dyDescent="0.3">
      <c r="A289">
        <v>2.87</v>
      </c>
      <c r="B289">
        <v>28.2</v>
      </c>
      <c r="C289">
        <v>-120</v>
      </c>
      <c r="D289">
        <v>-120</v>
      </c>
      <c r="E289">
        <v>240</v>
      </c>
      <c r="F289">
        <v>-109.0192308</v>
      </c>
      <c r="G289">
        <v>-127.0384615</v>
      </c>
      <c r="H289">
        <v>222.20192309999999</v>
      </c>
      <c r="I289">
        <v>-108</v>
      </c>
      <c r="J289">
        <v>-112</v>
      </c>
      <c r="K289">
        <v>209</v>
      </c>
      <c r="L289">
        <v>-5.5744468500000002</v>
      </c>
      <c r="M289">
        <v>-6.4958186439999999</v>
      </c>
      <c r="N289">
        <v>11.361782699999999</v>
      </c>
      <c r="O289">
        <v>-5.5223308360000001</v>
      </c>
      <c r="P289">
        <v>-5.7268616080000001</v>
      </c>
      <c r="Q289">
        <v>10.68673282</v>
      </c>
      <c r="R289">
        <v>-0.27872234299999998</v>
      </c>
      <c r="S289">
        <v>-0.32479093199999998</v>
      </c>
      <c r="T289">
        <v>0.56808913500000002</v>
      </c>
      <c r="U289">
        <v>-0.27611654200000002</v>
      </c>
      <c r="V289">
        <v>-0.28634308000000003</v>
      </c>
      <c r="W289">
        <v>0.534336641</v>
      </c>
      <c r="X289">
        <v>-2.6597712999999999E-2</v>
      </c>
      <c r="Y289">
        <v>0.57989718199999996</v>
      </c>
      <c r="Z289">
        <v>6.2147612999999997E-2</v>
      </c>
      <c r="AA289">
        <v>-5.9042950000000004E-3</v>
      </c>
      <c r="AB289">
        <v>0.54371096799999996</v>
      </c>
      <c r="AC289">
        <v>4.9338563000000002E-2</v>
      </c>
    </row>
    <row r="290" spans="1:29" x14ac:dyDescent="0.3">
      <c r="A290">
        <v>2.88</v>
      </c>
      <c r="B290">
        <v>28.2</v>
      </c>
      <c r="C290">
        <v>-120</v>
      </c>
      <c r="D290">
        <v>-120</v>
      </c>
      <c r="E290">
        <v>240</v>
      </c>
      <c r="F290">
        <v>-108.1730769</v>
      </c>
      <c r="G290">
        <v>-128.20192309999999</v>
      </c>
      <c r="H290">
        <v>223.42307690000001</v>
      </c>
      <c r="I290">
        <v>-114</v>
      </c>
      <c r="J290">
        <v>-116</v>
      </c>
      <c r="K290">
        <v>214</v>
      </c>
      <c r="L290">
        <v>-5.5311807259999997</v>
      </c>
      <c r="M290">
        <v>-6.555309566</v>
      </c>
      <c r="N290">
        <v>11.42422359</v>
      </c>
      <c r="O290">
        <v>-5.8291269940000001</v>
      </c>
      <c r="P290">
        <v>-5.9313923800000001</v>
      </c>
      <c r="Q290">
        <v>10.94239629</v>
      </c>
      <c r="R290">
        <v>-0.27655903599999998</v>
      </c>
      <c r="S290">
        <v>-0.327765478</v>
      </c>
      <c r="T290">
        <v>0.57121117899999996</v>
      </c>
      <c r="U290">
        <v>-0.29145634999999998</v>
      </c>
      <c r="V290">
        <v>-0.29656961900000001</v>
      </c>
      <c r="W290">
        <v>0.54711981399999998</v>
      </c>
      <c r="X290">
        <v>-2.9564053E-2</v>
      </c>
      <c r="Y290">
        <v>0.58224895799999998</v>
      </c>
      <c r="Z290">
        <v>5.8093570999999997E-2</v>
      </c>
      <c r="AA290">
        <v>-2.952147E-3</v>
      </c>
      <c r="AB290">
        <v>0.56075519900000004</v>
      </c>
      <c r="AC290">
        <v>7.1765182999999996E-2</v>
      </c>
    </row>
    <row r="291" spans="1:29" x14ac:dyDescent="0.3">
      <c r="A291">
        <v>2.89</v>
      </c>
      <c r="B291">
        <v>28.2</v>
      </c>
      <c r="C291">
        <v>-120</v>
      </c>
      <c r="D291">
        <v>-120</v>
      </c>
      <c r="E291">
        <v>240</v>
      </c>
      <c r="F291">
        <v>-106.6634615</v>
      </c>
      <c r="G291">
        <v>-127.3846154</v>
      </c>
      <c r="H291">
        <v>222.2692308</v>
      </c>
      <c r="I291">
        <v>-115</v>
      </c>
      <c r="J291">
        <v>-124</v>
      </c>
      <c r="K291">
        <v>170</v>
      </c>
      <c r="L291">
        <v>-5.4539900259999996</v>
      </c>
      <c r="M291">
        <v>-6.5135184219999998</v>
      </c>
      <c r="N291">
        <v>11.365224319999999</v>
      </c>
      <c r="O291">
        <v>-5.8802596869999997</v>
      </c>
      <c r="P291">
        <v>-6.3404539230000001</v>
      </c>
      <c r="Q291">
        <v>8.6925577979999993</v>
      </c>
      <c r="R291">
        <v>-0.27269950100000001</v>
      </c>
      <c r="S291">
        <v>-0.32567592099999998</v>
      </c>
      <c r="T291">
        <v>0.56826121600000001</v>
      </c>
      <c r="U291">
        <v>-0.29401298399999998</v>
      </c>
      <c r="V291">
        <v>-0.31702269599999999</v>
      </c>
      <c r="W291">
        <v>0.43462789000000002</v>
      </c>
      <c r="X291">
        <v>-3.0585950000000001E-2</v>
      </c>
      <c r="Y291">
        <v>0.57829928500000005</v>
      </c>
      <c r="Z291">
        <v>5.2831941E-2</v>
      </c>
      <c r="AA291">
        <v>-1.3284663E-2</v>
      </c>
      <c r="AB291">
        <v>0.49343048699999997</v>
      </c>
      <c r="AC291">
        <v>0.30948735199999999</v>
      </c>
    </row>
    <row r="292" spans="1:29" x14ac:dyDescent="0.3">
      <c r="A292">
        <v>2.9</v>
      </c>
      <c r="B292">
        <v>28.2</v>
      </c>
      <c r="C292">
        <v>-120</v>
      </c>
      <c r="D292">
        <v>-120</v>
      </c>
      <c r="E292">
        <v>240</v>
      </c>
      <c r="F292">
        <v>-105.2307692</v>
      </c>
      <c r="G292">
        <v>-124.9807692</v>
      </c>
      <c r="H292">
        <v>221.43269230000001</v>
      </c>
      <c r="I292">
        <v>-107</v>
      </c>
      <c r="J292">
        <v>-106</v>
      </c>
      <c r="K292">
        <v>221</v>
      </c>
      <c r="L292">
        <v>-5.3807326099999999</v>
      </c>
      <c r="M292">
        <v>-6.390603295</v>
      </c>
      <c r="N292">
        <v>11.322449860000001</v>
      </c>
      <c r="O292">
        <v>-5.4711981429999996</v>
      </c>
      <c r="P292">
        <v>-5.4200654510000001</v>
      </c>
      <c r="Q292">
        <v>11.30032514</v>
      </c>
      <c r="R292">
        <v>-0.26903663</v>
      </c>
      <c r="S292">
        <v>-0.31953016499999998</v>
      </c>
      <c r="T292">
        <v>0.56612249299999995</v>
      </c>
      <c r="U292">
        <v>-0.27355990699999999</v>
      </c>
      <c r="V292">
        <v>-0.27100327299999999</v>
      </c>
      <c r="W292">
        <v>0.56501625700000002</v>
      </c>
      <c r="X292">
        <v>-2.9152456E-2</v>
      </c>
      <c r="Y292">
        <v>0.57360392699999996</v>
      </c>
      <c r="Z292">
        <v>3.9375968999999997E-2</v>
      </c>
      <c r="AA292">
        <v>1.476074E-3</v>
      </c>
      <c r="AB292">
        <v>0.55819856400000001</v>
      </c>
      <c r="AC292">
        <v>-3.5882591999999998E-2</v>
      </c>
    </row>
    <row r="293" spans="1:29" x14ac:dyDescent="0.3">
      <c r="A293">
        <v>2.91</v>
      </c>
      <c r="B293">
        <v>28.2</v>
      </c>
      <c r="C293">
        <v>-120</v>
      </c>
      <c r="D293">
        <v>-120</v>
      </c>
      <c r="E293">
        <v>240</v>
      </c>
      <c r="F293">
        <v>-103.7980769</v>
      </c>
      <c r="G293">
        <v>-122.5673077</v>
      </c>
      <c r="H293">
        <v>220.3846154</v>
      </c>
      <c r="I293">
        <v>-100</v>
      </c>
      <c r="J293">
        <v>-134</v>
      </c>
      <c r="K293">
        <v>217</v>
      </c>
      <c r="L293">
        <v>-5.3074751940000002</v>
      </c>
      <c r="M293">
        <v>-6.2671965070000004</v>
      </c>
      <c r="N293">
        <v>11.26885886</v>
      </c>
      <c r="O293">
        <v>-5.1132692930000001</v>
      </c>
      <c r="P293">
        <v>-6.8517808530000002</v>
      </c>
      <c r="Q293">
        <v>11.09579437</v>
      </c>
      <c r="R293">
        <v>-0.26537376000000001</v>
      </c>
      <c r="S293">
        <v>-0.31335982499999998</v>
      </c>
      <c r="T293">
        <v>0.56344294299999997</v>
      </c>
      <c r="U293">
        <v>-0.25566346499999998</v>
      </c>
      <c r="V293">
        <v>-0.34258904299999998</v>
      </c>
      <c r="W293">
        <v>0.55478971799999999</v>
      </c>
      <c r="X293">
        <v>-2.7704768000000001E-2</v>
      </c>
      <c r="Y293">
        <v>0.56853982400000003</v>
      </c>
      <c r="Z293">
        <v>2.6825687000000001E-2</v>
      </c>
      <c r="AA293">
        <v>-5.0186505999999999E-2</v>
      </c>
      <c r="AB293">
        <v>0.56927731500000001</v>
      </c>
      <c r="AC293">
        <v>7.6250506999999995E-2</v>
      </c>
    </row>
    <row r="294" spans="1:29" x14ac:dyDescent="0.3">
      <c r="A294">
        <v>2.92</v>
      </c>
      <c r="B294">
        <v>28.2</v>
      </c>
      <c r="C294">
        <v>-120</v>
      </c>
      <c r="D294">
        <v>-120</v>
      </c>
      <c r="E294">
        <v>240</v>
      </c>
      <c r="F294">
        <v>-103.0480769</v>
      </c>
      <c r="G294">
        <v>-120.7115385</v>
      </c>
      <c r="H294">
        <v>216.6538462</v>
      </c>
      <c r="I294">
        <v>-81</v>
      </c>
      <c r="J294">
        <v>-135</v>
      </c>
      <c r="K294">
        <v>217</v>
      </c>
      <c r="L294">
        <v>-5.2691256739999996</v>
      </c>
      <c r="M294">
        <v>-6.1723060289999996</v>
      </c>
      <c r="N294">
        <v>11.078094589999999</v>
      </c>
      <c r="O294">
        <v>-4.1417481269999996</v>
      </c>
      <c r="P294">
        <v>-6.9029135449999997</v>
      </c>
      <c r="Q294">
        <v>11.09579437</v>
      </c>
      <c r="R294">
        <v>-0.26345628399999999</v>
      </c>
      <c r="S294">
        <v>-0.30861530100000001</v>
      </c>
      <c r="T294">
        <v>0.55390472899999998</v>
      </c>
      <c r="U294">
        <v>-0.207087406</v>
      </c>
      <c r="V294">
        <v>-0.34514567699999998</v>
      </c>
      <c r="W294">
        <v>0.55478971799999999</v>
      </c>
      <c r="X294">
        <v>-2.6072570999999999E-2</v>
      </c>
      <c r="Y294">
        <v>0.55996034800000005</v>
      </c>
      <c r="Z294">
        <v>3.1871677000000001E-2</v>
      </c>
      <c r="AA294">
        <v>-7.9707979999999998E-2</v>
      </c>
      <c r="AB294">
        <v>0.553937507</v>
      </c>
      <c r="AC294">
        <v>-4.4853239999999997E-3</v>
      </c>
    </row>
    <row r="295" spans="1:29" x14ac:dyDescent="0.3">
      <c r="A295">
        <v>2.93</v>
      </c>
      <c r="B295">
        <v>28.2</v>
      </c>
      <c r="C295">
        <v>-120</v>
      </c>
      <c r="D295">
        <v>-120</v>
      </c>
      <c r="E295">
        <v>240</v>
      </c>
      <c r="F295">
        <v>-103.0192308</v>
      </c>
      <c r="G295">
        <v>-120.4711538</v>
      </c>
      <c r="H295">
        <v>214.3942308</v>
      </c>
      <c r="I295">
        <v>-99</v>
      </c>
      <c r="J295">
        <v>-130</v>
      </c>
      <c r="K295">
        <v>218</v>
      </c>
      <c r="L295">
        <v>-5.2676506930000002</v>
      </c>
      <c r="M295">
        <v>-6.1600145160000004</v>
      </c>
      <c r="N295">
        <v>10.962554369999999</v>
      </c>
      <c r="O295">
        <v>-5.0621365999999997</v>
      </c>
      <c r="P295">
        <v>-6.6472500810000001</v>
      </c>
      <c r="Q295">
        <v>11.146927059999999</v>
      </c>
      <c r="R295">
        <v>-0.26338253499999997</v>
      </c>
      <c r="S295">
        <v>-0.308000726</v>
      </c>
      <c r="T295">
        <v>0.54812771800000004</v>
      </c>
      <c r="U295">
        <v>-0.25310683</v>
      </c>
      <c r="V295">
        <v>-0.332362504</v>
      </c>
      <c r="W295">
        <v>0.55734635300000002</v>
      </c>
      <c r="X295">
        <v>-2.5760325000000001E-2</v>
      </c>
      <c r="Y295">
        <v>0.55587956599999999</v>
      </c>
      <c r="Z295">
        <v>4.0799197000000002E-2</v>
      </c>
      <c r="AA295">
        <v>-4.5758285000000003E-2</v>
      </c>
      <c r="AB295">
        <v>0.56672067999999998</v>
      </c>
      <c r="AC295">
        <v>4.9338563000000002E-2</v>
      </c>
    </row>
    <row r="296" spans="1:29" x14ac:dyDescent="0.3">
      <c r="A296">
        <v>2.94</v>
      </c>
      <c r="B296">
        <v>28.2</v>
      </c>
      <c r="C296">
        <v>-120</v>
      </c>
      <c r="D296">
        <v>-120</v>
      </c>
      <c r="E296">
        <v>240</v>
      </c>
      <c r="F296">
        <v>-102.5673077</v>
      </c>
      <c r="G296">
        <v>-121.1442308</v>
      </c>
      <c r="H296">
        <v>212.33653849999999</v>
      </c>
      <c r="I296">
        <v>-107</v>
      </c>
      <c r="J296">
        <v>-124</v>
      </c>
      <c r="K296">
        <v>189</v>
      </c>
      <c r="L296">
        <v>-5.2445426489999996</v>
      </c>
      <c r="M296">
        <v>-6.1944307519999997</v>
      </c>
      <c r="N296">
        <v>10.85733902</v>
      </c>
      <c r="O296">
        <v>-5.4711981429999996</v>
      </c>
      <c r="P296">
        <v>-6.3404539230000001</v>
      </c>
      <c r="Q296">
        <v>9.6640789639999998</v>
      </c>
      <c r="R296">
        <v>-0.26222713199999997</v>
      </c>
      <c r="S296">
        <v>-0.30972153800000002</v>
      </c>
      <c r="T296">
        <v>0.54286695100000004</v>
      </c>
      <c r="U296">
        <v>-0.27355990699999999</v>
      </c>
      <c r="V296">
        <v>-0.31702269599999999</v>
      </c>
      <c r="W296">
        <v>0.48320394799999999</v>
      </c>
      <c r="X296">
        <v>-2.7420908000000001E-2</v>
      </c>
      <c r="Y296">
        <v>0.55256085700000002</v>
      </c>
      <c r="Z296">
        <v>5.102056E-2</v>
      </c>
      <c r="AA296">
        <v>-2.5093252999999999E-2</v>
      </c>
      <c r="AB296">
        <v>0.51899683299999999</v>
      </c>
      <c r="AC296">
        <v>0.18838360600000001</v>
      </c>
    </row>
    <row r="297" spans="1:29" x14ac:dyDescent="0.3">
      <c r="A297">
        <v>2.95</v>
      </c>
      <c r="B297">
        <v>28.2</v>
      </c>
      <c r="C297">
        <v>-120</v>
      </c>
      <c r="D297">
        <v>-120</v>
      </c>
      <c r="E297">
        <v>240</v>
      </c>
      <c r="F297">
        <v>-101.5769231</v>
      </c>
      <c r="G297">
        <v>-121.6442308</v>
      </c>
      <c r="H297">
        <v>210.69230769999999</v>
      </c>
      <c r="I297">
        <v>-112</v>
      </c>
      <c r="J297">
        <v>-118</v>
      </c>
      <c r="K297">
        <v>237</v>
      </c>
      <c r="L297">
        <v>-5.1939016159999998</v>
      </c>
      <c r="M297">
        <v>-6.2199970990000004</v>
      </c>
      <c r="N297">
        <v>10.773265070000001</v>
      </c>
      <c r="O297">
        <v>-5.7268616080000001</v>
      </c>
      <c r="P297">
        <v>-6.0336577660000001</v>
      </c>
      <c r="Q297">
        <v>12.118448219999999</v>
      </c>
      <c r="R297">
        <v>-0.25969508099999999</v>
      </c>
      <c r="S297">
        <v>-0.31099985499999999</v>
      </c>
      <c r="T297">
        <v>0.53866325400000004</v>
      </c>
      <c r="U297">
        <v>-0.28634308000000003</v>
      </c>
      <c r="V297">
        <v>-0.30168288799999998</v>
      </c>
      <c r="W297">
        <v>0.60592241099999999</v>
      </c>
      <c r="X297">
        <v>-2.9620825E-2</v>
      </c>
      <c r="Y297">
        <v>0.54934048099999999</v>
      </c>
      <c r="Z297">
        <v>5.6195934000000003E-2</v>
      </c>
      <c r="AA297">
        <v>-8.8564420000000008E-3</v>
      </c>
      <c r="AB297">
        <v>0.59995693000000005</v>
      </c>
      <c r="AC297">
        <v>-3.1397267999999999E-2</v>
      </c>
    </row>
    <row r="298" spans="1:29" x14ac:dyDescent="0.3">
      <c r="A298">
        <v>2.96</v>
      </c>
      <c r="B298">
        <v>28.2</v>
      </c>
      <c r="C298">
        <v>-120</v>
      </c>
      <c r="D298">
        <v>-120</v>
      </c>
      <c r="E298">
        <v>240</v>
      </c>
      <c r="F298">
        <v>-100.6826923</v>
      </c>
      <c r="G298">
        <v>-121.9423077</v>
      </c>
      <c r="H298">
        <v>211.30769230000001</v>
      </c>
      <c r="I298">
        <v>-114</v>
      </c>
      <c r="J298">
        <v>-93</v>
      </c>
      <c r="K298">
        <v>212</v>
      </c>
      <c r="L298">
        <v>-5.1481771890000001</v>
      </c>
      <c r="M298">
        <v>-6.2352385740000003</v>
      </c>
      <c r="N298">
        <v>10.80473134</v>
      </c>
      <c r="O298">
        <v>-5.8291269940000001</v>
      </c>
      <c r="P298">
        <v>-4.7553404419999996</v>
      </c>
      <c r="Q298">
        <v>10.8401309</v>
      </c>
      <c r="R298">
        <v>-0.25740885899999999</v>
      </c>
      <c r="S298">
        <v>-0.31176192899999999</v>
      </c>
      <c r="T298">
        <v>0.540236567</v>
      </c>
      <c r="U298">
        <v>-0.29145634999999998</v>
      </c>
      <c r="V298">
        <v>-0.23776702199999999</v>
      </c>
      <c r="W298">
        <v>0.54200654500000001</v>
      </c>
      <c r="X298">
        <v>-3.1380759000000001E-2</v>
      </c>
      <c r="Y298">
        <v>0.54988130800000001</v>
      </c>
      <c r="Z298">
        <v>5.0761791000000001E-2</v>
      </c>
      <c r="AA298">
        <v>3.0997548E-2</v>
      </c>
      <c r="AB298">
        <v>0.53774548700000002</v>
      </c>
      <c r="AC298">
        <v>-2.2426620000000001E-2</v>
      </c>
    </row>
    <row r="299" spans="1:29" x14ac:dyDescent="0.3">
      <c r="A299">
        <v>2.97</v>
      </c>
      <c r="B299">
        <v>28.2</v>
      </c>
      <c r="C299">
        <v>-120</v>
      </c>
      <c r="D299">
        <v>-120</v>
      </c>
      <c r="E299">
        <v>240</v>
      </c>
      <c r="F299">
        <v>-100.5096154</v>
      </c>
      <c r="G299">
        <v>-122.0384615</v>
      </c>
      <c r="H299">
        <v>211.67307690000001</v>
      </c>
      <c r="I299">
        <v>-90</v>
      </c>
      <c r="J299">
        <v>-121</v>
      </c>
      <c r="K299">
        <v>213</v>
      </c>
      <c r="L299">
        <v>-5.1393272999999997</v>
      </c>
      <c r="M299">
        <v>-6.2401551790000003</v>
      </c>
      <c r="N299">
        <v>10.823414440000001</v>
      </c>
      <c r="O299">
        <v>-4.6019423640000001</v>
      </c>
      <c r="P299">
        <v>-6.1870558439999996</v>
      </c>
      <c r="Q299">
        <v>10.891263589999999</v>
      </c>
      <c r="R299">
        <v>-0.25696636499999997</v>
      </c>
      <c r="S299">
        <v>-0.312007759</v>
      </c>
      <c r="T299">
        <v>0.54117072200000005</v>
      </c>
      <c r="U299">
        <v>-0.23009711799999999</v>
      </c>
      <c r="V299">
        <v>-0.30935279199999999</v>
      </c>
      <c r="W299">
        <v>0.54456318000000004</v>
      </c>
      <c r="X299">
        <v>-3.1778163999999998E-2</v>
      </c>
      <c r="Y299">
        <v>0.55043852299999996</v>
      </c>
      <c r="Z299">
        <v>4.8777898E-2</v>
      </c>
      <c r="AA299">
        <v>-4.5758285000000003E-2</v>
      </c>
      <c r="AB299">
        <v>0.54285875699999997</v>
      </c>
      <c r="AC299">
        <v>-8.9706479999999995E-3</v>
      </c>
    </row>
    <row r="300" spans="1:29" x14ac:dyDescent="0.3">
      <c r="A300">
        <v>2.98</v>
      </c>
      <c r="B300">
        <v>28.2</v>
      </c>
      <c r="C300">
        <v>-120</v>
      </c>
      <c r="D300">
        <v>-120</v>
      </c>
      <c r="E300">
        <v>240</v>
      </c>
      <c r="F300">
        <v>-101.2115385</v>
      </c>
      <c r="G300">
        <v>-121.9038462</v>
      </c>
      <c r="H300">
        <v>211</v>
      </c>
      <c r="I300">
        <v>-106</v>
      </c>
      <c r="J300">
        <v>-126</v>
      </c>
      <c r="K300">
        <v>216</v>
      </c>
      <c r="L300">
        <v>-5.1752185170000002</v>
      </c>
      <c r="M300">
        <v>-6.2332719320000001</v>
      </c>
      <c r="N300">
        <v>10.788998210000001</v>
      </c>
      <c r="O300">
        <v>-5.4200654510000001</v>
      </c>
      <c r="P300">
        <v>-6.4427193090000001</v>
      </c>
      <c r="Q300">
        <v>11.04466167</v>
      </c>
      <c r="R300">
        <v>-0.258760926</v>
      </c>
      <c r="S300">
        <v>-0.31166359700000001</v>
      </c>
      <c r="T300">
        <v>0.53944990999999998</v>
      </c>
      <c r="U300">
        <v>-0.27100327299999999</v>
      </c>
      <c r="V300">
        <v>-0.32213596500000002</v>
      </c>
      <c r="W300">
        <v>0.55223308400000004</v>
      </c>
      <c r="X300">
        <v>-3.0543371E-2</v>
      </c>
      <c r="Y300">
        <v>0.54977478099999999</v>
      </c>
      <c r="Z300">
        <v>5.4341424999999999E-2</v>
      </c>
      <c r="AA300">
        <v>-2.9521473999999999E-2</v>
      </c>
      <c r="AB300">
        <v>0.56586846800000001</v>
      </c>
      <c r="AC300">
        <v>7.1765182999999996E-2</v>
      </c>
    </row>
    <row r="301" spans="1:29" x14ac:dyDescent="0.3">
      <c r="A301">
        <v>2.99</v>
      </c>
      <c r="B301">
        <v>28.2</v>
      </c>
      <c r="C301">
        <v>-120</v>
      </c>
      <c r="D301">
        <v>-120</v>
      </c>
      <c r="E301">
        <v>240</v>
      </c>
      <c r="F301">
        <v>-103.1730769</v>
      </c>
      <c r="G301">
        <v>-121.4134615</v>
      </c>
      <c r="H301">
        <v>210.20192309999999</v>
      </c>
      <c r="I301">
        <v>-100</v>
      </c>
      <c r="J301">
        <v>-130</v>
      </c>
      <c r="K301">
        <v>213</v>
      </c>
      <c r="L301">
        <v>-5.2755172610000001</v>
      </c>
      <c r="M301">
        <v>-6.2081972460000001</v>
      </c>
      <c r="N301">
        <v>10.74819039</v>
      </c>
      <c r="O301">
        <v>-5.1132692930000001</v>
      </c>
      <c r="P301">
        <v>-6.6472500810000001</v>
      </c>
      <c r="Q301">
        <v>10.891263589999999</v>
      </c>
      <c r="R301">
        <v>-0.263775863</v>
      </c>
      <c r="S301">
        <v>-0.31040986199999998</v>
      </c>
      <c r="T301">
        <v>0.537409519</v>
      </c>
      <c r="U301">
        <v>-0.25566346499999998</v>
      </c>
      <c r="V301">
        <v>-0.332362504</v>
      </c>
      <c r="W301">
        <v>0.54456318000000004</v>
      </c>
      <c r="X301">
        <v>-2.6924152E-2</v>
      </c>
      <c r="Y301">
        <v>0.54966825500000005</v>
      </c>
      <c r="Z301">
        <v>6.4519660000000006E-2</v>
      </c>
      <c r="AA301">
        <v>-4.4282211000000002E-2</v>
      </c>
      <c r="AB301">
        <v>0.55905077599999997</v>
      </c>
      <c r="AC301">
        <v>7.6250506999999995E-2</v>
      </c>
    </row>
    <row r="302" spans="1:29" x14ac:dyDescent="0.3">
      <c r="A302">
        <v>3</v>
      </c>
      <c r="B302">
        <v>28.2</v>
      </c>
      <c r="C302">
        <v>-120</v>
      </c>
      <c r="D302">
        <v>-120</v>
      </c>
      <c r="E302">
        <v>240</v>
      </c>
      <c r="F302">
        <v>-104.7596154</v>
      </c>
      <c r="G302">
        <v>-121.125</v>
      </c>
      <c r="H302">
        <v>209.79807690000001</v>
      </c>
      <c r="I302">
        <v>-96</v>
      </c>
      <c r="J302">
        <v>-131</v>
      </c>
      <c r="K302">
        <v>174</v>
      </c>
      <c r="L302">
        <v>-5.3566412449999996</v>
      </c>
      <c r="M302">
        <v>-6.1934474310000001</v>
      </c>
      <c r="N302">
        <v>10.727540640000001</v>
      </c>
      <c r="O302">
        <v>-4.9087385210000001</v>
      </c>
      <c r="P302">
        <v>-6.6983827739999997</v>
      </c>
      <c r="Q302">
        <v>8.8970885699999993</v>
      </c>
      <c r="R302">
        <v>-0.26783206199999998</v>
      </c>
      <c r="S302">
        <v>-0.30967237199999997</v>
      </c>
      <c r="T302">
        <v>0.53637703199999998</v>
      </c>
      <c r="U302">
        <v>-0.245436926</v>
      </c>
      <c r="V302">
        <v>-0.33491913899999998</v>
      </c>
      <c r="W302">
        <v>0.44485442800000002</v>
      </c>
      <c r="X302">
        <v>-2.4156514E-2</v>
      </c>
      <c r="Y302">
        <v>0.55008616600000004</v>
      </c>
      <c r="Z302">
        <v>7.2153335999999998E-2</v>
      </c>
      <c r="AA302">
        <v>-5.166258E-2</v>
      </c>
      <c r="AB302">
        <v>0.49002164100000001</v>
      </c>
      <c r="AC302">
        <v>0.23772216900000001</v>
      </c>
    </row>
    <row r="303" spans="1:29" x14ac:dyDescent="0.3">
      <c r="A303">
        <v>3.01</v>
      </c>
      <c r="B303">
        <v>28.2</v>
      </c>
      <c r="C303">
        <v>-120</v>
      </c>
      <c r="D303">
        <v>-120</v>
      </c>
      <c r="E303">
        <v>240</v>
      </c>
      <c r="F303">
        <v>-105.8461538</v>
      </c>
      <c r="G303">
        <v>-121.5288462</v>
      </c>
      <c r="H303">
        <v>210.0288462</v>
      </c>
      <c r="I303">
        <v>-98</v>
      </c>
      <c r="J303">
        <v>-103</v>
      </c>
      <c r="K303">
        <v>222</v>
      </c>
      <c r="L303">
        <v>-5.4121988820000002</v>
      </c>
      <c r="M303">
        <v>-6.2140971719999998</v>
      </c>
      <c r="N303">
        <v>10.739340500000001</v>
      </c>
      <c r="O303">
        <v>-5.0110039070000001</v>
      </c>
      <c r="P303">
        <v>-5.2666673719999997</v>
      </c>
      <c r="Q303">
        <v>11.351457829999999</v>
      </c>
      <c r="R303">
        <v>-0.27060994399999999</v>
      </c>
      <c r="S303">
        <v>-0.310704859</v>
      </c>
      <c r="T303">
        <v>0.53696702500000004</v>
      </c>
      <c r="U303">
        <v>-0.25055019499999998</v>
      </c>
      <c r="V303">
        <v>-0.26333336899999998</v>
      </c>
      <c r="W303">
        <v>0.56757289200000005</v>
      </c>
      <c r="X303">
        <v>-2.3148809999999999E-2</v>
      </c>
      <c r="Y303">
        <v>0.55174961700000003</v>
      </c>
      <c r="Z303">
        <v>7.7803119000000004E-2</v>
      </c>
      <c r="AA303">
        <v>-7.3803690000000003E-3</v>
      </c>
      <c r="AB303">
        <v>0.54967644900000001</v>
      </c>
      <c r="AC303">
        <v>-9.4191803000000004E-2</v>
      </c>
    </row>
    <row r="304" spans="1:29" x14ac:dyDescent="0.3">
      <c r="A304">
        <v>3.02</v>
      </c>
      <c r="B304">
        <v>28.2</v>
      </c>
      <c r="C304">
        <v>-120</v>
      </c>
      <c r="D304">
        <v>-120</v>
      </c>
      <c r="E304">
        <v>240</v>
      </c>
      <c r="F304">
        <v>-106.6826923</v>
      </c>
      <c r="G304">
        <v>-122.6153846</v>
      </c>
      <c r="H304">
        <v>210.4807692</v>
      </c>
      <c r="I304">
        <v>-83</v>
      </c>
      <c r="J304">
        <v>-128</v>
      </c>
      <c r="K304">
        <v>222</v>
      </c>
      <c r="L304">
        <v>-5.4549733470000001</v>
      </c>
      <c r="M304">
        <v>-6.2696548099999996</v>
      </c>
      <c r="N304">
        <v>10.762448539999999</v>
      </c>
      <c r="O304">
        <v>-4.2440135129999996</v>
      </c>
      <c r="P304">
        <v>-6.5449846950000001</v>
      </c>
      <c r="Q304">
        <v>11.351457829999999</v>
      </c>
      <c r="R304">
        <v>-0.272748667</v>
      </c>
      <c r="S304">
        <v>-0.31348273999999998</v>
      </c>
      <c r="T304">
        <v>0.53812242700000001</v>
      </c>
      <c r="U304">
        <v>-0.212200676</v>
      </c>
      <c r="V304">
        <v>-0.32724923500000003</v>
      </c>
      <c r="W304">
        <v>0.56757289200000005</v>
      </c>
      <c r="X304">
        <v>-2.3517828000000001E-2</v>
      </c>
      <c r="Y304">
        <v>0.55415875400000003</v>
      </c>
      <c r="Z304">
        <v>8.4401720999999999E-2</v>
      </c>
      <c r="AA304">
        <v>-6.6423316999999996E-2</v>
      </c>
      <c r="AB304">
        <v>0.55819856400000001</v>
      </c>
      <c r="AC304">
        <v>-4.9338563000000002E-2</v>
      </c>
    </row>
    <row r="305" spans="1:29" x14ac:dyDescent="0.3">
      <c r="A305">
        <v>3.03</v>
      </c>
      <c r="B305">
        <v>28.2</v>
      </c>
      <c r="C305">
        <v>-120</v>
      </c>
      <c r="D305">
        <v>-120</v>
      </c>
      <c r="E305">
        <v>240</v>
      </c>
      <c r="F305">
        <v>-106.7788462</v>
      </c>
      <c r="G305">
        <v>-124.6923077</v>
      </c>
      <c r="H305">
        <v>210.1057692</v>
      </c>
      <c r="I305">
        <v>-107</v>
      </c>
      <c r="J305">
        <v>-125</v>
      </c>
      <c r="K305">
        <v>214</v>
      </c>
      <c r="L305">
        <v>-5.4598899520000002</v>
      </c>
      <c r="M305">
        <v>-6.37585348</v>
      </c>
      <c r="N305">
        <v>10.743273780000001</v>
      </c>
      <c r="O305">
        <v>-5.4711981429999996</v>
      </c>
      <c r="P305">
        <v>-6.3915866159999997</v>
      </c>
      <c r="Q305">
        <v>10.94239629</v>
      </c>
      <c r="R305">
        <v>-0.27299449799999997</v>
      </c>
      <c r="S305">
        <v>-0.318792674</v>
      </c>
      <c r="T305">
        <v>0.537163689</v>
      </c>
      <c r="U305">
        <v>-0.27355990699999999</v>
      </c>
      <c r="V305">
        <v>-0.31957933100000002</v>
      </c>
      <c r="W305">
        <v>0.54711981399999998</v>
      </c>
      <c r="X305">
        <v>-2.6441589000000001E-2</v>
      </c>
      <c r="Y305">
        <v>0.55537151699999998</v>
      </c>
      <c r="Z305">
        <v>9.5830671000000006E-2</v>
      </c>
      <c r="AA305">
        <v>-2.6569327E-2</v>
      </c>
      <c r="AB305">
        <v>0.56245962199999999</v>
      </c>
      <c r="AC305">
        <v>8.0735830999999994E-2</v>
      </c>
    </row>
    <row r="306" spans="1:29" x14ac:dyDescent="0.3">
      <c r="A306">
        <v>3.04</v>
      </c>
      <c r="B306">
        <v>28.2</v>
      </c>
      <c r="C306">
        <v>-120</v>
      </c>
      <c r="D306">
        <v>-120</v>
      </c>
      <c r="E306">
        <v>240</v>
      </c>
      <c r="F306">
        <v>-108.0673077</v>
      </c>
      <c r="G306">
        <v>-127.2115385</v>
      </c>
      <c r="H306">
        <v>211.46153849999999</v>
      </c>
      <c r="I306">
        <v>-115</v>
      </c>
      <c r="J306">
        <v>-126</v>
      </c>
      <c r="K306">
        <v>210</v>
      </c>
      <c r="L306">
        <v>-5.5257724599999998</v>
      </c>
      <c r="M306">
        <v>-6.5046685330000003</v>
      </c>
      <c r="N306">
        <v>10.812597909999999</v>
      </c>
      <c r="O306">
        <v>-5.8802596869999997</v>
      </c>
      <c r="P306">
        <v>-6.4427193090000001</v>
      </c>
      <c r="Q306">
        <v>10.73786552</v>
      </c>
      <c r="R306">
        <v>-0.27628862300000001</v>
      </c>
      <c r="S306">
        <v>-0.32523342700000002</v>
      </c>
      <c r="T306">
        <v>0.540629896</v>
      </c>
      <c r="U306">
        <v>-0.29401298399999998</v>
      </c>
      <c r="V306">
        <v>-0.32213596500000002</v>
      </c>
      <c r="W306">
        <v>0.53689327600000003</v>
      </c>
      <c r="X306">
        <v>-2.8258295999999999E-2</v>
      </c>
      <c r="Y306">
        <v>0.56092728000000003</v>
      </c>
      <c r="Z306">
        <v>0.10682833999999999</v>
      </c>
      <c r="AA306">
        <v>-1.6236811E-2</v>
      </c>
      <c r="AB306">
        <v>0.56331183399999996</v>
      </c>
      <c r="AC306">
        <v>0.13904504200000001</v>
      </c>
    </row>
    <row r="307" spans="1:29" x14ac:dyDescent="0.3">
      <c r="A307">
        <v>3.05</v>
      </c>
      <c r="B307">
        <v>28.2</v>
      </c>
      <c r="C307">
        <v>-120</v>
      </c>
      <c r="D307">
        <v>-120</v>
      </c>
      <c r="E307">
        <v>240</v>
      </c>
      <c r="F307">
        <v>-109.4038462</v>
      </c>
      <c r="G307">
        <v>-129.0096154</v>
      </c>
      <c r="H307">
        <v>213.0961538</v>
      </c>
      <c r="I307">
        <v>-113</v>
      </c>
      <c r="J307">
        <v>-128</v>
      </c>
      <c r="K307">
        <v>171</v>
      </c>
      <c r="L307">
        <v>-5.5941132710000003</v>
      </c>
      <c r="M307">
        <v>-6.5966090480000004</v>
      </c>
      <c r="N307">
        <v>10.8961802</v>
      </c>
      <c r="O307">
        <v>-5.7779943009999997</v>
      </c>
      <c r="P307">
        <v>-6.5449846950000001</v>
      </c>
      <c r="Q307">
        <v>8.7436904910000006</v>
      </c>
      <c r="R307">
        <v>-0.27970566400000002</v>
      </c>
      <c r="S307">
        <v>-0.329830452</v>
      </c>
      <c r="T307">
        <v>0.54480901000000004</v>
      </c>
      <c r="U307">
        <v>-0.288899715</v>
      </c>
      <c r="V307">
        <v>-0.32724923500000003</v>
      </c>
      <c r="W307">
        <v>0.43718452499999999</v>
      </c>
      <c r="X307">
        <v>-2.893956E-2</v>
      </c>
      <c r="Y307">
        <v>0.56638471199999996</v>
      </c>
      <c r="Z307">
        <v>0.113556326</v>
      </c>
      <c r="AA307">
        <v>-2.2141106000000001E-2</v>
      </c>
      <c r="AB307">
        <v>0.49683933299999999</v>
      </c>
      <c r="AC307">
        <v>0.31397267600000001</v>
      </c>
    </row>
    <row r="308" spans="1:29" x14ac:dyDescent="0.3">
      <c r="A308">
        <v>3.06</v>
      </c>
      <c r="B308">
        <v>28.2</v>
      </c>
      <c r="C308">
        <v>-120</v>
      </c>
      <c r="D308">
        <v>-120</v>
      </c>
      <c r="E308">
        <v>240</v>
      </c>
      <c r="F308">
        <v>-110.7307692</v>
      </c>
      <c r="G308">
        <v>-130.625</v>
      </c>
      <c r="H308">
        <v>215.5096154</v>
      </c>
      <c r="I308">
        <v>-110</v>
      </c>
      <c r="J308">
        <v>-104</v>
      </c>
      <c r="K308">
        <v>216</v>
      </c>
      <c r="L308">
        <v>-5.6619624210000001</v>
      </c>
      <c r="M308">
        <v>-6.6792080140000003</v>
      </c>
      <c r="N308">
        <v>11.019586990000001</v>
      </c>
      <c r="O308">
        <v>-5.6245962220000001</v>
      </c>
      <c r="P308">
        <v>-5.3178000650000001</v>
      </c>
      <c r="Q308">
        <v>11.04466167</v>
      </c>
      <c r="R308">
        <v>-0.28309812099999998</v>
      </c>
      <c r="S308">
        <v>-0.33396040100000002</v>
      </c>
      <c r="T308">
        <v>0.55097934900000001</v>
      </c>
      <c r="U308">
        <v>-0.281229811</v>
      </c>
      <c r="V308">
        <v>-0.26589000299999999</v>
      </c>
      <c r="W308">
        <v>0.55223308400000004</v>
      </c>
      <c r="X308">
        <v>-2.9365351000000001E-2</v>
      </c>
      <c r="Y308">
        <v>0.57300574000000004</v>
      </c>
      <c r="Z308">
        <v>0.115928373</v>
      </c>
      <c r="AA308">
        <v>8.8564420000000008E-3</v>
      </c>
      <c r="AB308">
        <v>0.55052866099999997</v>
      </c>
      <c r="AC308">
        <v>-8.9706479999999995E-3</v>
      </c>
    </row>
    <row r="309" spans="1:29" x14ac:dyDescent="0.3">
      <c r="A309">
        <v>3.07</v>
      </c>
      <c r="B309">
        <v>28.2</v>
      </c>
      <c r="C309">
        <v>-120</v>
      </c>
      <c r="D309">
        <v>-120</v>
      </c>
      <c r="E309">
        <v>240</v>
      </c>
      <c r="F309">
        <v>-112.0769231</v>
      </c>
      <c r="G309">
        <v>-131.70192309999999</v>
      </c>
      <c r="H309">
        <v>220.2596154</v>
      </c>
      <c r="I309">
        <v>-195</v>
      </c>
      <c r="J309">
        <v>-136</v>
      </c>
      <c r="K309">
        <v>223</v>
      </c>
      <c r="L309">
        <v>-5.7307948919999996</v>
      </c>
      <c r="M309">
        <v>-6.7342739910000002</v>
      </c>
      <c r="N309">
        <v>11.262467279999999</v>
      </c>
      <c r="O309">
        <v>-9.9708751210000006</v>
      </c>
      <c r="P309">
        <v>-6.9540462380000001</v>
      </c>
      <c r="Q309">
        <v>11.40259052</v>
      </c>
      <c r="R309">
        <v>-0.28653974500000001</v>
      </c>
      <c r="S309">
        <v>-0.3367137</v>
      </c>
      <c r="T309">
        <v>0.56312336399999996</v>
      </c>
      <c r="U309">
        <v>-0.498543756</v>
      </c>
      <c r="V309">
        <v>-0.34770231200000001</v>
      </c>
      <c r="W309">
        <v>0.570129526</v>
      </c>
      <c r="X309">
        <v>-2.8967946000000001E-2</v>
      </c>
      <c r="Y309">
        <v>0.58316672400000003</v>
      </c>
      <c r="Z309">
        <v>0.105491369</v>
      </c>
      <c r="AA309">
        <v>8.7088347999999996E-2</v>
      </c>
      <c r="AB309">
        <v>0.66216837299999998</v>
      </c>
      <c r="AC309">
        <v>0.48441498599999999</v>
      </c>
    </row>
    <row r="310" spans="1:29" x14ac:dyDescent="0.3">
      <c r="A310">
        <v>3.08</v>
      </c>
      <c r="B310">
        <v>28.2</v>
      </c>
      <c r="C310">
        <v>-120</v>
      </c>
      <c r="D310">
        <v>-120</v>
      </c>
      <c r="E310">
        <v>240</v>
      </c>
      <c r="F310">
        <v>-112.6153846</v>
      </c>
      <c r="G310">
        <v>-131.81730769999999</v>
      </c>
      <c r="H310">
        <v>222.6442308</v>
      </c>
      <c r="I310">
        <v>0</v>
      </c>
      <c r="J310">
        <v>-138</v>
      </c>
      <c r="K310">
        <v>230</v>
      </c>
      <c r="L310">
        <v>-5.7583278809999996</v>
      </c>
      <c r="M310">
        <v>-6.7401739169999999</v>
      </c>
      <c r="N310">
        <v>11.38439908</v>
      </c>
      <c r="O310">
        <v>0</v>
      </c>
      <c r="P310">
        <v>-7.0563116240000001</v>
      </c>
      <c r="Q310">
        <v>11.760519370000001</v>
      </c>
      <c r="R310">
        <v>-0.28791639400000002</v>
      </c>
      <c r="S310">
        <v>-0.337008696</v>
      </c>
      <c r="T310">
        <v>0.56921995400000003</v>
      </c>
      <c r="U310">
        <v>0</v>
      </c>
      <c r="V310">
        <v>-0.35281558099999999</v>
      </c>
      <c r="W310">
        <v>0.58802596900000004</v>
      </c>
      <c r="X310">
        <v>-2.8343454000000001E-2</v>
      </c>
      <c r="Y310">
        <v>0.587788333</v>
      </c>
      <c r="Z310">
        <v>9.7728308E-2</v>
      </c>
      <c r="AA310">
        <v>-0.20369817100000001</v>
      </c>
      <c r="AB310">
        <v>0.50962250600000003</v>
      </c>
      <c r="AC310">
        <v>-0.41264980299999998</v>
      </c>
    </row>
    <row r="311" spans="1:29" x14ac:dyDescent="0.3">
      <c r="A311">
        <v>3.09</v>
      </c>
      <c r="B311">
        <v>28.2</v>
      </c>
      <c r="C311">
        <v>-120</v>
      </c>
      <c r="D311">
        <v>-120</v>
      </c>
      <c r="E311">
        <v>240</v>
      </c>
      <c r="F311">
        <v>-113.0096154</v>
      </c>
      <c r="G311">
        <v>-131.7788462</v>
      </c>
      <c r="H311">
        <v>224.66346150000001</v>
      </c>
      <c r="I311">
        <v>-221</v>
      </c>
      <c r="J311">
        <v>-130</v>
      </c>
      <c r="K311">
        <v>232</v>
      </c>
      <c r="L311">
        <v>-5.7784859620000004</v>
      </c>
      <c r="M311">
        <v>-6.7382072749999997</v>
      </c>
      <c r="N311">
        <v>11.48764779</v>
      </c>
      <c r="O311">
        <v>-11.30032514</v>
      </c>
      <c r="P311">
        <v>-6.6472500810000001</v>
      </c>
      <c r="Q311">
        <v>11.86278476</v>
      </c>
      <c r="R311">
        <v>-0.28892429800000002</v>
      </c>
      <c r="S311">
        <v>-0.33691036400000002</v>
      </c>
      <c r="T311">
        <v>0.57438239000000002</v>
      </c>
      <c r="U311">
        <v>-0.56501625700000002</v>
      </c>
      <c r="V311">
        <v>-0.332362504</v>
      </c>
      <c r="W311">
        <v>0.59313923800000001</v>
      </c>
      <c r="X311">
        <v>-2.7704768000000001E-2</v>
      </c>
      <c r="Y311">
        <v>0.59153314700000004</v>
      </c>
      <c r="Z311">
        <v>9.0267143999999994E-2</v>
      </c>
      <c r="AA311">
        <v>0.13432270700000001</v>
      </c>
      <c r="AB311">
        <v>0.69455241199999995</v>
      </c>
      <c r="AC311">
        <v>0.53375354900000005</v>
      </c>
    </row>
    <row r="312" spans="1:29" x14ac:dyDescent="0.3">
      <c r="A312">
        <v>3.1</v>
      </c>
      <c r="B312">
        <v>28.2</v>
      </c>
      <c r="C312">
        <v>-120</v>
      </c>
      <c r="D312">
        <v>-120</v>
      </c>
      <c r="E312">
        <v>240</v>
      </c>
      <c r="F312">
        <v>-112.8942308</v>
      </c>
      <c r="G312">
        <v>-131.43269230000001</v>
      </c>
      <c r="H312">
        <v>226.58653849999999</v>
      </c>
      <c r="I312">
        <v>0</v>
      </c>
      <c r="J312">
        <v>-122</v>
      </c>
      <c r="K312">
        <v>168</v>
      </c>
      <c r="L312">
        <v>-5.7725860349999998</v>
      </c>
      <c r="M312">
        <v>-6.7205074969999998</v>
      </c>
      <c r="N312">
        <v>11.585979890000001</v>
      </c>
      <c r="O312">
        <v>0</v>
      </c>
      <c r="P312">
        <v>-6.2381885370000001</v>
      </c>
      <c r="Q312">
        <v>8.5902924120000002</v>
      </c>
      <c r="R312">
        <v>-0.28862930199999998</v>
      </c>
      <c r="S312">
        <v>-0.33602537500000002</v>
      </c>
      <c r="T312">
        <v>0.57929899500000004</v>
      </c>
      <c r="U312">
        <v>0</v>
      </c>
      <c r="V312">
        <v>-0.31190942700000002</v>
      </c>
      <c r="W312">
        <v>0.42951462099999999</v>
      </c>
      <c r="X312">
        <v>-2.7364136000000001E-2</v>
      </c>
      <c r="Y312">
        <v>0.59441755500000004</v>
      </c>
      <c r="Z312">
        <v>7.9571372000000001E-2</v>
      </c>
      <c r="AA312">
        <v>-0.180080992</v>
      </c>
      <c r="AB312">
        <v>0.390312889</v>
      </c>
      <c r="AC312">
        <v>-0.206324901</v>
      </c>
    </row>
    <row r="313" spans="1:29" x14ac:dyDescent="0.3">
      <c r="A313">
        <v>3.11</v>
      </c>
      <c r="B313">
        <v>28.2</v>
      </c>
      <c r="C313">
        <v>-120</v>
      </c>
      <c r="D313">
        <v>-120</v>
      </c>
      <c r="E313">
        <v>240</v>
      </c>
      <c r="F313">
        <v>-112.3269231</v>
      </c>
      <c r="G313">
        <v>-130.8942308</v>
      </c>
      <c r="H313">
        <v>227.20192309999999</v>
      </c>
      <c r="I313">
        <v>-218</v>
      </c>
      <c r="J313">
        <v>-214</v>
      </c>
      <c r="K313">
        <v>207</v>
      </c>
      <c r="L313">
        <v>-5.7435780650000003</v>
      </c>
      <c r="M313">
        <v>-6.6929745079999998</v>
      </c>
      <c r="N313">
        <v>11.617446169999999</v>
      </c>
      <c r="O313">
        <v>-11.146927059999999</v>
      </c>
      <c r="P313">
        <v>-10.94239629</v>
      </c>
      <c r="Q313">
        <v>10.584467439999999</v>
      </c>
      <c r="R313">
        <v>-0.28717890299999999</v>
      </c>
      <c r="S313">
        <v>-0.33464872499999998</v>
      </c>
      <c r="T313">
        <v>0.580872308</v>
      </c>
      <c r="U313">
        <v>-0.55734635300000002</v>
      </c>
      <c r="V313">
        <v>-0.54711981399999998</v>
      </c>
      <c r="W313">
        <v>0.52922337200000003</v>
      </c>
      <c r="X313">
        <v>-2.7406715000000002E-2</v>
      </c>
      <c r="Y313">
        <v>0.59452408199999995</v>
      </c>
      <c r="Z313">
        <v>7.1851439000000003E-2</v>
      </c>
      <c r="AA313">
        <v>5.9042950000000004E-3</v>
      </c>
      <c r="AB313">
        <v>0.72097096999999999</v>
      </c>
      <c r="AC313">
        <v>1.009197887</v>
      </c>
    </row>
    <row r="314" spans="1:29" x14ac:dyDescent="0.3">
      <c r="A314">
        <v>3.12</v>
      </c>
      <c r="B314">
        <v>28.2</v>
      </c>
      <c r="C314">
        <v>-120</v>
      </c>
      <c r="D314">
        <v>-120</v>
      </c>
      <c r="E314">
        <v>240</v>
      </c>
      <c r="F314">
        <v>-110.7980769</v>
      </c>
      <c r="G314">
        <v>-130.68269230000001</v>
      </c>
      <c r="H314">
        <v>227.8846154</v>
      </c>
      <c r="I314">
        <v>-88</v>
      </c>
      <c r="J314">
        <v>-120</v>
      </c>
      <c r="K314">
        <v>429</v>
      </c>
      <c r="L314">
        <v>-5.6654040439999998</v>
      </c>
      <c r="M314">
        <v>-6.6821579770000001</v>
      </c>
      <c r="N314">
        <v>11.65235406</v>
      </c>
      <c r="O314">
        <v>-4.4996769780000001</v>
      </c>
      <c r="P314">
        <v>-6.1359231520000002</v>
      </c>
      <c r="Q314">
        <v>21.935925269999998</v>
      </c>
      <c r="R314">
        <v>-0.28327020200000003</v>
      </c>
      <c r="S314">
        <v>-0.33410789899999999</v>
      </c>
      <c r="T314">
        <v>0.58261770300000004</v>
      </c>
      <c r="U314">
        <v>-0.22498384900000001</v>
      </c>
      <c r="V314">
        <v>-0.30679615799999999</v>
      </c>
      <c r="W314">
        <v>1.0967962630000001</v>
      </c>
      <c r="X314">
        <v>-2.9351157999999999E-2</v>
      </c>
      <c r="Y314">
        <v>0.59420450199999997</v>
      </c>
      <c r="Z314">
        <v>6.0983153999999998E-2</v>
      </c>
      <c r="AA314">
        <v>-4.7234357999999997E-2</v>
      </c>
      <c r="AB314">
        <v>0.90845751100000005</v>
      </c>
      <c r="AC314">
        <v>-0.99125659099999996</v>
      </c>
    </row>
    <row r="315" spans="1:29" x14ac:dyDescent="0.3">
      <c r="A315">
        <v>3.13</v>
      </c>
      <c r="B315">
        <v>28.2</v>
      </c>
      <c r="C315">
        <v>-120</v>
      </c>
      <c r="D315">
        <v>-120</v>
      </c>
      <c r="E315">
        <v>240</v>
      </c>
      <c r="F315">
        <v>-109.6153846</v>
      </c>
      <c r="G315">
        <v>-130.69230769999999</v>
      </c>
      <c r="H315">
        <v>228.17307690000001</v>
      </c>
      <c r="I315">
        <v>-108</v>
      </c>
      <c r="J315">
        <v>-123</v>
      </c>
      <c r="K315">
        <v>0</v>
      </c>
      <c r="L315">
        <v>-5.604929802</v>
      </c>
      <c r="M315">
        <v>-6.6826496369999999</v>
      </c>
      <c r="N315">
        <v>11.667103880000001</v>
      </c>
      <c r="O315">
        <v>-5.5223308360000001</v>
      </c>
      <c r="P315">
        <v>-6.2893212299999997</v>
      </c>
      <c r="Q315">
        <v>0</v>
      </c>
      <c r="R315">
        <v>-0.28024649000000001</v>
      </c>
      <c r="S315">
        <v>-0.33413248200000001</v>
      </c>
      <c r="T315">
        <v>0.58335519400000002</v>
      </c>
      <c r="U315">
        <v>-0.27611654200000002</v>
      </c>
      <c r="V315">
        <v>-0.31446606199999999</v>
      </c>
      <c r="W315">
        <v>0</v>
      </c>
      <c r="X315">
        <v>-3.1111092E-2</v>
      </c>
      <c r="Y315">
        <v>0.59369645299999996</v>
      </c>
      <c r="Z315">
        <v>5.4427680999999999E-2</v>
      </c>
      <c r="AA315">
        <v>-2.2141106000000001E-2</v>
      </c>
      <c r="AB315">
        <v>0.19686086799999999</v>
      </c>
      <c r="AC315">
        <v>1.03610983</v>
      </c>
    </row>
    <row r="316" spans="1:29" x14ac:dyDescent="0.3">
      <c r="A316">
        <v>3.14</v>
      </c>
      <c r="B316">
        <v>28.2</v>
      </c>
      <c r="C316">
        <v>-120</v>
      </c>
      <c r="D316">
        <v>-120</v>
      </c>
      <c r="E316">
        <v>240</v>
      </c>
      <c r="F316">
        <v>-108.6634615</v>
      </c>
      <c r="G316">
        <v>-130.56730769999999</v>
      </c>
      <c r="H316">
        <v>228.1346154</v>
      </c>
      <c r="I316">
        <v>-102</v>
      </c>
      <c r="J316">
        <v>-130</v>
      </c>
      <c r="K316">
        <v>452</v>
      </c>
      <c r="L316">
        <v>-5.5562554119999996</v>
      </c>
      <c r="M316">
        <v>-6.6762580509999996</v>
      </c>
      <c r="N316">
        <v>11.66513724</v>
      </c>
      <c r="O316">
        <v>-5.2155346790000001</v>
      </c>
      <c r="P316">
        <v>-6.6472500810000001</v>
      </c>
      <c r="Q316">
        <v>23.111977199999998</v>
      </c>
      <c r="R316">
        <v>-0.27781277100000001</v>
      </c>
      <c r="S316">
        <v>-0.33381290299999999</v>
      </c>
      <c r="T316">
        <v>0.58325686200000004</v>
      </c>
      <c r="U316">
        <v>-0.26077673400000001</v>
      </c>
      <c r="V316">
        <v>-0.332362504</v>
      </c>
      <c r="W316">
        <v>1.15559886</v>
      </c>
      <c r="X316">
        <v>-3.2331691000000003E-2</v>
      </c>
      <c r="Y316">
        <v>0.59271313199999998</v>
      </c>
      <c r="Z316">
        <v>4.9769845E-2</v>
      </c>
      <c r="AA316">
        <v>-4.1330064E-2</v>
      </c>
      <c r="AB316">
        <v>0.96811231900000005</v>
      </c>
      <c r="AC316">
        <v>-0.98677126699999995</v>
      </c>
    </row>
    <row r="317" spans="1:29" x14ac:dyDescent="0.3">
      <c r="A317">
        <v>3.15</v>
      </c>
      <c r="B317">
        <v>28.2</v>
      </c>
      <c r="C317">
        <v>-120</v>
      </c>
      <c r="D317">
        <v>-120</v>
      </c>
      <c r="E317">
        <v>240</v>
      </c>
      <c r="F317">
        <v>-107.5480769</v>
      </c>
      <c r="G317">
        <v>-130.08653849999999</v>
      </c>
      <c r="H317">
        <v>228.31730769999999</v>
      </c>
      <c r="I317">
        <v>-103</v>
      </c>
      <c r="J317">
        <v>-134</v>
      </c>
      <c r="K317">
        <v>181</v>
      </c>
      <c r="L317">
        <v>-5.4992227920000003</v>
      </c>
      <c r="M317">
        <v>-6.6516750250000003</v>
      </c>
      <c r="N317">
        <v>11.674478779999999</v>
      </c>
      <c r="O317">
        <v>-5.2666673719999997</v>
      </c>
      <c r="P317">
        <v>-6.8517808530000002</v>
      </c>
      <c r="Q317">
        <v>9.2550174199999997</v>
      </c>
      <c r="R317">
        <v>-0.27496113999999999</v>
      </c>
      <c r="S317">
        <v>-0.33258375099999998</v>
      </c>
      <c r="T317">
        <v>0.58372393899999997</v>
      </c>
      <c r="U317">
        <v>-0.26333336899999998</v>
      </c>
      <c r="V317">
        <v>-0.34258904299999998</v>
      </c>
      <c r="W317">
        <v>0.46275087100000001</v>
      </c>
      <c r="X317">
        <v>-3.3268430000000002E-2</v>
      </c>
      <c r="Y317">
        <v>0.59166425600000006</v>
      </c>
      <c r="Z317">
        <v>4.1791143000000003E-2</v>
      </c>
      <c r="AA317">
        <v>-4.5758285000000003E-2</v>
      </c>
      <c r="AB317">
        <v>0.51047471799999999</v>
      </c>
      <c r="AC317">
        <v>0.25117814100000002</v>
      </c>
    </row>
    <row r="318" spans="1:29" x14ac:dyDescent="0.3">
      <c r="A318">
        <v>3.16</v>
      </c>
      <c r="B318">
        <v>28.2</v>
      </c>
      <c r="C318">
        <v>-120</v>
      </c>
      <c r="D318">
        <v>-120</v>
      </c>
      <c r="E318">
        <v>240</v>
      </c>
      <c r="F318">
        <v>-106.9326923</v>
      </c>
      <c r="G318">
        <v>-128.5096154</v>
      </c>
      <c r="H318">
        <v>229.5</v>
      </c>
      <c r="I318">
        <v>-103</v>
      </c>
      <c r="J318">
        <v>-97</v>
      </c>
      <c r="K318">
        <v>216</v>
      </c>
      <c r="L318">
        <v>-5.46775652</v>
      </c>
      <c r="M318">
        <v>-6.5710427019999997</v>
      </c>
      <c r="N318">
        <v>11.73495303</v>
      </c>
      <c r="O318">
        <v>-5.2666673719999997</v>
      </c>
      <c r="P318">
        <v>-4.9598712139999996</v>
      </c>
      <c r="Q318">
        <v>11.04466167</v>
      </c>
      <c r="R318">
        <v>-0.273387826</v>
      </c>
      <c r="S318">
        <v>-0.32855213500000002</v>
      </c>
      <c r="T318">
        <v>0.58674765100000004</v>
      </c>
      <c r="U318">
        <v>-0.26333336899999998</v>
      </c>
      <c r="V318">
        <v>-0.247993561</v>
      </c>
      <c r="W318">
        <v>0.55223308400000004</v>
      </c>
      <c r="X318">
        <v>-3.1849128999999997E-2</v>
      </c>
      <c r="Y318">
        <v>0.59181175500000005</v>
      </c>
      <c r="Z318">
        <v>2.6653175000000001E-2</v>
      </c>
      <c r="AA318">
        <v>8.8564420000000008E-3</v>
      </c>
      <c r="AB318">
        <v>0.53859769899999999</v>
      </c>
      <c r="AC318">
        <v>-7.1765182999999996E-2</v>
      </c>
    </row>
    <row r="319" spans="1:29" x14ac:dyDescent="0.3">
      <c r="A319">
        <v>3.17</v>
      </c>
      <c r="B319">
        <v>28.2</v>
      </c>
      <c r="C319">
        <v>-120</v>
      </c>
      <c r="D319">
        <v>-120</v>
      </c>
      <c r="E319">
        <v>240</v>
      </c>
      <c r="F319">
        <v>-105.1634615</v>
      </c>
      <c r="G319">
        <v>-126</v>
      </c>
      <c r="H319">
        <v>229.0096154</v>
      </c>
      <c r="I319">
        <v>-104</v>
      </c>
      <c r="J319">
        <v>-120</v>
      </c>
      <c r="K319">
        <v>212</v>
      </c>
      <c r="L319">
        <v>-5.3772909860000002</v>
      </c>
      <c r="M319">
        <v>-6.4427193090000001</v>
      </c>
      <c r="N319">
        <v>11.709878339999999</v>
      </c>
      <c r="O319">
        <v>-5.3178000650000001</v>
      </c>
      <c r="P319">
        <v>-6.1359231520000002</v>
      </c>
      <c r="Q319">
        <v>10.8401309</v>
      </c>
      <c r="R319">
        <v>-0.26886454900000001</v>
      </c>
      <c r="S319">
        <v>-0.32213596500000002</v>
      </c>
      <c r="T319">
        <v>0.58549391699999997</v>
      </c>
      <c r="U319">
        <v>-0.26589000299999999</v>
      </c>
      <c r="V319">
        <v>-0.30679615799999999</v>
      </c>
      <c r="W319">
        <v>0.54200654500000001</v>
      </c>
      <c r="X319">
        <v>-3.0756266000000001E-2</v>
      </c>
      <c r="Y319">
        <v>0.58732945000000003</v>
      </c>
      <c r="Z319">
        <v>9.6606980000000005E-3</v>
      </c>
      <c r="AA319">
        <v>-2.3617178999999999E-2</v>
      </c>
      <c r="AB319">
        <v>0.55223308400000004</v>
      </c>
      <c r="AC319">
        <v>5.3823887000000001E-2</v>
      </c>
    </row>
    <row r="320" spans="1:29" x14ac:dyDescent="0.3">
      <c r="A320">
        <v>3.18</v>
      </c>
      <c r="B320">
        <v>28.2</v>
      </c>
      <c r="C320">
        <v>-120</v>
      </c>
      <c r="D320">
        <v>-120</v>
      </c>
      <c r="E320">
        <v>240</v>
      </c>
      <c r="F320">
        <v>-103.625</v>
      </c>
      <c r="G320">
        <v>-123.6730769</v>
      </c>
      <c r="H320">
        <v>228.03846150000001</v>
      </c>
      <c r="I320">
        <v>-87</v>
      </c>
      <c r="J320">
        <v>-121</v>
      </c>
      <c r="K320">
        <v>215</v>
      </c>
      <c r="L320">
        <v>-5.2986253049999998</v>
      </c>
      <c r="M320">
        <v>-6.3237374659999999</v>
      </c>
      <c r="N320">
        <v>11.66022063</v>
      </c>
      <c r="O320">
        <v>-4.4485442849999997</v>
      </c>
      <c r="P320">
        <v>-6.1870558439999996</v>
      </c>
      <c r="Q320">
        <v>10.993528980000001</v>
      </c>
      <c r="R320">
        <v>-0.26493126500000003</v>
      </c>
      <c r="S320">
        <v>-0.31618687299999998</v>
      </c>
      <c r="T320">
        <v>0.58301103099999996</v>
      </c>
      <c r="U320">
        <v>-0.22242721400000001</v>
      </c>
      <c r="V320">
        <v>-0.30935279199999999</v>
      </c>
      <c r="W320">
        <v>0.54967644900000001</v>
      </c>
      <c r="X320">
        <v>-2.9592439000000002E-2</v>
      </c>
      <c r="Y320">
        <v>0.582380067</v>
      </c>
      <c r="Z320">
        <v>-3.3208650000000001E-3</v>
      </c>
      <c r="AA320">
        <v>-5.0186505999999999E-2</v>
      </c>
      <c r="AB320">
        <v>0.54371096799999996</v>
      </c>
      <c r="AC320">
        <v>-3.1397267999999999E-2</v>
      </c>
    </row>
    <row r="321" spans="1:29" x14ac:dyDescent="0.3">
      <c r="A321">
        <v>3.19</v>
      </c>
      <c r="B321">
        <v>28.2</v>
      </c>
      <c r="C321">
        <v>-120</v>
      </c>
      <c r="D321">
        <v>-120</v>
      </c>
      <c r="E321">
        <v>240</v>
      </c>
      <c r="F321">
        <v>-102.5288462</v>
      </c>
      <c r="G321">
        <v>-121.2980769</v>
      </c>
      <c r="H321">
        <v>225.8653846</v>
      </c>
      <c r="I321">
        <v>-113</v>
      </c>
      <c r="J321">
        <v>-124</v>
      </c>
      <c r="K321">
        <v>225</v>
      </c>
      <c r="L321">
        <v>-5.2425760070000003</v>
      </c>
      <c r="M321">
        <v>-6.2022973199999996</v>
      </c>
      <c r="N321">
        <v>11.54910535</v>
      </c>
      <c r="O321">
        <v>-5.7779943009999997</v>
      </c>
      <c r="P321">
        <v>-6.3404539230000001</v>
      </c>
      <c r="Q321">
        <v>11.50485591</v>
      </c>
      <c r="R321">
        <v>-0.2621288</v>
      </c>
      <c r="S321">
        <v>-0.31011486599999999</v>
      </c>
      <c r="T321">
        <v>0.57745526800000002</v>
      </c>
      <c r="U321">
        <v>-0.288899715</v>
      </c>
      <c r="V321">
        <v>-0.31702269599999999</v>
      </c>
      <c r="W321">
        <v>0.57524279499999997</v>
      </c>
      <c r="X321">
        <v>-2.7704768000000001E-2</v>
      </c>
      <c r="Y321">
        <v>0.57571806699999994</v>
      </c>
      <c r="Z321">
        <v>-9.1431599999999991E-3</v>
      </c>
      <c r="AA321">
        <v>-1.6236811E-2</v>
      </c>
      <c r="AB321">
        <v>0.58546933400000001</v>
      </c>
      <c r="AC321">
        <v>5.3823887000000001E-2</v>
      </c>
    </row>
    <row r="322" spans="1:29" x14ac:dyDescent="0.3">
      <c r="A322">
        <v>3.2</v>
      </c>
      <c r="B322">
        <v>28.2</v>
      </c>
      <c r="C322">
        <v>-120</v>
      </c>
      <c r="D322">
        <v>-120</v>
      </c>
      <c r="E322">
        <v>240</v>
      </c>
      <c r="F322">
        <v>-101.625</v>
      </c>
      <c r="G322">
        <v>-119.6057692</v>
      </c>
      <c r="H322">
        <v>221.3461538</v>
      </c>
      <c r="I322">
        <v>-108</v>
      </c>
      <c r="J322">
        <v>-128</v>
      </c>
      <c r="K322">
        <v>182</v>
      </c>
      <c r="L322">
        <v>-5.1963599189999998</v>
      </c>
      <c r="M322">
        <v>-6.1157650710000002</v>
      </c>
      <c r="N322">
        <v>11.318024919999999</v>
      </c>
      <c r="O322">
        <v>-5.5223308360000001</v>
      </c>
      <c r="P322">
        <v>-6.5449846950000001</v>
      </c>
      <c r="Q322">
        <v>9.3061501129999993</v>
      </c>
      <c r="R322">
        <v>-0.259817996</v>
      </c>
      <c r="S322">
        <v>-0.30578825399999998</v>
      </c>
      <c r="T322">
        <v>0.56590124600000002</v>
      </c>
      <c r="U322">
        <v>-0.27611654200000002</v>
      </c>
      <c r="V322">
        <v>-0.32724923500000003</v>
      </c>
      <c r="W322">
        <v>0.46530750599999998</v>
      </c>
      <c r="X322">
        <v>-2.6540940999999998E-2</v>
      </c>
      <c r="Y322">
        <v>0.56580291400000005</v>
      </c>
      <c r="Z322">
        <v>-5.1753699999999999E-4</v>
      </c>
      <c r="AA322">
        <v>-2.9521473999999999E-2</v>
      </c>
      <c r="AB322">
        <v>0.51132692899999999</v>
      </c>
      <c r="AC322">
        <v>0.242207493</v>
      </c>
    </row>
    <row r="323" spans="1:29" x14ac:dyDescent="0.3">
      <c r="A323">
        <v>3.21</v>
      </c>
      <c r="B323">
        <v>28.2</v>
      </c>
      <c r="C323">
        <v>-120</v>
      </c>
      <c r="D323">
        <v>-120</v>
      </c>
      <c r="E323">
        <v>240</v>
      </c>
      <c r="F323">
        <v>-101.4326923</v>
      </c>
      <c r="G323">
        <v>-119.25</v>
      </c>
      <c r="H323">
        <v>219.57692309999999</v>
      </c>
      <c r="I323">
        <v>-108</v>
      </c>
      <c r="J323">
        <v>-135</v>
      </c>
      <c r="K323">
        <v>234</v>
      </c>
      <c r="L323">
        <v>-5.1865267089999998</v>
      </c>
      <c r="M323">
        <v>-6.0975736319999996</v>
      </c>
      <c r="N323">
        <v>11.227559380000001</v>
      </c>
      <c r="O323">
        <v>-5.5223308360000001</v>
      </c>
      <c r="P323">
        <v>-6.9029135449999997</v>
      </c>
      <c r="Q323">
        <v>11.96505015</v>
      </c>
      <c r="R323">
        <v>-0.25932633500000002</v>
      </c>
      <c r="S323">
        <v>-0.30487868200000001</v>
      </c>
      <c r="T323">
        <v>0.56137796900000003</v>
      </c>
      <c r="U323">
        <v>-0.27611654200000002</v>
      </c>
      <c r="V323">
        <v>-0.34514567699999998</v>
      </c>
      <c r="W323">
        <v>0.59825250699999999</v>
      </c>
      <c r="X323">
        <v>-2.6299659E-2</v>
      </c>
      <c r="Y323">
        <v>0.56232031800000004</v>
      </c>
      <c r="Z323">
        <v>4.959733E-3</v>
      </c>
      <c r="AA323">
        <v>-3.9853989999999999E-2</v>
      </c>
      <c r="AB323">
        <v>0.60592241099999999</v>
      </c>
      <c r="AC323">
        <v>4.0367914999999997E-2</v>
      </c>
    </row>
    <row r="324" spans="1:29" x14ac:dyDescent="0.3">
      <c r="A324">
        <v>3.22</v>
      </c>
      <c r="B324">
        <v>28.2</v>
      </c>
      <c r="C324">
        <v>-120</v>
      </c>
      <c r="D324">
        <v>-120</v>
      </c>
      <c r="E324">
        <v>240</v>
      </c>
      <c r="F324">
        <v>-101.0288462</v>
      </c>
      <c r="G324">
        <v>-119.3557692</v>
      </c>
      <c r="H324">
        <v>218.58653849999999</v>
      </c>
      <c r="I324">
        <v>-100</v>
      </c>
      <c r="J324">
        <v>-106</v>
      </c>
      <c r="K324">
        <v>240</v>
      </c>
      <c r="L324">
        <v>-5.165876967</v>
      </c>
      <c r="M324">
        <v>-6.1029818970000003</v>
      </c>
      <c r="N324">
        <v>11.176918349999999</v>
      </c>
      <c r="O324">
        <v>-5.1132692930000001</v>
      </c>
      <c r="P324">
        <v>-5.4200654510000001</v>
      </c>
      <c r="Q324">
        <v>12.2718463</v>
      </c>
      <c r="R324">
        <v>-0.25829384799999999</v>
      </c>
      <c r="S324">
        <v>-0.30514909499999998</v>
      </c>
      <c r="T324">
        <v>0.55884591699999997</v>
      </c>
      <c r="U324">
        <v>-0.25566346499999998</v>
      </c>
      <c r="V324">
        <v>-0.27100327299999999</v>
      </c>
      <c r="W324">
        <v>0.613592315</v>
      </c>
      <c r="X324">
        <v>-2.7051888999999999E-2</v>
      </c>
      <c r="Y324">
        <v>0.56037825900000005</v>
      </c>
      <c r="Z324">
        <v>8.0649569999999993E-3</v>
      </c>
      <c r="AA324">
        <v>-8.8564420000000008E-3</v>
      </c>
      <c r="AB324">
        <v>0.58461712200000004</v>
      </c>
      <c r="AC324">
        <v>-0.15250101399999999</v>
      </c>
    </row>
    <row r="325" spans="1:29" x14ac:dyDescent="0.3">
      <c r="A325">
        <v>3.23</v>
      </c>
      <c r="B325">
        <v>28.2</v>
      </c>
      <c r="C325">
        <v>-120</v>
      </c>
      <c r="D325">
        <v>-120</v>
      </c>
      <c r="E325">
        <v>240</v>
      </c>
      <c r="F325">
        <v>-100.6153846</v>
      </c>
      <c r="G325">
        <v>-119.75</v>
      </c>
      <c r="H325">
        <v>217.8846154</v>
      </c>
      <c r="I325">
        <v>-81</v>
      </c>
      <c r="J325">
        <v>-122</v>
      </c>
      <c r="K325">
        <v>236</v>
      </c>
      <c r="L325">
        <v>-5.1447355659999996</v>
      </c>
      <c r="M325">
        <v>-6.1231399780000002</v>
      </c>
      <c r="N325">
        <v>11.141027129999999</v>
      </c>
      <c r="O325">
        <v>-4.1417481269999996</v>
      </c>
      <c r="P325">
        <v>-6.2381885370000001</v>
      </c>
      <c r="Q325">
        <v>12.06731553</v>
      </c>
      <c r="R325">
        <v>-0.257236778</v>
      </c>
      <c r="S325">
        <v>-0.30615699899999999</v>
      </c>
      <c r="T325">
        <v>0.55705135699999997</v>
      </c>
      <c r="U325">
        <v>-0.207087406</v>
      </c>
      <c r="V325">
        <v>-0.31190942700000002</v>
      </c>
      <c r="W325">
        <v>0.60336577700000005</v>
      </c>
      <c r="X325">
        <v>-2.8244103E-2</v>
      </c>
      <c r="Y325">
        <v>0.55916549699999996</v>
      </c>
      <c r="Z325">
        <v>1.1127054000000001E-2</v>
      </c>
      <c r="AA325">
        <v>-6.0519021999999999E-2</v>
      </c>
      <c r="AB325">
        <v>0.57524279499999997</v>
      </c>
      <c r="AC325">
        <v>-0.14801569000000001</v>
      </c>
    </row>
    <row r="326" spans="1:29" x14ac:dyDescent="0.3">
      <c r="A326">
        <v>3.24</v>
      </c>
      <c r="B326">
        <v>28.2</v>
      </c>
      <c r="C326">
        <v>-120</v>
      </c>
      <c r="D326">
        <v>-120</v>
      </c>
      <c r="E326">
        <v>240</v>
      </c>
      <c r="F326">
        <v>-100.3365385</v>
      </c>
      <c r="G326">
        <v>-120.1057692</v>
      </c>
      <c r="H326">
        <v>218.3653846</v>
      </c>
      <c r="I326">
        <v>-105</v>
      </c>
      <c r="J326">
        <v>-112</v>
      </c>
      <c r="K326">
        <v>211</v>
      </c>
      <c r="L326">
        <v>-5.1304774110000002</v>
      </c>
      <c r="M326">
        <v>-6.141331417</v>
      </c>
      <c r="N326">
        <v>11.16561016</v>
      </c>
      <c r="O326">
        <v>-5.3689327579999997</v>
      </c>
      <c r="P326">
        <v>-5.7268616080000001</v>
      </c>
      <c r="Q326">
        <v>10.788998210000001</v>
      </c>
      <c r="R326">
        <v>-0.25652387100000001</v>
      </c>
      <c r="S326">
        <v>-0.30706657100000001</v>
      </c>
      <c r="T326">
        <v>0.55828050799999995</v>
      </c>
      <c r="U326">
        <v>-0.26844663800000002</v>
      </c>
      <c r="V326">
        <v>-0.28634308000000003</v>
      </c>
      <c r="W326">
        <v>0.53944990999999998</v>
      </c>
      <c r="X326">
        <v>-2.9180841999999999E-2</v>
      </c>
      <c r="Y326">
        <v>0.56005048599999996</v>
      </c>
      <c r="Z326">
        <v>9.315673E-3</v>
      </c>
      <c r="AA326">
        <v>-1.0332516E-2</v>
      </c>
      <c r="AB326">
        <v>0.54456318000000004</v>
      </c>
      <c r="AC326">
        <v>2.6911944E-2</v>
      </c>
    </row>
    <row r="327" spans="1:29" x14ac:dyDescent="0.3">
      <c r="A327">
        <v>3.25</v>
      </c>
      <c r="B327">
        <v>28.2</v>
      </c>
      <c r="C327">
        <v>-120</v>
      </c>
      <c r="D327">
        <v>-120</v>
      </c>
      <c r="E327">
        <v>240</v>
      </c>
      <c r="F327">
        <v>-100.1538462</v>
      </c>
      <c r="G327">
        <v>-119.7692308</v>
      </c>
      <c r="H327">
        <v>218.44230769999999</v>
      </c>
      <c r="I327">
        <v>-102</v>
      </c>
      <c r="J327">
        <v>-114</v>
      </c>
      <c r="K327">
        <v>214</v>
      </c>
      <c r="L327">
        <v>-5.121135861</v>
      </c>
      <c r="M327">
        <v>-6.1241232989999999</v>
      </c>
      <c r="N327">
        <v>11.16954344</v>
      </c>
      <c r="O327">
        <v>-5.2155346790000001</v>
      </c>
      <c r="P327">
        <v>-5.8291269940000001</v>
      </c>
      <c r="Q327">
        <v>10.94239629</v>
      </c>
      <c r="R327">
        <v>-0.256056793</v>
      </c>
      <c r="S327">
        <v>-0.30620616499999997</v>
      </c>
      <c r="T327">
        <v>0.55847717200000002</v>
      </c>
      <c r="U327">
        <v>-0.26077673400000001</v>
      </c>
      <c r="V327">
        <v>-0.29145634999999998</v>
      </c>
      <c r="W327">
        <v>0.54711981399999998</v>
      </c>
      <c r="X327">
        <v>-2.8953752999999999E-2</v>
      </c>
      <c r="Y327">
        <v>0.55973910100000002</v>
      </c>
      <c r="Z327">
        <v>6.6417300000000002E-3</v>
      </c>
      <c r="AA327">
        <v>-1.7712884000000002E-2</v>
      </c>
      <c r="AB327">
        <v>0.54882423700000005</v>
      </c>
      <c r="AC327">
        <v>8.9706479999999995E-3</v>
      </c>
    </row>
    <row r="328" spans="1:29" x14ac:dyDescent="0.3">
      <c r="A328">
        <v>3.26</v>
      </c>
      <c r="B328">
        <v>28.2</v>
      </c>
      <c r="C328">
        <v>-120</v>
      </c>
      <c r="D328">
        <v>-120</v>
      </c>
      <c r="E328">
        <v>240</v>
      </c>
      <c r="F328">
        <v>-99.79807692</v>
      </c>
      <c r="G328">
        <v>-118.8557692</v>
      </c>
      <c r="H328">
        <v>218.43269230000001</v>
      </c>
      <c r="I328">
        <v>-105</v>
      </c>
      <c r="J328">
        <v>-121</v>
      </c>
      <c r="K328">
        <v>177</v>
      </c>
      <c r="L328">
        <v>-5.1029444220000002</v>
      </c>
      <c r="M328">
        <v>-6.0774155509999996</v>
      </c>
      <c r="N328">
        <v>11.16905178</v>
      </c>
      <c r="O328">
        <v>-5.3689327579999997</v>
      </c>
      <c r="P328">
        <v>-6.1870558439999996</v>
      </c>
      <c r="Q328">
        <v>9.0504866489999998</v>
      </c>
      <c r="R328">
        <v>-0.25514722099999998</v>
      </c>
      <c r="S328">
        <v>-0.30387077800000001</v>
      </c>
      <c r="T328">
        <v>0.55845258900000005</v>
      </c>
      <c r="U328">
        <v>-0.26844663800000002</v>
      </c>
      <c r="V328">
        <v>-0.30935279199999999</v>
      </c>
      <c r="W328">
        <v>0.45252433199999997</v>
      </c>
      <c r="X328">
        <v>-2.8130558E-2</v>
      </c>
      <c r="Y328">
        <v>0.55864105900000005</v>
      </c>
      <c r="Z328">
        <v>9.9194699999999997E-4</v>
      </c>
      <c r="AA328">
        <v>-2.3617178999999999E-2</v>
      </c>
      <c r="AB328">
        <v>0.49428269800000002</v>
      </c>
      <c r="AC328">
        <v>0.21978087299999999</v>
      </c>
    </row>
    <row r="329" spans="1:29" x14ac:dyDescent="0.3">
      <c r="A329">
        <v>3.27</v>
      </c>
      <c r="B329">
        <v>28.2</v>
      </c>
      <c r="C329">
        <v>-120</v>
      </c>
      <c r="D329">
        <v>-120</v>
      </c>
      <c r="E329">
        <v>240</v>
      </c>
      <c r="F329">
        <v>-100.2211538</v>
      </c>
      <c r="G329">
        <v>-118.0865385</v>
      </c>
      <c r="H329">
        <v>218.4711538</v>
      </c>
      <c r="I329">
        <v>-111</v>
      </c>
      <c r="J329">
        <v>-103</v>
      </c>
      <c r="K329">
        <v>226</v>
      </c>
      <c r="L329">
        <v>-5.1245774849999997</v>
      </c>
      <c r="M329">
        <v>-6.0380827100000003</v>
      </c>
      <c r="N329">
        <v>11.171018419999999</v>
      </c>
      <c r="O329">
        <v>-5.6757289149999997</v>
      </c>
      <c r="P329">
        <v>-5.2666673719999997</v>
      </c>
      <c r="Q329">
        <v>11.555988599999999</v>
      </c>
      <c r="R329">
        <v>-0.256228874</v>
      </c>
      <c r="S329">
        <v>-0.30190413599999999</v>
      </c>
      <c r="T329">
        <v>0.55855092100000003</v>
      </c>
      <c r="U329">
        <v>-0.28378644600000003</v>
      </c>
      <c r="V329">
        <v>-0.26333336899999998</v>
      </c>
      <c r="W329">
        <v>0.57779943</v>
      </c>
      <c r="X329">
        <v>-2.6370623999999999E-2</v>
      </c>
      <c r="Y329">
        <v>0.55841161699999997</v>
      </c>
      <c r="Z329">
        <v>-7.3317800000000002E-4</v>
      </c>
      <c r="AA329">
        <v>1.1808590000000001E-2</v>
      </c>
      <c r="AB329">
        <v>0.56757289200000005</v>
      </c>
      <c r="AC329">
        <v>-5.3823887000000001E-2</v>
      </c>
    </row>
    <row r="330" spans="1:29" x14ac:dyDescent="0.3">
      <c r="A330">
        <v>3.28</v>
      </c>
      <c r="B330">
        <v>28.2</v>
      </c>
      <c r="C330">
        <v>-120</v>
      </c>
      <c r="D330">
        <v>-120</v>
      </c>
      <c r="E330">
        <v>240</v>
      </c>
      <c r="F330">
        <v>-101.8942308</v>
      </c>
      <c r="G330">
        <v>-119.3365385</v>
      </c>
      <c r="H330">
        <v>220.8653846</v>
      </c>
      <c r="I330">
        <v>-82</v>
      </c>
      <c r="J330">
        <v>-130</v>
      </c>
      <c r="K330">
        <v>235</v>
      </c>
      <c r="L330">
        <v>-5.2101264130000002</v>
      </c>
      <c r="M330">
        <v>-6.1019985759999997</v>
      </c>
      <c r="N330">
        <v>11.29344189</v>
      </c>
      <c r="O330">
        <v>-4.1928808200000001</v>
      </c>
      <c r="P330">
        <v>-6.6472500810000001</v>
      </c>
      <c r="Q330">
        <v>12.016182840000001</v>
      </c>
      <c r="R330">
        <v>-0.26050632099999999</v>
      </c>
      <c r="S330">
        <v>-0.30509992899999999</v>
      </c>
      <c r="T330">
        <v>0.56467209500000004</v>
      </c>
      <c r="U330">
        <v>-0.209644041</v>
      </c>
      <c r="V330">
        <v>-0.332362504</v>
      </c>
      <c r="W330">
        <v>0.60080914200000002</v>
      </c>
      <c r="X330">
        <v>-2.5746132000000001E-2</v>
      </c>
      <c r="Y330">
        <v>0.56498347999999998</v>
      </c>
      <c r="Z330">
        <v>1.6388679999999999E-3</v>
      </c>
      <c r="AA330">
        <v>-7.0851538000000006E-2</v>
      </c>
      <c r="AB330">
        <v>0.58120827600000002</v>
      </c>
      <c r="AC330">
        <v>-0.103162451</v>
      </c>
    </row>
    <row r="331" spans="1:29" x14ac:dyDescent="0.3">
      <c r="A331">
        <v>3.29</v>
      </c>
      <c r="B331">
        <v>28.2</v>
      </c>
      <c r="C331">
        <v>-120</v>
      </c>
      <c r="D331">
        <v>-120</v>
      </c>
      <c r="E331">
        <v>240</v>
      </c>
      <c r="F331">
        <v>-103.9134615</v>
      </c>
      <c r="G331">
        <v>-121.3365385</v>
      </c>
      <c r="H331">
        <v>222.8653846</v>
      </c>
      <c r="I331">
        <v>-99</v>
      </c>
      <c r="J331">
        <v>-132</v>
      </c>
      <c r="K331">
        <v>237</v>
      </c>
      <c r="L331">
        <v>-5.3133751199999999</v>
      </c>
      <c r="M331">
        <v>-6.2042639619999997</v>
      </c>
      <c r="N331">
        <v>11.39570728</v>
      </c>
      <c r="O331">
        <v>-5.0621365999999997</v>
      </c>
      <c r="P331">
        <v>-6.7495154670000002</v>
      </c>
      <c r="Q331">
        <v>12.118448219999999</v>
      </c>
      <c r="R331">
        <v>-0.26566875600000001</v>
      </c>
      <c r="S331">
        <v>-0.31021319800000002</v>
      </c>
      <c r="T331">
        <v>0.56978536400000002</v>
      </c>
      <c r="U331">
        <v>-0.25310683</v>
      </c>
      <c r="V331">
        <v>-0.33747577299999998</v>
      </c>
      <c r="W331">
        <v>0.60592241099999999</v>
      </c>
      <c r="X331">
        <v>-2.5717746E-2</v>
      </c>
      <c r="Y331">
        <v>0.57181756100000003</v>
      </c>
      <c r="Z331">
        <v>1.0695771999999999E-2</v>
      </c>
      <c r="AA331">
        <v>-4.8710431999999998E-2</v>
      </c>
      <c r="AB331">
        <v>0.60080914200000002</v>
      </c>
      <c r="AC331">
        <v>-2.6911944E-2</v>
      </c>
    </row>
    <row r="332" spans="1:29" x14ac:dyDescent="0.3">
      <c r="A332">
        <v>3.3</v>
      </c>
      <c r="B332">
        <v>28.2</v>
      </c>
      <c r="C332">
        <v>-120</v>
      </c>
      <c r="D332">
        <v>-120</v>
      </c>
      <c r="E332">
        <v>240</v>
      </c>
      <c r="F332">
        <v>-106.0288462</v>
      </c>
      <c r="G332">
        <v>-123.5865385</v>
      </c>
      <c r="H332">
        <v>224.82692309999999</v>
      </c>
      <c r="I332">
        <v>-97</v>
      </c>
      <c r="J332">
        <v>-125</v>
      </c>
      <c r="K332">
        <v>234</v>
      </c>
      <c r="L332">
        <v>-5.4215404319999996</v>
      </c>
      <c r="M332">
        <v>-6.3193125209999996</v>
      </c>
      <c r="N332">
        <v>11.496006019999999</v>
      </c>
      <c r="O332">
        <v>-4.9598712139999996</v>
      </c>
      <c r="P332">
        <v>-6.3915866159999997</v>
      </c>
      <c r="Q332">
        <v>11.96505015</v>
      </c>
      <c r="R332">
        <v>-0.271077022</v>
      </c>
      <c r="S332">
        <v>-0.315965626</v>
      </c>
      <c r="T332">
        <v>0.57480030100000001</v>
      </c>
      <c r="U332">
        <v>-0.247993561</v>
      </c>
      <c r="V332">
        <v>-0.31957933100000002</v>
      </c>
      <c r="W332">
        <v>0.59825250699999999</v>
      </c>
      <c r="X332">
        <v>-2.5916448000000002E-2</v>
      </c>
      <c r="Y332">
        <v>0.57888108299999996</v>
      </c>
      <c r="Z332">
        <v>2.1477801000000001E-2</v>
      </c>
      <c r="AA332">
        <v>-4.1330064E-2</v>
      </c>
      <c r="AB332">
        <v>0.58802596900000004</v>
      </c>
      <c r="AC332">
        <v>-5.3823887000000001E-2</v>
      </c>
    </row>
    <row r="333" spans="1:29" x14ac:dyDescent="0.3">
      <c r="A333">
        <v>3.31</v>
      </c>
      <c r="B333">
        <v>28.2</v>
      </c>
      <c r="C333">
        <v>-120</v>
      </c>
      <c r="D333">
        <v>-120</v>
      </c>
      <c r="E333">
        <v>240</v>
      </c>
      <c r="F333">
        <v>-107.1346154</v>
      </c>
      <c r="G333">
        <v>-126.8653846</v>
      </c>
      <c r="H333">
        <v>227.53846150000001</v>
      </c>
      <c r="I333">
        <v>-99</v>
      </c>
      <c r="J333">
        <v>-117</v>
      </c>
      <c r="K333">
        <v>174</v>
      </c>
      <c r="L333">
        <v>-5.4780813909999999</v>
      </c>
      <c r="M333">
        <v>-6.4869687550000004</v>
      </c>
      <c r="N333">
        <v>11.634654279999999</v>
      </c>
      <c r="O333">
        <v>-5.0621365999999997</v>
      </c>
      <c r="P333">
        <v>-5.9825250729999997</v>
      </c>
      <c r="Q333">
        <v>8.8970885699999993</v>
      </c>
      <c r="R333">
        <v>-0.27390407</v>
      </c>
      <c r="S333">
        <v>-0.32434843800000002</v>
      </c>
      <c r="T333">
        <v>0.58173271400000004</v>
      </c>
      <c r="U333">
        <v>-0.25310683</v>
      </c>
      <c r="V333">
        <v>-0.29912625399999998</v>
      </c>
      <c r="W333">
        <v>0.44485442800000002</v>
      </c>
      <c r="X333">
        <v>-2.9124069999999998E-2</v>
      </c>
      <c r="Y333">
        <v>0.58723931200000001</v>
      </c>
      <c r="Z333">
        <v>2.8982093E-2</v>
      </c>
      <c r="AA333">
        <v>-2.6569327E-2</v>
      </c>
      <c r="AB333">
        <v>0.48064731399999999</v>
      </c>
      <c r="AC333">
        <v>0.18838360600000001</v>
      </c>
    </row>
    <row r="334" spans="1:29" x14ac:dyDescent="0.3">
      <c r="A334">
        <v>3.32</v>
      </c>
      <c r="B334">
        <v>28.2</v>
      </c>
      <c r="C334">
        <v>-120</v>
      </c>
      <c r="D334">
        <v>-120</v>
      </c>
      <c r="E334">
        <v>240</v>
      </c>
      <c r="F334">
        <v>-106.8942308</v>
      </c>
      <c r="G334">
        <v>-128.66346150000001</v>
      </c>
      <c r="H334">
        <v>228.7403846</v>
      </c>
      <c r="I334">
        <v>-103</v>
      </c>
      <c r="J334">
        <v>-93</v>
      </c>
      <c r="K334">
        <v>217</v>
      </c>
      <c r="L334">
        <v>-5.4657898779999998</v>
      </c>
      <c r="M334">
        <v>-6.5789092699999996</v>
      </c>
      <c r="N334">
        <v>11.696111849999999</v>
      </c>
      <c r="O334">
        <v>-5.2666673719999997</v>
      </c>
      <c r="P334">
        <v>-4.7553404419999996</v>
      </c>
      <c r="Q334">
        <v>11.09579437</v>
      </c>
      <c r="R334">
        <v>-0.27328949400000002</v>
      </c>
      <c r="S334">
        <v>-0.32894546400000002</v>
      </c>
      <c r="T334">
        <v>0.58480559200000004</v>
      </c>
      <c r="U334">
        <v>-0.26333336899999998</v>
      </c>
      <c r="V334">
        <v>-0.23776702199999999</v>
      </c>
      <c r="W334">
        <v>0.55478971799999999</v>
      </c>
      <c r="X334">
        <v>-3.2132989000000001E-2</v>
      </c>
      <c r="Y334">
        <v>0.59061538099999999</v>
      </c>
      <c r="Z334">
        <v>3.0577832999999999E-2</v>
      </c>
      <c r="AA334">
        <v>1.4760736999999999E-2</v>
      </c>
      <c r="AB334">
        <v>0.53689327600000003</v>
      </c>
      <c r="AC334">
        <v>-9.4191803000000004E-2</v>
      </c>
    </row>
    <row r="335" spans="1:29" x14ac:dyDescent="0.3">
      <c r="A335">
        <v>3.33</v>
      </c>
      <c r="B335">
        <v>28.2</v>
      </c>
      <c r="C335">
        <v>-120</v>
      </c>
      <c r="D335">
        <v>-120</v>
      </c>
      <c r="E335">
        <v>240</v>
      </c>
      <c r="F335">
        <v>-106.6153846</v>
      </c>
      <c r="G335">
        <v>-130.18269230000001</v>
      </c>
      <c r="H335">
        <v>231.5096154</v>
      </c>
      <c r="I335">
        <v>-103</v>
      </c>
      <c r="J335">
        <v>-118</v>
      </c>
      <c r="K335">
        <v>223</v>
      </c>
      <c r="L335">
        <v>-5.4515317230000004</v>
      </c>
      <c r="M335">
        <v>-6.6565916310000004</v>
      </c>
      <c r="N335">
        <v>11.83771007</v>
      </c>
      <c r="O335">
        <v>-5.2666673719999997</v>
      </c>
      <c r="P335">
        <v>-6.0336577660000001</v>
      </c>
      <c r="Q335">
        <v>11.40259052</v>
      </c>
      <c r="R335">
        <v>-0.27257658600000001</v>
      </c>
      <c r="S335">
        <v>-0.33282958200000001</v>
      </c>
      <c r="T335">
        <v>0.59188550399999995</v>
      </c>
      <c r="U335">
        <v>-0.26333336899999998</v>
      </c>
      <c r="V335">
        <v>-0.30168288799999998</v>
      </c>
      <c r="W335">
        <v>0.570129526</v>
      </c>
      <c r="X335">
        <v>-3.4787083000000003E-2</v>
      </c>
      <c r="Y335">
        <v>0.59639239200000005</v>
      </c>
      <c r="Z335">
        <v>2.3720463000000001E-2</v>
      </c>
      <c r="AA335">
        <v>-2.2141106000000001E-2</v>
      </c>
      <c r="AB335">
        <v>0.56842510300000004</v>
      </c>
      <c r="AC335">
        <v>-8.9706479999999995E-3</v>
      </c>
    </row>
    <row r="336" spans="1:29" x14ac:dyDescent="0.3">
      <c r="A336">
        <v>3.34</v>
      </c>
      <c r="B336">
        <v>28.2</v>
      </c>
      <c r="C336">
        <v>-120</v>
      </c>
      <c r="D336">
        <v>-120</v>
      </c>
      <c r="E336">
        <v>240</v>
      </c>
      <c r="F336">
        <v>-106.7884615</v>
      </c>
      <c r="G336">
        <v>-131.28846150000001</v>
      </c>
      <c r="H336">
        <v>233.31730769999999</v>
      </c>
      <c r="I336">
        <v>-84</v>
      </c>
      <c r="J336">
        <v>-125</v>
      </c>
      <c r="K336">
        <v>227</v>
      </c>
      <c r="L336">
        <v>-5.4603816119999999</v>
      </c>
      <c r="M336">
        <v>-6.7131325889999998</v>
      </c>
      <c r="N336">
        <v>11.930142249999999</v>
      </c>
      <c r="O336">
        <v>-4.2951462060000001</v>
      </c>
      <c r="P336">
        <v>-6.3915866159999997</v>
      </c>
      <c r="Q336">
        <v>11.607121299999999</v>
      </c>
      <c r="R336">
        <v>-0.273019081</v>
      </c>
      <c r="S336">
        <v>-0.33565662899999998</v>
      </c>
      <c r="T336">
        <v>0.59650711199999995</v>
      </c>
      <c r="U336">
        <v>-0.21475731000000001</v>
      </c>
      <c r="V336">
        <v>-0.31957933100000002</v>
      </c>
      <c r="W336">
        <v>0.58035606500000003</v>
      </c>
      <c r="X336">
        <v>-3.6163806E-2</v>
      </c>
      <c r="Y336">
        <v>0.60056331200000002</v>
      </c>
      <c r="Z336">
        <v>2.1348417000000001E-2</v>
      </c>
      <c r="AA336">
        <v>-6.0519021999999999E-2</v>
      </c>
      <c r="AB336">
        <v>0.56501625700000002</v>
      </c>
      <c r="AC336">
        <v>-8.0735830999999994E-2</v>
      </c>
    </row>
    <row r="337" spans="1:29" x14ac:dyDescent="0.3">
      <c r="A337">
        <v>3.35</v>
      </c>
      <c r="B337">
        <v>28.2</v>
      </c>
      <c r="C337">
        <v>-120</v>
      </c>
      <c r="D337">
        <v>-120</v>
      </c>
      <c r="E337">
        <v>240</v>
      </c>
      <c r="F337">
        <v>-107.2596154</v>
      </c>
      <c r="G337">
        <v>-130.95192309999999</v>
      </c>
      <c r="H337">
        <v>234.4038462</v>
      </c>
      <c r="I337">
        <v>-210</v>
      </c>
      <c r="J337">
        <v>-132</v>
      </c>
      <c r="K337">
        <v>233</v>
      </c>
      <c r="L337">
        <v>-5.4844729770000002</v>
      </c>
      <c r="M337">
        <v>-6.6959244709999997</v>
      </c>
      <c r="N337">
        <v>11.985699889999999</v>
      </c>
      <c r="O337">
        <v>-10.73786552</v>
      </c>
      <c r="P337">
        <v>-6.7495154670000002</v>
      </c>
      <c r="Q337">
        <v>11.91391745</v>
      </c>
      <c r="R337">
        <v>-0.27422364900000001</v>
      </c>
      <c r="S337">
        <v>-0.33479622399999998</v>
      </c>
      <c r="T337">
        <v>0.59928499400000002</v>
      </c>
      <c r="U337">
        <v>-0.53689327600000003</v>
      </c>
      <c r="V337">
        <v>-0.33747577299999998</v>
      </c>
      <c r="W337">
        <v>0.59569587300000004</v>
      </c>
      <c r="X337">
        <v>-3.4971592000000003E-2</v>
      </c>
      <c r="Y337">
        <v>0.60252995399999998</v>
      </c>
      <c r="Z337">
        <v>1.7078732999999999E-2</v>
      </c>
      <c r="AA337">
        <v>0.11513374899999999</v>
      </c>
      <c r="AB337">
        <v>0.68858693100000001</v>
      </c>
      <c r="AC337">
        <v>0.48890031</v>
      </c>
    </row>
    <row r="338" spans="1:29" x14ac:dyDescent="0.3">
      <c r="A338">
        <v>3.36</v>
      </c>
      <c r="B338">
        <v>28.2</v>
      </c>
      <c r="C338">
        <v>-120</v>
      </c>
      <c r="D338">
        <v>-120</v>
      </c>
      <c r="E338">
        <v>240</v>
      </c>
      <c r="F338">
        <v>-107.75</v>
      </c>
      <c r="G338">
        <v>-130.53846150000001</v>
      </c>
      <c r="H338">
        <v>235.66346150000001</v>
      </c>
      <c r="I338">
        <v>-103</v>
      </c>
      <c r="J338">
        <v>-271</v>
      </c>
      <c r="K338">
        <v>439</v>
      </c>
      <c r="L338">
        <v>-5.5095476630000002</v>
      </c>
      <c r="M338">
        <v>-6.6747830690000001</v>
      </c>
      <c r="N338">
        <v>12.050107410000001</v>
      </c>
      <c r="O338">
        <v>-5.2666673719999997</v>
      </c>
      <c r="P338">
        <v>-13.85695978</v>
      </c>
      <c r="Q338">
        <v>22.447252200000001</v>
      </c>
      <c r="R338">
        <v>-0.27547738300000002</v>
      </c>
      <c r="S338">
        <v>-0.33373915300000001</v>
      </c>
      <c r="T338">
        <v>0.60250537100000001</v>
      </c>
      <c r="U338">
        <v>-0.26333336899999998</v>
      </c>
      <c r="V338">
        <v>-0.692847989</v>
      </c>
      <c r="W338">
        <v>1.1223626099999999</v>
      </c>
      <c r="X338">
        <v>-3.3637449E-2</v>
      </c>
      <c r="Y338">
        <v>0.60474242600000006</v>
      </c>
      <c r="Z338">
        <v>1.1773975000000001E-2</v>
      </c>
      <c r="AA338">
        <v>-0.247980382</v>
      </c>
      <c r="AB338">
        <v>1.0669688589999999</v>
      </c>
      <c r="AC338">
        <v>-0.291546056</v>
      </c>
    </row>
    <row r="339" spans="1:29" x14ac:dyDescent="0.3">
      <c r="A339">
        <v>3.37</v>
      </c>
      <c r="B339">
        <v>28.2</v>
      </c>
      <c r="C339">
        <v>-120</v>
      </c>
      <c r="D339">
        <v>-120</v>
      </c>
      <c r="E339">
        <v>240</v>
      </c>
      <c r="F339">
        <v>-107.9807692</v>
      </c>
      <c r="G339">
        <v>-130.5192308</v>
      </c>
      <c r="H339">
        <v>236.1538462</v>
      </c>
      <c r="I339">
        <v>-104</v>
      </c>
      <c r="J339">
        <v>0</v>
      </c>
      <c r="K339">
        <v>0</v>
      </c>
      <c r="L339">
        <v>-5.5213475150000004</v>
      </c>
      <c r="M339">
        <v>-6.6737997480000004</v>
      </c>
      <c r="N339">
        <v>12.075182099999999</v>
      </c>
      <c r="O339">
        <v>-5.3178000650000001</v>
      </c>
      <c r="P339">
        <v>0</v>
      </c>
      <c r="Q339">
        <v>0</v>
      </c>
      <c r="R339">
        <v>-0.27606737599999998</v>
      </c>
      <c r="S339">
        <v>-0.33368998700000002</v>
      </c>
      <c r="T339">
        <v>0.60375910499999996</v>
      </c>
      <c r="U339">
        <v>-0.26589000299999999</v>
      </c>
      <c r="V339">
        <v>0</v>
      </c>
      <c r="W339">
        <v>0</v>
      </c>
      <c r="X339">
        <v>-3.3268430000000002E-2</v>
      </c>
      <c r="Y339">
        <v>0.60575852399999996</v>
      </c>
      <c r="Z339">
        <v>1.052326E-2</v>
      </c>
      <c r="AA339">
        <v>0.15351166499999999</v>
      </c>
      <c r="AB339">
        <v>8.8630001E-2</v>
      </c>
      <c r="AC339">
        <v>0.46647369</v>
      </c>
    </row>
    <row r="340" spans="1:29" x14ac:dyDescent="0.3">
      <c r="A340">
        <v>3.38</v>
      </c>
      <c r="B340">
        <v>28.2</v>
      </c>
      <c r="C340">
        <v>-120</v>
      </c>
      <c r="D340">
        <v>-120</v>
      </c>
      <c r="E340">
        <v>240</v>
      </c>
      <c r="F340">
        <v>-108.0288462</v>
      </c>
      <c r="G340">
        <v>-131.3653846</v>
      </c>
      <c r="H340">
        <v>237.1153846</v>
      </c>
      <c r="I340">
        <v>-84</v>
      </c>
      <c r="J340">
        <v>-232</v>
      </c>
      <c r="K340">
        <v>455</v>
      </c>
      <c r="L340">
        <v>-5.5238058179999996</v>
      </c>
      <c r="M340">
        <v>-6.7170658730000001</v>
      </c>
      <c r="N340">
        <v>12.124348149999999</v>
      </c>
      <c r="O340">
        <v>-4.2951462060000001</v>
      </c>
      <c r="P340">
        <v>-11.86278476</v>
      </c>
      <c r="Q340">
        <v>23.265375280000001</v>
      </c>
      <c r="R340">
        <v>-0.27619029099999998</v>
      </c>
      <c r="S340">
        <v>-0.33585329400000002</v>
      </c>
      <c r="T340">
        <v>0.60621740800000001</v>
      </c>
      <c r="U340">
        <v>-0.21475731000000001</v>
      </c>
      <c r="V340">
        <v>-0.59313923800000001</v>
      </c>
      <c r="W340">
        <v>1.1632687639999999</v>
      </c>
      <c r="X340">
        <v>-3.4446451000000003E-2</v>
      </c>
      <c r="Y340">
        <v>0.60815946700000001</v>
      </c>
      <c r="Z340">
        <v>1.0221363000000001E-2</v>
      </c>
      <c r="AA340">
        <v>-0.21845890800000001</v>
      </c>
      <c r="AB340">
        <v>1.0448113590000001</v>
      </c>
      <c r="AC340">
        <v>-0.623460028</v>
      </c>
    </row>
    <row r="341" spans="1:29" x14ac:dyDescent="0.3">
      <c r="A341">
        <v>3.39</v>
      </c>
      <c r="B341">
        <v>28.2</v>
      </c>
      <c r="C341">
        <v>-120</v>
      </c>
      <c r="D341">
        <v>-120</v>
      </c>
      <c r="E341">
        <v>240</v>
      </c>
      <c r="F341">
        <v>-108.2596154</v>
      </c>
      <c r="G341">
        <v>-132.6538462</v>
      </c>
      <c r="H341">
        <v>237.8461538</v>
      </c>
      <c r="I341">
        <v>-104</v>
      </c>
      <c r="J341">
        <v>-126</v>
      </c>
      <c r="K341">
        <v>0</v>
      </c>
      <c r="L341">
        <v>-5.5356056699999998</v>
      </c>
      <c r="M341">
        <v>-6.7829483809999997</v>
      </c>
      <c r="N341">
        <v>12.16171435</v>
      </c>
      <c r="O341">
        <v>-5.3178000650000001</v>
      </c>
      <c r="P341">
        <v>-6.4427193090000001</v>
      </c>
      <c r="Q341">
        <v>0</v>
      </c>
      <c r="R341">
        <v>-0.27678028399999999</v>
      </c>
      <c r="S341">
        <v>-0.33914741900000001</v>
      </c>
      <c r="T341">
        <v>0.60808571700000003</v>
      </c>
      <c r="U341">
        <v>-0.26589000299999999</v>
      </c>
      <c r="V341">
        <v>-0.32213596500000002</v>
      </c>
      <c r="W341">
        <v>0</v>
      </c>
      <c r="X341">
        <v>-3.6007682999999999E-2</v>
      </c>
      <c r="Y341">
        <v>0.61069971199999995</v>
      </c>
      <c r="Z341">
        <v>1.3757869000000001E-2</v>
      </c>
      <c r="AA341">
        <v>-3.2473621000000001E-2</v>
      </c>
      <c r="AB341">
        <v>0.196008656</v>
      </c>
      <c r="AC341">
        <v>1.031624506</v>
      </c>
    </row>
    <row r="342" spans="1:29" x14ac:dyDescent="0.3">
      <c r="A342">
        <v>3.4</v>
      </c>
      <c r="B342">
        <v>28.2</v>
      </c>
      <c r="C342">
        <v>-120</v>
      </c>
      <c r="D342">
        <v>-120</v>
      </c>
      <c r="E342">
        <v>240</v>
      </c>
      <c r="F342">
        <v>-107.7884615</v>
      </c>
      <c r="G342">
        <v>-133.55769230000001</v>
      </c>
      <c r="H342">
        <v>237.95192309999999</v>
      </c>
      <c r="I342">
        <v>-104</v>
      </c>
      <c r="J342">
        <v>-119</v>
      </c>
      <c r="K342">
        <v>442</v>
      </c>
      <c r="L342">
        <v>-5.5115143050000004</v>
      </c>
      <c r="M342">
        <v>-6.8291644690000002</v>
      </c>
      <c r="N342">
        <v>12.16712261</v>
      </c>
      <c r="O342">
        <v>-5.3178000650000001</v>
      </c>
      <c r="P342">
        <v>-6.0847904589999997</v>
      </c>
      <c r="Q342">
        <v>22.600650269999999</v>
      </c>
      <c r="R342">
        <v>-0.275575715</v>
      </c>
      <c r="S342">
        <v>-0.34145822300000001</v>
      </c>
      <c r="T342">
        <v>0.60835613099999997</v>
      </c>
      <c r="U342">
        <v>-0.26589000299999999</v>
      </c>
      <c r="V342">
        <v>-0.30423952300000001</v>
      </c>
      <c r="W342">
        <v>1.130032514</v>
      </c>
      <c r="X342">
        <v>-3.8037283999999998E-2</v>
      </c>
      <c r="Y342">
        <v>0.61124873300000004</v>
      </c>
      <c r="Z342">
        <v>1.5224224999999999E-2</v>
      </c>
      <c r="AA342">
        <v>-2.2141106000000001E-2</v>
      </c>
      <c r="AB342">
        <v>0.94339818499999994</v>
      </c>
      <c r="AC342">
        <v>-0.98228594300000005</v>
      </c>
    </row>
    <row r="343" spans="1:29" x14ac:dyDescent="0.3">
      <c r="A343">
        <v>3.41</v>
      </c>
      <c r="B343">
        <v>28.2</v>
      </c>
      <c r="C343">
        <v>-120</v>
      </c>
      <c r="D343">
        <v>-120</v>
      </c>
      <c r="E343">
        <v>240</v>
      </c>
      <c r="F343">
        <v>-106.2307692</v>
      </c>
      <c r="G343">
        <v>-132.30769230000001</v>
      </c>
      <c r="H343">
        <v>235.2211538</v>
      </c>
      <c r="I343">
        <v>-106</v>
      </c>
      <c r="J343">
        <v>-122</v>
      </c>
      <c r="K343">
        <v>174</v>
      </c>
      <c r="L343">
        <v>-5.4318653030000004</v>
      </c>
      <c r="M343">
        <v>-6.7652486029999999</v>
      </c>
      <c r="N343">
        <v>12.02749103</v>
      </c>
      <c r="O343">
        <v>-5.4200654510000001</v>
      </c>
      <c r="P343">
        <v>-6.2381885370000001</v>
      </c>
      <c r="Q343">
        <v>8.8970885699999993</v>
      </c>
      <c r="R343">
        <v>-0.27159326499999997</v>
      </c>
      <c r="S343">
        <v>-0.33826243</v>
      </c>
      <c r="T343">
        <v>0.60137455200000001</v>
      </c>
      <c r="U343">
        <v>-0.27100327299999999</v>
      </c>
      <c r="V343">
        <v>-0.31190942700000002</v>
      </c>
      <c r="W343">
        <v>0.44485442800000002</v>
      </c>
      <c r="X343">
        <v>-3.8491459999999998E-2</v>
      </c>
      <c r="Y343">
        <v>0.60420159900000003</v>
      </c>
      <c r="Z343">
        <v>1.48792E-2</v>
      </c>
      <c r="AA343">
        <v>-2.3617178999999999E-2</v>
      </c>
      <c r="AB343">
        <v>0.490873852</v>
      </c>
      <c r="AC343">
        <v>0.242207493</v>
      </c>
    </row>
    <row r="344" spans="1:29" x14ac:dyDescent="0.3">
      <c r="A344">
        <v>3.42</v>
      </c>
      <c r="B344">
        <v>28.2</v>
      </c>
      <c r="C344">
        <v>-120</v>
      </c>
      <c r="D344">
        <v>-120</v>
      </c>
      <c r="E344">
        <v>240</v>
      </c>
      <c r="F344">
        <v>-104.4519231</v>
      </c>
      <c r="G344">
        <v>-130.3653846</v>
      </c>
      <c r="H344">
        <v>232.8557692</v>
      </c>
      <c r="I344">
        <v>-103</v>
      </c>
      <c r="J344">
        <v>-103</v>
      </c>
      <c r="K344">
        <v>228</v>
      </c>
      <c r="L344">
        <v>-5.3409081089999999</v>
      </c>
      <c r="M344">
        <v>-6.6659331799999997</v>
      </c>
      <c r="N344">
        <v>11.90654254</v>
      </c>
      <c r="O344">
        <v>-5.2666673719999997</v>
      </c>
      <c r="P344">
        <v>-5.2666673719999997</v>
      </c>
      <c r="Q344">
        <v>11.65825399</v>
      </c>
      <c r="R344">
        <v>-0.26704540500000001</v>
      </c>
      <c r="S344">
        <v>-0.333296659</v>
      </c>
      <c r="T344">
        <v>0.59532712700000001</v>
      </c>
      <c r="U344">
        <v>-0.26333336899999998</v>
      </c>
      <c r="V344">
        <v>-0.26333336899999998</v>
      </c>
      <c r="W344">
        <v>0.58291269899999998</v>
      </c>
      <c r="X344">
        <v>-3.8250179000000002E-2</v>
      </c>
      <c r="Y344">
        <v>0.59699877300000004</v>
      </c>
      <c r="Z344">
        <v>8.7981350000000003E-3</v>
      </c>
      <c r="AA344">
        <v>0</v>
      </c>
      <c r="AB344">
        <v>0.56416404499999995</v>
      </c>
      <c r="AC344">
        <v>-9.8677127000000003E-2</v>
      </c>
    </row>
    <row r="345" spans="1:29" x14ac:dyDescent="0.3">
      <c r="A345">
        <v>3.43</v>
      </c>
      <c r="B345">
        <v>28.2</v>
      </c>
      <c r="C345">
        <v>-120</v>
      </c>
      <c r="D345">
        <v>-120</v>
      </c>
      <c r="E345">
        <v>240</v>
      </c>
      <c r="F345">
        <v>-102.6826923</v>
      </c>
      <c r="G345">
        <v>-128.42307690000001</v>
      </c>
      <c r="H345">
        <v>230.875</v>
      </c>
      <c r="I345">
        <v>-105</v>
      </c>
      <c r="J345">
        <v>-127</v>
      </c>
      <c r="K345">
        <v>232</v>
      </c>
      <c r="L345">
        <v>-5.2504425750000001</v>
      </c>
      <c r="M345">
        <v>-6.5666177570000004</v>
      </c>
      <c r="N345">
        <v>11.805260479999999</v>
      </c>
      <c r="O345">
        <v>-5.3689327579999997</v>
      </c>
      <c r="P345">
        <v>-6.4938520019999997</v>
      </c>
      <c r="Q345">
        <v>11.86278476</v>
      </c>
      <c r="R345">
        <v>-0.26252212899999999</v>
      </c>
      <c r="S345">
        <v>-0.32833088799999999</v>
      </c>
      <c r="T345">
        <v>0.59026302399999997</v>
      </c>
      <c r="U345">
        <v>-0.26844663800000002</v>
      </c>
      <c r="V345">
        <v>-0.3246926</v>
      </c>
      <c r="W345">
        <v>0.59313923800000001</v>
      </c>
      <c r="X345">
        <v>-3.7994704999999997E-2</v>
      </c>
      <c r="Y345">
        <v>0.59045968800000004</v>
      </c>
      <c r="Z345">
        <v>1.0350750000000001E-3</v>
      </c>
      <c r="AA345">
        <v>-3.2473621000000001E-2</v>
      </c>
      <c r="AB345">
        <v>0.59313923800000001</v>
      </c>
      <c r="AC345" s="1">
        <v>2.2200000000000001E-16</v>
      </c>
    </row>
    <row r="346" spans="1:29" x14ac:dyDescent="0.3">
      <c r="A346">
        <v>3.44</v>
      </c>
      <c r="B346">
        <v>28.2</v>
      </c>
      <c r="C346">
        <v>-120</v>
      </c>
      <c r="D346">
        <v>-120</v>
      </c>
      <c r="E346">
        <v>240</v>
      </c>
      <c r="F346">
        <v>-102.0192308</v>
      </c>
      <c r="G346">
        <v>-125.7692308</v>
      </c>
      <c r="H346">
        <v>228.67307690000001</v>
      </c>
      <c r="I346">
        <v>-85</v>
      </c>
      <c r="J346">
        <v>-128</v>
      </c>
      <c r="K346">
        <v>233</v>
      </c>
      <c r="L346">
        <v>-5.2165179999999998</v>
      </c>
      <c r="M346">
        <v>-6.4309194569999999</v>
      </c>
      <c r="N346">
        <v>11.69267022</v>
      </c>
      <c r="O346">
        <v>-4.3462788989999996</v>
      </c>
      <c r="P346">
        <v>-6.5449846950000001</v>
      </c>
      <c r="Q346">
        <v>11.91391745</v>
      </c>
      <c r="R346">
        <v>-0.2608259</v>
      </c>
      <c r="S346">
        <v>-0.32154597299999998</v>
      </c>
      <c r="T346">
        <v>0.58463351100000005</v>
      </c>
      <c r="U346">
        <v>-0.21731394500000001</v>
      </c>
      <c r="V346">
        <v>-0.32724923500000003</v>
      </c>
      <c r="W346">
        <v>0.59569587300000004</v>
      </c>
      <c r="X346">
        <v>-3.5056749999999998E-2</v>
      </c>
      <c r="Y346">
        <v>0.58387963200000004</v>
      </c>
      <c r="Z346">
        <v>-3.9677870000000004E-3</v>
      </c>
      <c r="AA346">
        <v>-6.3471168999999994E-2</v>
      </c>
      <c r="AB346">
        <v>0.57865164199999997</v>
      </c>
      <c r="AC346">
        <v>-8.9706479000000006E-2</v>
      </c>
    </row>
    <row r="347" spans="1:29" x14ac:dyDescent="0.3">
      <c r="A347">
        <v>3.45</v>
      </c>
      <c r="B347">
        <v>28.2</v>
      </c>
      <c r="C347">
        <v>-120</v>
      </c>
      <c r="D347">
        <v>-120</v>
      </c>
      <c r="E347">
        <v>240</v>
      </c>
      <c r="F347">
        <v>-102.6730769</v>
      </c>
      <c r="G347">
        <v>-124.7403846</v>
      </c>
      <c r="H347">
        <v>228.4038462</v>
      </c>
      <c r="I347">
        <v>-107</v>
      </c>
      <c r="J347">
        <v>-131</v>
      </c>
      <c r="K347">
        <v>233</v>
      </c>
      <c r="L347">
        <v>-5.2499509140000002</v>
      </c>
      <c r="M347">
        <v>-6.3783117819999999</v>
      </c>
      <c r="N347">
        <v>11.67890373</v>
      </c>
      <c r="O347">
        <v>-5.4711981429999996</v>
      </c>
      <c r="P347">
        <v>-6.6983827739999997</v>
      </c>
      <c r="Q347">
        <v>11.91391745</v>
      </c>
      <c r="R347">
        <v>-0.26249754600000003</v>
      </c>
      <c r="S347">
        <v>-0.318915589</v>
      </c>
      <c r="T347">
        <v>0.583945186</v>
      </c>
      <c r="U347">
        <v>-0.27355990699999999</v>
      </c>
      <c r="V347">
        <v>-0.33491913899999998</v>
      </c>
      <c r="W347">
        <v>0.59569587300000004</v>
      </c>
      <c r="X347">
        <v>-3.2572972999999998E-2</v>
      </c>
      <c r="Y347">
        <v>0.58310116899999997</v>
      </c>
      <c r="Z347">
        <v>-4.4421959999999998E-3</v>
      </c>
      <c r="AA347">
        <v>-3.5425769000000003E-2</v>
      </c>
      <c r="AB347">
        <v>0.59995693000000005</v>
      </c>
      <c r="AC347">
        <v>2.2426620000000001E-2</v>
      </c>
    </row>
    <row r="348" spans="1:29" x14ac:dyDescent="0.3">
      <c r="A348">
        <v>3.46</v>
      </c>
      <c r="B348">
        <v>28.2</v>
      </c>
      <c r="C348">
        <v>-120</v>
      </c>
      <c r="D348">
        <v>-120</v>
      </c>
      <c r="E348">
        <v>240</v>
      </c>
      <c r="F348">
        <v>-103.3461538</v>
      </c>
      <c r="G348">
        <v>-123.8942308</v>
      </c>
      <c r="H348">
        <v>226.46153849999999</v>
      </c>
      <c r="I348">
        <v>-108</v>
      </c>
      <c r="J348">
        <v>-133</v>
      </c>
      <c r="K348">
        <v>186</v>
      </c>
      <c r="L348">
        <v>-5.2843671499999996</v>
      </c>
      <c r="M348">
        <v>-6.3350456580000003</v>
      </c>
      <c r="N348">
        <v>11.57958831</v>
      </c>
      <c r="O348">
        <v>-5.5223308360000001</v>
      </c>
      <c r="P348">
        <v>-6.8006481599999997</v>
      </c>
      <c r="Q348">
        <v>9.5106808849999993</v>
      </c>
      <c r="R348">
        <v>-0.26421835799999999</v>
      </c>
      <c r="S348">
        <v>-0.31675228300000002</v>
      </c>
      <c r="T348">
        <v>0.57897941500000005</v>
      </c>
      <c r="U348">
        <v>-0.27611654200000002</v>
      </c>
      <c r="V348">
        <v>-0.34003240800000001</v>
      </c>
      <c r="W348">
        <v>0.47553404399999999</v>
      </c>
      <c r="X348">
        <v>-3.0330475999999999E-2</v>
      </c>
      <c r="Y348">
        <v>0.57964315700000002</v>
      </c>
      <c r="Z348">
        <v>3.4933770000000002E-3</v>
      </c>
      <c r="AA348">
        <v>-3.6901842999999997E-2</v>
      </c>
      <c r="AB348">
        <v>0.52240567900000001</v>
      </c>
      <c r="AC348">
        <v>0.24669281700000001</v>
      </c>
    </row>
    <row r="349" spans="1:29" x14ac:dyDescent="0.3">
      <c r="A349">
        <v>3.47</v>
      </c>
      <c r="B349">
        <v>28.2</v>
      </c>
      <c r="C349">
        <v>-120</v>
      </c>
      <c r="D349">
        <v>-120</v>
      </c>
      <c r="E349">
        <v>240</v>
      </c>
      <c r="F349">
        <v>-103.5769231</v>
      </c>
      <c r="G349">
        <v>-123.2019231</v>
      </c>
      <c r="H349">
        <v>224.94230769999999</v>
      </c>
      <c r="I349">
        <v>-110</v>
      </c>
      <c r="J349">
        <v>-129</v>
      </c>
      <c r="K349">
        <v>229</v>
      </c>
      <c r="L349">
        <v>-5.2961670019999998</v>
      </c>
      <c r="M349">
        <v>-6.2996461010000004</v>
      </c>
      <c r="N349">
        <v>11.501905949999999</v>
      </c>
      <c r="O349">
        <v>-5.6245962220000001</v>
      </c>
      <c r="P349">
        <v>-6.5961173879999997</v>
      </c>
      <c r="Q349">
        <v>11.70938668</v>
      </c>
      <c r="R349">
        <v>-0.26480835000000003</v>
      </c>
      <c r="S349">
        <v>-0.31498230500000002</v>
      </c>
      <c r="T349">
        <v>0.57509529699999995</v>
      </c>
      <c r="U349">
        <v>-0.281229811</v>
      </c>
      <c r="V349">
        <v>-0.32980586899999997</v>
      </c>
      <c r="W349">
        <v>0.58546933400000001</v>
      </c>
      <c r="X349">
        <v>-2.8967946000000001E-2</v>
      </c>
      <c r="Y349">
        <v>0.57666041700000004</v>
      </c>
      <c r="Z349">
        <v>8.2374700000000002E-3</v>
      </c>
      <c r="AA349">
        <v>-2.8045400000000002E-2</v>
      </c>
      <c r="AB349">
        <v>0.59399144999999998</v>
      </c>
      <c r="AC349">
        <v>4.4853239000000003E-2</v>
      </c>
    </row>
    <row r="350" spans="1:29" x14ac:dyDescent="0.3">
      <c r="A350">
        <v>3.48</v>
      </c>
      <c r="B350">
        <v>28.2</v>
      </c>
      <c r="C350">
        <v>-120</v>
      </c>
      <c r="D350">
        <v>-120</v>
      </c>
      <c r="E350">
        <v>240</v>
      </c>
      <c r="F350">
        <v>-103.5288462</v>
      </c>
      <c r="G350">
        <v>-123.75</v>
      </c>
      <c r="H350">
        <v>223.6538462</v>
      </c>
      <c r="I350">
        <v>-105</v>
      </c>
      <c r="J350">
        <v>-101</v>
      </c>
      <c r="K350">
        <v>223</v>
      </c>
      <c r="L350">
        <v>-5.2937086999999998</v>
      </c>
      <c r="M350">
        <v>-6.3276707500000002</v>
      </c>
      <c r="N350">
        <v>11.43602344</v>
      </c>
      <c r="O350">
        <v>-5.3689327579999997</v>
      </c>
      <c r="P350">
        <v>-5.1644019859999997</v>
      </c>
      <c r="Q350">
        <v>11.40259052</v>
      </c>
      <c r="R350">
        <v>-0.26468543500000002</v>
      </c>
      <c r="S350">
        <v>-0.31638353800000002</v>
      </c>
      <c r="T350">
        <v>0.57180117200000002</v>
      </c>
      <c r="U350">
        <v>-0.26844663800000002</v>
      </c>
      <c r="V350">
        <v>-0.25822009899999998</v>
      </c>
      <c r="W350">
        <v>0.570129526</v>
      </c>
      <c r="X350">
        <v>-2.9847913E-2</v>
      </c>
      <c r="Y350">
        <v>0.57489043900000003</v>
      </c>
      <c r="Z350">
        <v>1.6259299000000001E-2</v>
      </c>
      <c r="AA350">
        <v>5.9042950000000004E-3</v>
      </c>
      <c r="AB350">
        <v>0.55564192999999995</v>
      </c>
      <c r="AC350">
        <v>-7.6250506999999995E-2</v>
      </c>
    </row>
    <row r="351" spans="1:29" x14ac:dyDescent="0.3">
      <c r="A351">
        <v>3.49</v>
      </c>
      <c r="B351">
        <v>28.2</v>
      </c>
      <c r="C351">
        <v>-120</v>
      </c>
      <c r="D351">
        <v>-120</v>
      </c>
      <c r="E351">
        <v>240</v>
      </c>
      <c r="F351">
        <v>-103.5865385</v>
      </c>
      <c r="G351">
        <v>-124.3942308</v>
      </c>
      <c r="H351">
        <v>222.1057692</v>
      </c>
      <c r="I351">
        <v>-85</v>
      </c>
      <c r="J351">
        <v>-127</v>
      </c>
      <c r="K351">
        <v>229</v>
      </c>
      <c r="L351">
        <v>-5.2966586629999997</v>
      </c>
      <c r="M351">
        <v>-6.360612004</v>
      </c>
      <c r="N351">
        <v>11.3568661</v>
      </c>
      <c r="O351">
        <v>-4.3462788989999996</v>
      </c>
      <c r="P351">
        <v>-6.4938520019999997</v>
      </c>
      <c r="Q351">
        <v>11.70938668</v>
      </c>
      <c r="R351">
        <v>-0.26483293299999999</v>
      </c>
      <c r="S351">
        <v>-0.3180306</v>
      </c>
      <c r="T351">
        <v>0.56784330500000002</v>
      </c>
      <c r="U351">
        <v>-0.21731394500000001</v>
      </c>
      <c r="V351">
        <v>-0.3246926</v>
      </c>
      <c r="W351">
        <v>0.58546933400000001</v>
      </c>
      <c r="X351">
        <v>-3.0713687E-2</v>
      </c>
      <c r="Y351">
        <v>0.57285004799999995</v>
      </c>
      <c r="Z351">
        <v>2.6351277999999999E-2</v>
      </c>
      <c r="AA351">
        <v>-6.1995095E-2</v>
      </c>
      <c r="AB351">
        <v>0.57098173799999996</v>
      </c>
      <c r="AC351">
        <v>-7.6250506999999995E-2</v>
      </c>
    </row>
    <row r="352" spans="1:29" x14ac:dyDescent="0.3">
      <c r="A352">
        <v>3.5</v>
      </c>
      <c r="B352">
        <v>28.2</v>
      </c>
      <c r="C352">
        <v>-120</v>
      </c>
      <c r="D352">
        <v>-120</v>
      </c>
      <c r="E352">
        <v>240</v>
      </c>
      <c r="F352">
        <v>-104.0096154</v>
      </c>
      <c r="G352">
        <v>-124.7692308</v>
      </c>
      <c r="H352">
        <v>221.6346154</v>
      </c>
      <c r="I352">
        <v>-108</v>
      </c>
      <c r="J352">
        <v>-125</v>
      </c>
      <c r="K352">
        <v>227</v>
      </c>
      <c r="L352">
        <v>-5.3182917249999999</v>
      </c>
      <c r="M352">
        <v>-6.3797867640000003</v>
      </c>
      <c r="N352">
        <v>11.332774730000001</v>
      </c>
      <c r="O352">
        <v>-5.5223308360000001</v>
      </c>
      <c r="P352">
        <v>-6.3915866159999997</v>
      </c>
      <c r="Q352">
        <v>11.607121299999999</v>
      </c>
      <c r="R352">
        <v>-0.26591458600000001</v>
      </c>
      <c r="S352">
        <v>-0.31898933800000001</v>
      </c>
      <c r="T352">
        <v>0.566638737</v>
      </c>
      <c r="U352">
        <v>-0.27611654200000002</v>
      </c>
      <c r="V352">
        <v>-0.31957933100000002</v>
      </c>
      <c r="W352">
        <v>0.58035606500000003</v>
      </c>
      <c r="X352">
        <v>-3.0642722000000001E-2</v>
      </c>
      <c r="Y352">
        <v>0.572727133</v>
      </c>
      <c r="Z352">
        <v>3.2044189000000001E-2</v>
      </c>
      <c r="AA352">
        <v>-2.5093252999999999E-2</v>
      </c>
      <c r="AB352">
        <v>0.58546933400000001</v>
      </c>
      <c r="AC352">
        <v>2.6911944E-2</v>
      </c>
    </row>
    <row r="353" spans="1:29" x14ac:dyDescent="0.3">
      <c r="A353">
        <v>3.51</v>
      </c>
      <c r="B353">
        <v>28.2</v>
      </c>
      <c r="C353">
        <v>-120</v>
      </c>
      <c r="D353">
        <v>-120</v>
      </c>
      <c r="E353">
        <v>240</v>
      </c>
      <c r="F353">
        <v>-104.6346154</v>
      </c>
      <c r="G353">
        <v>-124.5480769</v>
      </c>
      <c r="H353">
        <v>221.1057692</v>
      </c>
      <c r="I353">
        <v>-112</v>
      </c>
      <c r="J353">
        <v>-126</v>
      </c>
      <c r="K353">
        <v>233</v>
      </c>
      <c r="L353">
        <v>-5.3502496580000001</v>
      </c>
      <c r="M353">
        <v>-6.3684785719999999</v>
      </c>
      <c r="N353">
        <v>11.305733399999999</v>
      </c>
      <c r="O353">
        <v>-5.7268616080000001</v>
      </c>
      <c r="P353">
        <v>-6.4427193090000001</v>
      </c>
      <c r="Q353">
        <v>11.91391745</v>
      </c>
      <c r="R353">
        <v>-0.26751248300000002</v>
      </c>
      <c r="S353">
        <v>-0.31842392899999999</v>
      </c>
      <c r="T353">
        <v>0.56528666999999999</v>
      </c>
      <c r="U353">
        <v>-0.28634308000000003</v>
      </c>
      <c r="V353">
        <v>-0.32213596500000002</v>
      </c>
      <c r="W353">
        <v>0.59569587300000004</v>
      </c>
      <c r="X353">
        <v>-2.9393737E-2</v>
      </c>
      <c r="Y353">
        <v>0.57216991699999997</v>
      </c>
      <c r="Z353">
        <v>3.6227615999999997E-2</v>
      </c>
      <c r="AA353">
        <v>-2.0665032E-2</v>
      </c>
      <c r="AB353">
        <v>0.59995693000000005</v>
      </c>
      <c r="AC353">
        <v>2.2426620000000001E-2</v>
      </c>
    </row>
    <row r="354" spans="1:29" x14ac:dyDescent="0.3">
      <c r="A354">
        <v>3.52</v>
      </c>
      <c r="B354">
        <v>28.2</v>
      </c>
      <c r="C354">
        <v>-120</v>
      </c>
      <c r="D354">
        <v>-120</v>
      </c>
      <c r="E354">
        <v>240</v>
      </c>
      <c r="F354">
        <v>-104.9903846</v>
      </c>
      <c r="G354">
        <v>-124.1538462</v>
      </c>
      <c r="H354">
        <v>221.08653849999999</v>
      </c>
      <c r="I354">
        <v>-112</v>
      </c>
      <c r="J354">
        <v>-131</v>
      </c>
      <c r="K354">
        <v>191</v>
      </c>
      <c r="L354">
        <v>-5.3684410969999998</v>
      </c>
      <c r="M354">
        <v>-6.348320491</v>
      </c>
      <c r="N354">
        <v>11.30475008</v>
      </c>
      <c r="O354">
        <v>-5.7268616080000001</v>
      </c>
      <c r="P354">
        <v>-6.6983827739999997</v>
      </c>
      <c r="Q354">
        <v>9.7663443500000007</v>
      </c>
      <c r="R354">
        <v>-0.26842205499999999</v>
      </c>
      <c r="S354">
        <v>-0.31741602499999999</v>
      </c>
      <c r="T354">
        <v>0.56523750399999995</v>
      </c>
      <c r="U354">
        <v>-0.28634308000000003</v>
      </c>
      <c r="V354">
        <v>-0.33491913899999998</v>
      </c>
      <c r="W354">
        <v>0.48831721700000003</v>
      </c>
      <c r="X354">
        <v>-2.8286682E-2</v>
      </c>
      <c r="Y354">
        <v>0.572104363</v>
      </c>
      <c r="Z354">
        <v>3.6141359999999997E-2</v>
      </c>
      <c r="AA354">
        <v>-2.8045400000000002E-2</v>
      </c>
      <c r="AB354">
        <v>0.53263221800000005</v>
      </c>
      <c r="AC354">
        <v>0.233236845</v>
      </c>
    </row>
    <row r="355" spans="1:29" x14ac:dyDescent="0.3">
      <c r="A355">
        <v>3.53</v>
      </c>
      <c r="B355">
        <v>28.2</v>
      </c>
      <c r="C355">
        <v>-120</v>
      </c>
      <c r="D355">
        <v>-120</v>
      </c>
      <c r="E355">
        <v>240</v>
      </c>
      <c r="F355">
        <v>-105.9423077</v>
      </c>
      <c r="G355">
        <v>-124.0961538</v>
      </c>
      <c r="H355">
        <v>221.57692309999999</v>
      </c>
      <c r="I355">
        <v>-110</v>
      </c>
      <c r="J355">
        <v>-108</v>
      </c>
      <c r="K355">
        <v>232</v>
      </c>
      <c r="L355">
        <v>-5.4171154870000002</v>
      </c>
      <c r="M355">
        <v>-6.3453705280000001</v>
      </c>
      <c r="N355">
        <v>11.32982477</v>
      </c>
      <c r="O355">
        <v>-5.6245962220000001</v>
      </c>
      <c r="P355">
        <v>-5.5223308360000001</v>
      </c>
      <c r="Q355">
        <v>11.86278476</v>
      </c>
      <c r="R355">
        <v>-0.27085577399999999</v>
      </c>
      <c r="S355">
        <v>-0.317268526</v>
      </c>
      <c r="T355">
        <v>0.56649123800000001</v>
      </c>
      <c r="U355">
        <v>-0.281229811</v>
      </c>
      <c r="V355">
        <v>-0.27611654200000002</v>
      </c>
      <c r="W355">
        <v>0.59313923800000001</v>
      </c>
      <c r="X355">
        <v>-2.6796415000000001E-2</v>
      </c>
      <c r="Y355">
        <v>0.57370225900000005</v>
      </c>
      <c r="Z355">
        <v>3.7952740999999998E-2</v>
      </c>
      <c r="AA355">
        <v>2.952147E-3</v>
      </c>
      <c r="AB355">
        <v>0.58120827600000002</v>
      </c>
      <c r="AC355">
        <v>-6.2794534999999999E-2</v>
      </c>
    </row>
    <row r="356" spans="1:29" x14ac:dyDescent="0.3">
      <c r="A356">
        <v>3.54</v>
      </c>
      <c r="B356">
        <v>28.2</v>
      </c>
      <c r="C356">
        <v>-120</v>
      </c>
      <c r="D356">
        <v>-120</v>
      </c>
      <c r="E356">
        <v>240</v>
      </c>
      <c r="F356">
        <v>-106.8942308</v>
      </c>
      <c r="G356">
        <v>-124.5961538</v>
      </c>
      <c r="H356">
        <v>222.08653849999999</v>
      </c>
      <c r="I356">
        <v>-88</v>
      </c>
      <c r="J356">
        <v>-133</v>
      </c>
      <c r="K356">
        <v>227</v>
      </c>
      <c r="L356">
        <v>-5.4657898779999998</v>
      </c>
      <c r="M356">
        <v>-6.3709368749999999</v>
      </c>
      <c r="N356">
        <v>11.355882769999999</v>
      </c>
      <c r="O356">
        <v>-4.4996769780000001</v>
      </c>
      <c r="P356">
        <v>-6.8006481599999997</v>
      </c>
      <c r="Q356">
        <v>11.607121299999999</v>
      </c>
      <c r="R356">
        <v>-0.27328949400000002</v>
      </c>
      <c r="S356">
        <v>-0.318546844</v>
      </c>
      <c r="T356">
        <v>0.56779413899999998</v>
      </c>
      <c r="U356">
        <v>-0.22498384900000001</v>
      </c>
      <c r="V356">
        <v>-0.34003240800000001</v>
      </c>
      <c r="W356">
        <v>0.58035606500000003</v>
      </c>
      <c r="X356">
        <v>-2.6129342999999999E-2</v>
      </c>
      <c r="Y356">
        <v>0.57580820499999996</v>
      </c>
      <c r="Z356">
        <v>4.2179295999999998E-2</v>
      </c>
      <c r="AA356">
        <v>-6.6423316999999996E-2</v>
      </c>
      <c r="AB356">
        <v>0.57524279499999997</v>
      </c>
      <c r="AC356">
        <v>-2.6911944E-2</v>
      </c>
    </row>
    <row r="357" spans="1:29" x14ac:dyDescent="0.3">
      <c r="A357">
        <v>3.55</v>
      </c>
      <c r="B357">
        <v>28.2</v>
      </c>
      <c r="C357">
        <v>-120</v>
      </c>
      <c r="D357">
        <v>-120</v>
      </c>
      <c r="E357">
        <v>240</v>
      </c>
      <c r="F357">
        <v>-106.9326923</v>
      </c>
      <c r="G357">
        <v>-125.3269231</v>
      </c>
      <c r="H357">
        <v>221.7596154</v>
      </c>
      <c r="I357">
        <v>-107</v>
      </c>
      <c r="J357">
        <v>-127</v>
      </c>
      <c r="K357">
        <v>224</v>
      </c>
      <c r="L357">
        <v>-5.46775652</v>
      </c>
      <c r="M357">
        <v>-6.4083030729999999</v>
      </c>
      <c r="N357">
        <v>11.33916632</v>
      </c>
      <c r="O357">
        <v>-5.4711981429999996</v>
      </c>
      <c r="P357">
        <v>-6.4938520019999997</v>
      </c>
      <c r="Q357">
        <v>11.453723220000001</v>
      </c>
      <c r="R357">
        <v>-0.273387826</v>
      </c>
      <c r="S357">
        <v>-0.32041515399999998</v>
      </c>
      <c r="T357">
        <v>0.56695831600000002</v>
      </c>
      <c r="U357">
        <v>-0.27355990699999999</v>
      </c>
      <c r="V357">
        <v>-0.3246926</v>
      </c>
      <c r="W357">
        <v>0.57268616100000003</v>
      </c>
      <c r="X357">
        <v>-2.715124E-2</v>
      </c>
      <c r="Y357">
        <v>0.57590653700000005</v>
      </c>
      <c r="Z357">
        <v>4.7095901000000003E-2</v>
      </c>
      <c r="AA357">
        <v>-2.9521473999999999E-2</v>
      </c>
      <c r="AB357">
        <v>0.58120827600000002</v>
      </c>
      <c r="AC357">
        <v>4.4853239000000003E-2</v>
      </c>
    </row>
    <row r="358" spans="1:29" x14ac:dyDescent="0.3">
      <c r="A358">
        <v>3.56</v>
      </c>
      <c r="B358">
        <v>28.2</v>
      </c>
      <c r="C358">
        <v>-120</v>
      </c>
      <c r="D358">
        <v>-120</v>
      </c>
      <c r="E358">
        <v>240</v>
      </c>
      <c r="F358">
        <v>-107.1346154</v>
      </c>
      <c r="G358">
        <v>-125.6538462</v>
      </c>
      <c r="H358">
        <v>221.07692309999999</v>
      </c>
      <c r="I358">
        <v>-108</v>
      </c>
      <c r="J358">
        <v>-131</v>
      </c>
      <c r="K358">
        <v>229</v>
      </c>
      <c r="L358">
        <v>-5.4780813909999999</v>
      </c>
      <c r="M358">
        <v>-6.4250195310000002</v>
      </c>
      <c r="N358">
        <v>11.30425842</v>
      </c>
      <c r="O358">
        <v>-5.5223308360000001</v>
      </c>
      <c r="P358">
        <v>-6.6983827739999997</v>
      </c>
      <c r="Q358">
        <v>11.70938668</v>
      </c>
      <c r="R358">
        <v>-0.27390407</v>
      </c>
      <c r="S358">
        <v>-0.32125097699999999</v>
      </c>
      <c r="T358">
        <v>0.56521292099999998</v>
      </c>
      <c r="U358">
        <v>-0.27611654200000002</v>
      </c>
      <c r="V358">
        <v>-0.33491913899999998</v>
      </c>
      <c r="W358">
        <v>0.58546933400000001</v>
      </c>
      <c r="X358">
        <v>-2.7335749999999999E-2</v>
      </c>
      <c r="Y358">
        <v>0.57519362900000004</v>
      </c>
      <c r="Z358">
        <v>5.2530043999999998E-2</v>
      </c>
      <c r="AA358">
        <v>-3.3949695000000002E-2</v>
      </c>
      <c r="AB358">
        <v>0.59399144999999998</v>
      </c>
      <c r="AC358">
        <v>4.4853239000000003E-2</v>
      </c>
    </row>
    <row r="359" spans="1:29" x14ac:dyDescent="0.3">
      <c r="A359">
        <v>3.57</v>
      </c>
      <c r="B359">
        <v>28.2</v>
      </c>
      <c r="C359">
        <v>-120</v>
      </c>
      <c r="D359">
        <v>-120</v>
      </c>
      <c r="E359">
        <v>240</v>
      </c>
      <c r="F359">
        <v>-107.3461538</v>
      </c>
      <c r="G359">
        <v>-126.5576923</v>
      </c>
      <c r="H359">
        <v>220.82692309999999</v>
      </c>
      <c r="I359">
        <v>-107</v>
      </c>
      <c r="J359">
        <v>-128</v>
      </c>
      <c r="K359">
        <v>190</v>
      </c>
      <c r="L359">
        <v>-5.4888979219999996</v>
      </c>
      <c r="M359">
        <v>-6.4712356189999998</v>
      </c>
      <c r="N359">
        <v>11.29147525</v>
      </c>
      <c r="O359">
        <v>-5.4711981429999996</v>
      </c>
      <c r="P359">
        <v>-6.5449846950000001</v>
      </c>
      <c r="Q359">
        <v>9.7152116569999993</v>
      </c>
      <c r="R359">
        <v>-0.27444489599999999</v>
      </c>
      <c r="S359">
        <v>-0.32356178099999999</v>
      </c>
      <c r="T359">
        <v>0.56457376199999998</v>
      </c>
      <c r="U359">
        <v>-0.27355990699999999</v>
      </c>
      <c r="V359">
        <v>-0.32724923500000003</v>
      </c>
      <c r="W359">
        <v>0.48576058300000002</v>
      </c>
      <c r="X359">
        <v>-2.8357647E-2</v>
      </c>
      <c r="Y359">
        <v>0.57571806699999994</v>
      </c>
      <c r="Z359">
        <v>5.8654235999999998E-2</v>
      </c>
      <c r="AA359">
        <v>-3.0997548E-2</v>
      </c>
      <c r="AB359">
        <v>0.52411010300000005</v>
      </c>
      <c r="AC359">
        <v>0.20183957699999999</v>
      </c>
    </row>
    <row r="360" spans="1:29" x14ac:dyDescent="0.3">
      <c r="A360">
        <v>3.58</v>
      </c>
      <c r="B360">
        <v>28.2</v>
      </c>
      <c r="C360">
        <v>-120</v>
      </c>
      <c r="D360">
        <v>-120</v>
      </c>
      <c r="E360">
        <v>240</v>
      </c>
      <c r="F360">
        <v>-107.1057692</v>
      </c>
      <c r="G360">
        <v>-127.3653846</v>
      </c>
      <c r="H360">
        <v>221.2788462</v>
      </c>
      <c r="I360">
        <v>-111</v>
      </c>
      <c r="J360">
        <v>-103</v>
      </c>
      <c r="K360">
        <v>231</v>
      </c>
      <c r="L360">
        <v>-5.4766064090000004</v>
      </c>
      <c r="M360">
        <v>-6.5125351010000001</v>
      </c>
      <c r="N360">
        <v>11.31458329</v>
      </c>
      <c r="O360">
        <v>-5.6757289149999997</v>
      </c>
      <c r="P360">
        <v>-5.2666673719999997</v>
      </c>
      <c r="Q360">
        <v>11.811652069999999</v>
      </c>
      <c r="R360">
        <v>-0.27383032000000002</v>
      </c>
      <c r="S360">
        <v>-0.32562675499999999</v>
      </c>
      <c r="T360">
        <v>0.56572916500000003</v>
      </c>
      <c r="U360">
        <v>-0.28378644600000003</v>
      </c>
      <c r="V360">
        <v>-0.26333336899999998</v>
      </c>
      <c r="W360">
        <v>0.59058260299999998</v>
      </c>
      <c r="X360">
        <v>-2.9904685E-2</v>
      </c>
      <c r="Y360">
        <v>0.57697180199999998</v>
      </c>
      <c r="Z360">
        <v>5.9171774000000003E-2</v>
      </c>
      <c r="AA360">
        <v>1.1808590000000001E-2</v>
      </c>
      <c r="AB360">
        <v>0.57609500700000005</v>
      </c>
      <c r="AC360">
        <v>-7.6250506999999995E-2</v>
      </c>
    </row>
    <row r="361" spans="1:29" x14ac:dyDescent="0.3">
      <c r="A361">
        <v>3.59</v>
      </c>
      <c r="B361">
        <v>28.2</v>
      </c>
      <c r="C361">
        <v>-120</v>
      </c>
      <c r="D361">
        <v>-120</v>
      </c>
      <c r="E361">
        <v>240</v>
      </c>
      <c r="F361">
        <v>-107.8653846</v>
      </c>
      <c r="G361">
        <v>-128.5</v>
      </c>
      <c r="H361">
        <v>222.05769230000001</v>
      </c>
      <c r="I361">
        <v>-111</v>
      </c>
      <c r="J361">
        <v>-134</v>
      </c>
      <c r="K361">
        <v>231</v>
      </c>
      <c r="L361">
        <v>-5.5154475889999999</v>
      </c>
      <c r="M361">
        <v>-6.5705510409999999</v>
      </c>
      <c r="N361">
        <v>11.35440779</v>
      </c>
      <c r="O361">
        <v>-5.6757289149999997</v>
      </c>
      <c r="P361">
        <v>-6.8517808530000002</v>
      </c>
      <c r="Q361">
        <v>11.811652069999999</v>
      </c>
      <c r="R361">
        <v>-0.27577237900000001</v>
      </c>
      <c r="S361">
        <v>-0.328527552</v>
      </c>
      <c r="T361">
        <v>0.56772038999999996</v>
      </c>
      <c r="U361">
        <v>-0.28378644600000003</v>
      </c>
      <c r="V361">
        <v>-0.34258904299999998</v>
      </c>
      <c r="W361">
        <v>0.59058260299999998</v>
      </c>
      <c r="X361">
        <v>-3.0458213000000001E-2</v>
      </c>
      <c r="Y361">
        <v>0.57991356999999999</v>
      </c>
      <c r="Z361">
        <v>6.4174634999999994E-2</v>
      </c>
      <c r="AA361">
        <v>-3.3949695000000002E-2</v>
      </c>
      <c r="AB361">
        <v>0.60251356499999997</v>
      </c>
      <c r="AC361">
        <v>6.2794534999999999E-2</v>
      </c>
    </row>
    <row r="362" spans="1:29" x14ac:dyDescent="0.3">
      <c r="A362">
        <v>3.6</v>
      </c>
      <c r="B362">
        <v>28.2</v>
      </c>
      <c r="C362">
        <v>-120</v>
      </c>
      <c r="D362">
        <v>-120</v>
      </c>
      <c r="E362">
        <v>240</v>
      </c>
      <c r="F362">
        <v>-108.8461538</v>
      </c>
      <c r="G362">
        <v>-130.05769230000001</v>
      </c>
      <c r="H362">
        <v>222.46153849999999</v>
      </c>
      <c r="I362">
        <v>-86</v>
      </c>
      <c r="J362">
        <v>-138</v>
      </c>
      <c r="K362">
        <v>230</v>
      </c>
      <c r="L362">
        <v>-5.5655969609999998</v>
      </c>
      <c r="M362">
        <v>-6.650200044</v>
      </c>
      <c r="N362">
        <v>11.375057529999999</v>
      </c>
      <c r="O362">
        <v>-4.3974115920000001</v>
      </c>
      <c r="P362">
        <v>-7.0563116240000001</v>
      </c>
      <c r="Q362">
        <v>11.760519370000001</v>
      </c>
      <c r="R362">
        <v>-0.278279848</v>
      </c>
      <c r="S362">
        <v>-0.33251000200000003</v>
      </c>
      <c r="T362">
        <v>0.56875287699999999</v>
      </c>
      <c r="U362">
        <v>-0.21987058000000001</v>
      </c>
      <c r="V362">
        <v>-0.35281558099999999</v>
      </c>
      <c r="W362">
        <v>0.58802596900000004</v>
      </c>
      <c r="X362">
        <v>-3.1309794000000002E-2</v>
      </c>
      <c r="Y362">
        <v>0.58276520099999995</v>
      </c>
      <c r="Z362">
        <v>7.3749075999999997E-2</v>
      </c>
      <c r="AA362">
        <v>-7.6755831999999996E-2</v>
      </c>
      <c r="AB362">
        <v>0.58291269899999998</v>
      </c>
      <c r="AC362">
        <v>-2.6911944E-2</v>
      </c>
    </row>
    <row r="363" spans="1:29" x14ac:dyDescent="0.3">
      <c r="A363">
        <v>3.61</v>
      </c>
      <c r="B363">
        <v>28.2</v>
      </c>
      <c r="C363">
        <v>-120</v>
      </c>
      <c r="D363">
        <v>-120</v>
      </c>
      <c r="E363">
        <v>240</v>
      </c>
      <c r="F363">
        <v>-108.7884615</v>
      </c>
      <c r="G363">
        <v>-130.44230769999999</v>
      </c>
      <c r="H363">
        <v>224.2788462</v>
      </c>
      <c r="I363">
        <v>-216</v>
      </c>
      <c r="J363">
        <v>-131</v>
      </c>
      <c r="K363">
        <v>229</v>
      </c>
      <c r="L363">
        <v>-5.562646998</v>
      </c>
      <c r="M363">
        <v>-6.6698664640000001</v>
      </c>
      <c r="N363">
        <v>11.46798137</v>
      </c>
      <c r="O363">
        <v>-11.04466167</v>
      </c>
      <c r="P363">
        <v>-6.6983827739999997</v>
      </c>
      <c r="Q363">
        <v>11.70938668</v>
      </c>
      <c r="R363">
        <v>-0.27813234999999997</v>
      </c>
      <c r="S363">
        <v>-0.33349332300000001</v>
      </c>
      <c r="T363">
        <v>0.57339906900000004</v>
      </c>
      <c r="U363">
        <v>-0.55223308400000004</v>
      </c>
      <c r="V363">
        <v>-0.33491913899999998</v>
      </c>
      <c r="W363">
        <v>0.58546933400000001</v>
      </c>
      <c r="X363">
        <v>-3.1962672999999997E-2</v>
      </c>
      <c r="Y363">
        <v>0.58614127000000005</v>
      </c>
      <c r="Z363">
        <v>6.7064218999999994E-2</v>
      </c>
      <c r="AA363">
        <v>0.12546626499999999</v>
      </c>
      <c r="AB363">
        <v>0.68603029699999996</v>
      </c>
      <c r="AC363">
        <v>0.52926822500000004</v>
      </c>
    </row>
    <row r="364" spans="1:29" x14ac:dyDescent="0.3">
      <c r="A364">
        <v>3.62</v>
      </c>
      <c r="B364">
        <v>28.2</v>
      </c>
      <c r="C364">
        <v>-120</v>
      </c>
      <c r="D364">
        <v>-120</v>
      </c>
      <c r="E364">
        <v>240</v>
      </c>
      <c r="F364">
        <v>-109.8173077</v>
      </c>
      <c r="G364">
        <v>-131.6057692</v>
      </c>
      <c r="H364">
        <v>228.5</v>
      </c>
      <c r="I364">
        <v>0</v>
      </c>
      <c r="J364">
        <v>-127</v>
      </c>
      <c r="K364">
        <v>180</v>
      </c>
      <c r="L364">
        <v>-5.6152546729999999</v>
      </c>
      <c r="M364">
        <v>-6.7293573860000002</v>
      </c>
      <c r="N364">
        <v>11.68382033</v>
      </c>
      <c r="O364">
        <v>0</v>
      </c>
      <c r="P364">
        <v>-6.4938520019999997</v>
      </c>
      <c r="Q364">
        <v>9.2038847270000002</v>
      </c>
      <c r="R364">
        <v>-0.28076273400000001</v>
      </c>
      <c r="S364">
        <v>-0.33646786899999997</v>
      </c>
      <c r="T364">
        <v>0.58419101699999998</v>
      </c>
      <c r="U364">
        <v>0</v>
      </c>
      <c r="V364">
        <v>-0.3246926</v>
      </c>
      <c r="W364">
        <v>0.46019423599999998</v>
      </c>
      <c r="X364">
        <v>-3.2161374999999999E-2</v>
      </c>
      <c r="Y364">
        <v>0.59520421199999995</v>
      </c>
      <c r="Z364">
        <v>5.7964186000000001E-2</v>
      </c>
      <c r="AA364">
        <v>-0.18746135999999999</v>
      </c>
      <c r="AB364">
        <v>0.41502702400000002</v>
      </c>
      <c r="AC364">
        <v>-0.23772216900000001</v>
      </c>
    </row>
    <row r="365" spans="1:29" x14ac:dyDescent="0.3">
      <c r="A365">
        <v>3.63</v>
      </c>
      <c r="B365">
        <v>28.2</v>
      </c>
      <c r="C365">
        <v>-120</v>
      </c>
      <c r="D365">
        <v>-120</v>
      </c>
      <c r="E365">
        <v>240</v>
      </c>
      <c r="F365">
        <v>-110.7884615</v>
      </c>
      <c r="G365">
        <v>-132.67307690000001</v>
      </c>
      <c r="H365">
        <v>233.17307690000001</v>
      </c>
      <c r="I365">
        <v>-105</v>
      </c>
      <c r="J365">
        <v>-122</v>
      </c>
      <c r="K365">
        <v>232</v>
      </c>
      <c r="L365">
        <v>-5.664912384</v>
      </c>
      <c r="M365">
        <v>-6.7839317020000003</v>
      </c>
      <c r="N365">
        <v>11.92276734</v>
      </c>
      <c r="O365">
        <v>-5.3689327579999997</v>
      </c>
      <c r="P365">
        <v>-6.2381885370000001</v>
      </c>
      <c r="Q365">
        <v>11.86278476</v>
      </c>
      <c r="R365">
        <v>-0.283245619</v>
      </c>
      <c r="S365">
        <v>-0.33919658499999999</v>
      </c>
      <c r="T365">
        <v>0.596138367</v>
      </c>
      <c r="U365">
        <v>-0.26844663800000002</v>
      </c>
      <c r="V365">
        <v>-0.31190942700000002</v>
      </c>
      <c r="W365">
        <v>0.59313923800000001</v>
      </c>
      <c r="X365">
        <v>-3.2303304999999997E-2</v>
      </c>
      <c r="Y365">
        <v>0.60490631299999997</v>
      </c>
      <c r="Z365">
        <v>4.6147082999999998E-2</v>
      </c>
      <c r="AA365">
        <v>-2.5093252999999999E-2</v>
      </c>
      <c r="AB365">
        <v>0.58887818000000003</v>
      </c>
      <c r="AC365">
        <v>-2.2426620000000001E-2</v>
      </c>
    </row>
    <row r="366" spans="1:29" x14ac:dyDescent="0.3">
      <c r="A366">
        <v>3.64</v>
      </c>
      <c r="B366">
        <v>28.2</v>
      </c>
      <c r="C366">
        <v>-120</v>
      </c>
      <c r="D366">
        <v>-120</v>
      </c>
      <c r="E366">
        <v>240</v>
      </c>
      <c r="F366">
        <v>-111.6923077</v>
      </c>
      <c r="G366">
        <v>-133.79807690000001</v>
      </c>
      <c r="H366">
        <v>237.54807690000001</v>
      </c>
      <c r="I366">
        <v>-111</v>
      </c>
      <c r="J366">
        <v>-97</v>
      </c>
      <c r="K366">
        <v>237</v>
      </c>
      <c r="L366">
        <v>-5.7111284720000004</v>
      </c>
      <c r="M366">
        <v>-6.8414559820000003</v>
      </c>
      <c r="N366">
        <v>12.14647287</v>
      </c>
      <c r="O366">
        <v>-5.6757289149999997</v>
      </c>
      <c r="P366">
        <v>-4.9598712139999996</v>
      </c>
      <c r="Q366">
        <v>12.118448219999999</v>
      </c>
      <c r="R366">
        <v>-0.28555642399999998</v>
      </c>
      <c r="S366">
        <v>-0.34207279899999998</v>
      </c>
      <c r="T366">
        <v>0.60732364400000005</v>
      </c>
      <c r="U366">
        <v>-0.28378644600000003</v>
      </c>
      <c r="V366">
        <v>-0.247993561</v>
      </c>
      <c r="W366">
        <v>0.60592241099999999</v>
      </c>
      <c r="X366">
        <v>-3.2629745000000002E-2</v>
      </c>
      <c r="Y366">
        <v>0.61409217000000005</v>
      </c>
      <c r="Z366">
        <v>3.5623822999999999E-2</v>
      </c>
      <c r="AA366">
        <v>2.0665032E-2</v>
      </c>
      <c r="AB366">
        <v>0.58120827600000002</v>
      </c>
      <c r="AC366">
        <v>-0.13007439400000001</v>
      </c>
    </row>
    <row r="367" spans="1:29" x14ac:dyDescent="0.3">
      <c r="A367">
        <v>3.65</v>
      </c>
      <c r="B367">
        <v>28.2</v>
      </c>
      <c r="C367">
        <v>-120</v>
      </c>
      <c r="D367">
        <v>-120</v>
      </c>
      <c r="E367">
        <v>240</v>
      </c>
      <c r="F367">
        <v>-113.1153846</v>
      </c>
      <c r="G367">
        <v>-134.7788462</v>
      </c>
      <c r="H367">
        <v>239.43269230000001</v>
      </c>
      <c r="I367">
        <v>-201</v>
      </c>
      <c r="J367">
        <v>-259</v>
      </c>
      <c r="K367">
        <v>239</v>
      </c>
      <c r="L367">
        <v>-5.7838942270000002</v>
      </c>
      <c r="M367">
        <v>-6.8916053540000002</v>
      </c>
      <c r="N367">
        <v>12.24283833</v>
      </c>
      <c r="O367">
        <v>-10.27767128</v>
      </c>
      <c r="P367">
        <v>-13.243367470000001</v>
      </c>
      <c r="Q367">
        <v>12.220713610000001</v>
      </c>
      <c r="R367">
        <v>-0.28919471099999999</v>
      </c>
      <c r="S367">
        <v>-0.34458026800000002</v>
      </c>
      <c r="T367">
        <v>0.61214191699999998</v>
      </c>
      <c r="U367">
        <v>-0.51388356400000001</v>
      </c>
      <c r="V367">
        <v>-0.66216837299999998</v>
      </c>
      <c r="W367">
        <v>0.61103568100000005</v>
      </c>
      <c r="X367">
        <v>-3.1976866E-2</v>
      </c>
      <c r="Y367">
        <v>0.61935293700000005</v>
      </c>
      <c r="Z367">
        <v>3.7952740999999998E-2</v>
      </c>
      <c r="AA367">
        <v>-8.5612275000000002E-2</v>
      </c>
      <c r="AB367">
        <v>0.799374433</v>
      </c>
      <c r="AC367">
        <v>0.99125659099999996</v>
      </c>
    </row>
    <row r="368" spans="1:29" x14ac:dyDescent="0.3">
      <c r="A368">
        <v>3.66</v>
      </c>
      <c r="B368">
        <v>28.2</v>
      </c>
      <c r="C368">
        <v>-120</v>
      </c>
      <c r="D368">
        <v>-120</v>
      </c>
      <c r="E368">
        <v>240</v>
      </c>
      <c r="F368">
        <v>-112.8846154</v>
      </c>
      <c r="G368">
        <v>-134.53846150000001</v>
      </c>
      <c r="H368">
        <v>238.66346150000001</v>
      </c>
      <c r="I368">
        <v>0</v>
      </c>
      <c r="J368">
        <v>0</v>
      </c>
      <c r="K368">
        <v>214</v>
      </c>
      <c r="L368">
        <v>-5.772094375</v>
      </c>
      <c r="M368">
        <v>-6.8793138410000001</v>
      </c>
      <c r="N368">
        <v>12.20350549</v>
      </c>
      <c r="O368">
        <v>0</v>
      </c>
      <c r="P368">
        <v>0</v>
      </c>
      <c r="Q368">
        <v>10.94239629</v>
      </c>
      <c r="R368">
        <v>-0.28860471900000001</v>
      </c>
      <c r="S368">
        <v>-0.34396569199999999</v>
      </c>
      <c r="T368">
        <v>0.61017527500000002</v>
      </c>
      <c r="U368">
        <v>0</v>
      </c>
      <c r="V368">
        <v>0</v>
      </c>
      <c r="W368">
        <v>0.54711981399999998</v>
      </c>
      <c r="X368">
        <v>-3.1962672999999997E-2</v>
      </c>
      <c r="Y368">
        <v>0.61764032000000002</v>
      </c>
      <c r="Z368">
        <v>3.9289712999999997E-2</v>
      </c>
      <c r="AA368">
        <v>0</v>
      </c>
      <c r="AB368">
        <v>0.36474654299999998</v>
      </c>
      <c r="AC368">
        <v>-0.95985932299999999</v>
      </c>
    </row>
    <row r="369" spans="1:29" x14ac:dyDescent="0.3">
      <c r="A369">
        <v>3.67</v>
      </c>
      <c r="B369">
        <v>28.2</v>
      </c>
      <c r="C369">
        <v>-120</v>
      </c>
      <c r="D369">
        <v>-120</v>
      </c>
      <c r="E369">
        <v>240</v>
      </c>
      <c r="F369">
        <v>-112.3461538</v>
      </c>
      <c r="G369">
        <v>-134.2211538</v>
      </c>
      <c r="H369">
        <v>238.16346150000001</v>
      </c>
      <c r="I369">
        <v>-214</v>
      </c>
      <c r="J369">
        <v>-272</v>
      </c>
      <c r="K369">
        <v>235</v>
      </c>
      <c r="L369">
        <v>-5.744561386</v>
      </c>
      <c r="M369">
        <v>-6.8630890439999996</v>
      </c>
      <c r="N369">
        <v>12.17793915</v>
      </c>
      <c r="O369">
        <v>-10.94239629</v>
      </c>
      <c r="P369">
        <v>-13.908092480000001</v>
      </c>
      <c r="Q369">
        <v>12.016182840000001</v>
      </c>
      <c r="R369">
        <v>-0.28722806899999997</v>
      </c>
      <c r="S369">
        <v>-0.343154452</v>
      </c>
      <c r="T369">
        <v>0.60889695700000002</v>
      </c>
      <c r="U369">
        <v>-0.54711981399999998</v>
      </c>
      <c r="V369">
        <v>-0.69540462400000003</v>
      </c>
      <c r="W369">
        <v>0.60080914200000002</v>
      </c>
      <c r="X369">
        <v>-3.2289112000000002E-2</v>
      </c>
      <c r="Y369">
        <v>0.61605881200000001</v>
      </c>
      <c r="Z369">
        <v>3.7693971999999999E-2</v>
      </c>
      <c r="AA369">
        <v>-8.5612275000000002E-2</v>
      </c>
      <c r="AB369">
        <v>0.81471424100000001</v>
      </c>
      <c r="AC369">
        <v>1.125816309</v>
      </c>
    </row>
    <row r="370" spans="1:29" x14ac:dyDescent="0.3">
      <c r="A370">
        <v>3.68</v>
      </c>
      <c r="B370">
        <v>28.2</v>
      </c>
      <c r="C370">
        <v>-120</v>
      </c>
      <c r="D370">
        <v>-120</v>
      </c>
      <c r="E370">
        <v>240</v>
      </c>
      <c r="F370">
        <v>-112.5</v>
      </c>
      <c r="G370">
        <v>-133.8461538</v>
      </c>
      <c r="H370">
        <v>238.81730769999999</v>
      </c>
      <c r="I370">
        <v>0</v>
      </c>
      <c r="J370">
        <v>0</v>
      </c>
      <c r="K370">
        <v>186</v>
      </c>
      <c r="L370">
        <v>-5.7524279549999999</v>
      </c>
      <c r="M370">
        <v>-6.8439142840000002</v>
      </c>
      <c r="N370">
        <v>12.21137206</v>
      </c>
      <c r="O370">
        <v>0</v>
      </c>
      <c r="P370">
        <v>0</v>
      </c>
      <c r="Q370">
        <v>9.5106808849999993</v>
      </c>
      <c r="R370">
        <v>-0.28762139799999997</v>
      </c>
      <c r="S370">
        <v>-0.34219571399999998</v>
      </c>
      <c r="T370">
        <v>0.61056860300000004</v>
      </c>
      <c r="U370">
        <v>0</v>
      </c>
      <c r="V370">
        <v>0</v>
      </c>
      <c r="W370">
        <v>0.47553404399999999</v>
      </c>
      <c r="X370">
        <v>-3.1508495999999997E-2</v>
      </c>
      <c r="Y370">
        <v>0.61698477299999999</v>
      </c>
      <c r="Z370">
        <v>3.3769314000000002E-2</v>
      </c>
      <c r="AA370">
        <v>0</v>
      </c>
      <c r="AB370">
        <v>0.31702269599999999</v>
      </c>
      <c r="AC370">
        <v>-0.83427025300000002</v>
      </c>
    </row>
    <row r="371" spans="1:29" x14ac:dyDescent="0.3">
      <c r="A371">
        <v>3.69</v>
      </c>
      <c r="B371">
        <v>28.2</v>
      </c>
      <c r="C371">
        <v>-120</v>
      </c>
      <c r="D371">
        <v>-120</v>
      </c>
      <c r="E371">
        <v>240</v>
      </c>
      <c r="F371">
        <v>-112.3173077</v>
      </c>
      <c r="G371">
        <v>-134.08653849999999</v>
      </c>
      <c r="H371">
        <v>239.6153846</v>
      </c>
      <c r="I371">
        <v>-195</v>
      </c>
      <c r="J371">
        <v>-235</v>
      </c>
      <c r="K371">
        <v>466</v>
      </c>
      <c r="L371">
        <v>-5.7430864049999997</v>
      </c>
      <c r="M371">
        <v>-6.8562057970000003</v>
      </c>
      <c r="N371">
        <v>12.25217988</v>
      </c>
      <c r="O371">
        <v>-9.9708751210000006</v>
      </c>
      <c r="P371">
        <v>-12.016182840000001</v>
      </c>
      <c r="Q371">
        <v>23.82783491</v>
      </c>
      <c r="R371">
        <v>-0.28715432000000002</v>
      </c>
      <c r="S371">
        <v>-0.34281029000000002</v>
      </c>
      <c r="T371">
        <v>0.61260899400000002</v>
      </c>
      <c r="U371">
        <v>-0.498543756</v>
      </c>
      <c r="V371">
        <v>-0.60080914200000002</v>
      </c>
      <c r="W371">
        <v>1.191391745</v>
      </c>
      <c r="X371">
        <v>-3.2132989000000001E-2</v>
      </c>
      <c r="Y371">
        <v>0.61839419900000003</v>
      </c>
      <c r="Z371">
        <v>3.0448448999999999E-2</v>
      </c>
      <c r="AA371">
        <v>-5.9042947999999998E-2</v>
      </c>
      <c r="AB371">
        <v>1.1607121300000001</v>
      </c>
      <c r="AC371">
        <v>-0.16147166199999999</v>
      </c>
    </row>
    <row r="372" spans="1:29" x14ac:dyDescent="0.3">
      <c r="A372">
        <v>3.7</v>
      </c>
      <c r="B372">
        <v>28.2</v>
      </c>
      <c r="C372">
        <v>-120</v>
      </c>
      <c r="D372">
        <v>-120</v>
      </c>
      <c r="E372">
        <v>240</v>
      </c>
      <c r="F372">
        <v>-112.125</v>
      </c>
      <c r="G372">
        <v>-133.4038462</v>
      </c>
      <c r="H372">
        <v>239.79807690000001</v>
      </c>
      <c r="I372">
        <v>-112</v>
      </c>
      <c r="J372">
        <v>-125</v>
      </c>
      <c r="K372">
        <v>233</v>
      </c>
      <c r="L372">
        <v>-5.7332531949999996</v>
      </c>
      <c r="M372">
        <v>-6.8212979010000003</v>
      </c>
      <c r="N372">
        <v>12.26152143</v>
      </c>
      <c r="O372">
        <v>-5.7268616080000001</v>
      </c>
      <c r="P372">
        <v>-6.3915866159999997</v>
      </c>
      <c r="Q372">
        <v>11.91391745</v>
      </c>
      <c r="R372">
        <v>-0.28666266000000001</v>
      </c>
      <c r="S372">
        <v>-0.34106489499999998</v>
      </c>
      <c r="T372">
        <v>0.61307607200000003</v>
      </c>
      <c r="U372">
        <v>-0.28634308000000003</v>
      </c>
      <c r="V372">
        <v>-0.31957933100000002</v>
      </c>
      <c r="W372">
        <v>0.59569587300000004</v>
      </c>
      <c r="X372">
        <v>-3.1409144999999999E-2</v>
      </c>
      <c r="Y372">
        <v>0.61795989900000003</v>
      </c>
      <c r="Z372">
        <v>2.5704356000000001E-2</v>
      </c>
      <c r="AA372">
        <v>-1.9188957999999999E-2</v>
      </c>
      <c r="AB372">
        <v>0.59910471899999995</v>
      </c>
      <c r="AC372">
        <v>1.7941295999999999E-2</v>
      </c>
    </row>
    <row r="373" spans="1:29" x14ac:dyDescent="0.3">
      <c r="A373">
        <v>3.71</v>
      </c>
      <c r="B373">
        <v>28.2</v>
      </c>
      <c r="C373">
        <v>-120</v>
      </c>
      <c r="D373">
        <v>-120</v>
      </c>
      <c r="E373">
        <v>240</v>
      </c>
      <c r="F373">
        <v>-112.5288462</v>
      </c>
      <c r="G373">
        <v>-132.1442308</v>
      </c>
      <c r="H373">
        <v>239.2403846</v>
      </c>
      <c r="I373">
        <v>-116</v>
      </c>
      <c r="J373">
        <v>-127</v>
      </c>
      <c r="K373">
        <v>225</v>
      </c>
      <c r="L373">
        <v>-5.7539029360000002</v>
      </c>
      <c r="M373">
        <v>-6.7568903740000001</v>
      </c>
      <c r="N373">
        <v>12.23300512</v>
      </c>
      <c r="O373">
        <v>-5.9313923800000001</v>
      </c>
      <c r="P373">
        <v>-6.4938520019999997</v>
      </c>
      <c r="Q373">
        <v>11.50485591</v>
      </c>
      <c r="R373">
        <v>-0.28769514699999998</v>
      </c>
      <c r="S373">
        <v>-0.33784451900000001</v>
      </c>
      <c r="T373">
        <v>0.611650256</v>
      </c>
      <c r="U373">
        <v>-0.29656961900000001</v>
      </c>
      <c r="V373">
        <v>-0.3246926</v>
      </c>
      <c r="W373">
        <v>0.57524279499999997</v>
      </c>
      <c r="X373">
        <v>-2.8953752999999999E-2</v>
      </c>
      <c r="Y373">
        <v>0.61628005900000005</v>
      </c>
      <c r="Z373">
        <v>2.4367384999999998E-2</v>
      </c>
      <c r="AA373">
        <v>-1.6236811E-2</v>
      </c>
      <c r="AB373">
        <v>0.59058260299999998</v>
      </c>
      <c r="AC373">
        <v>8.0735830999999994E-2</v>
      </c>
    </row>
    <row r="374" spans="1:29" x14ac:dyDescent="0.3">
      <c r="A374">
        <v>3.72</v>
      </c>
      <c r="B374">
        <v>28.2</v>
      </c>
      <c r="C374">
        <v>-120</v>
      </c>
      <c r="D374">
        <v>-120</v>
      </c>
      <c r="E374">
        <v>240</v>
      </c>
      <c r="F374">
        <v>-113.1538462</v>
      </c>
      <c r="G374">
        <v>-130.33653849999999</v>
      </c>
      <c r="H374">
        <v>238.03846150000001</v>
      </c>
      <c r="I374">
        <v>-118</v>
      </c>
      <c r="J374">
        <v>-128</v>
      </c>
      <c r="K374">
        <v>176</v>
      </c>
      <c r="L374">
        <v>-5.7858608690000004</v>
      </c>
      <c r="M374">
        <v>-6.6644581990000002</v>
      </c>
      <c r="N374">
        <v>12.17154756</v>
      </c>
      <c r="O374">
        <v>-6.0336577660000001</v>
      </c>
      <c r="P374">
        <v>-6.5449846950000001</v>
      </c>
      <c r="Q374">
        <v>8.9993539560000002</v>
      </c>
      <c r="R374">
        <v>-0.28929304300000003</v>
      </c>
      <c r="S374">
        <v>-0.33322290999999998</v>
      </c>
      <c r="T374">
        <v>0.608577378</v>
      </c>
      <c r="U374">
        <v>-0.30168288799999998</v>
      </c>
      <c r="V374">
        <v>-0.32724923500000003</v>
      </c>
      <c r="W374">
        <v>0.44996769800000003</v>
      </c>
      <c r="X374">
        <v>-2.5362920000000001E-2</v>
      </c>
      <c r="Y374">
        <v>0.61322357000000005</v>
      </c>
      <c r="Z374">
        <v>2.4453641000000002E-2</v>
      </c>
      <c r="AA374">
        <v>-1.4760736999999999E-2</v>
      </c>
      <c r="AB374">
        <v>0.50962250600000003</v>
      </c>
      <c r="AC374">
        <v>0.31397267600000001</v>
      </c>
    </row>
    <row r="375" spans="1:29" x14ac:dyDescent="0.3">
      <c r="A375">
        <v>3.73</v>
      </c>
      <c r="B375">
        <v>28.2</v>
      </c>
      <c r="C375">
        <v>-120</v>
      </c>
      <c r="D375">
        <v>-120</v>
      </c>
      <c r="E375">
        <v>240</v>
      </c>
      <c r="F375">
        <v>-113.6538462</v>
      </c>
      <c r="G375">
        <v>-128.2596154</v>
      </c>
      <c r="H375">
        <v>237.67307690000001</v>
      </c>
      <c r="I375">
        <v>-113</v>
      </c>
      <c r="J375">
        <v>-106</v>
      </c>
      <c r="K375">
        <v>225</v>
      </c>
      <c r="L375">
        <v>-5.8114272160000002</v>
      </c>
      <c r="M375">
        <v>-6.5582595289999999</v>
      </c>
      <c r="N375">
        <v>12.15286446</v>
      </c>
      <c r="O375">
        <v>-5.7779943009999997</v>
      </c>
      <c r="P375">
        <v>-5.4200654510000001</v>
      </c>
      <c r="Q375">
        <v>11.50485591</v>
      </c>
      <c r="R375">
        <v>-0.29057136099999997</v>
      </c>
      <c r="S375">
        <v>-0.32791297600000002</v>
      </c>
      <c r="T375">
        <v>0.60764322299999995</v>
      </c>
      <c r="U375">
        <v>-0.288899715</v>
      </c>
      <c r="V375">
        <v>-0.27100327299999999</v>
      </c>
      <c r="W375">
        <v>0.57524279499999997</v>
      </c>
      <c r="X375">
        <v>-2.1559192000000001E-2</v>
      </c>
      <c r="Y375">
        <v>0.61125692799999998</v>
      </c>
      <c r="Z375">
        <v>1.9019498999999999E-2</v>
      </c>
      <c r="AA375">
        <v>1.0332516E-2</v>
      </c>
      <c r="AB375">
        <v>0.570129526</v>
      </c>
      <c r="AC375">
        <v>-2.6911944E-2</v>
      </c>
    </row>
    <row r="376" spans="1:29" x14ac:dyDescent="0.3">
      <c r="A376">
        <v>3.74</v>
      </c>
      <c r="B376">
        <v>28.2</v>
      </c>
      <c r="C376">
        <v>-120</v>
      </c>
      <c r="D376">
        <v>-120</v>
      </c>
      <c r="E376">
        <v>240</v>
      </c>
      <c r="F376">
        <v>-114.0384615</v>
      </c>
      <c r="G376">
        <v>-127.7980769</v>
      </c>
      <c r="H376">
        <v>236.1538462</v>
      </c>
      <c r="I376">
        <v>-109</v>
      </c>
      <c r="J376">
        <v>-137</v>
      </c>
      <c r="K376">
        <v>238</v>
      </c>
      <c r="L376">
        <v>-5.8310936360000003</v>
      </c>
      <c r="M376">
        <v>-6.5346598240000002</v>
      </c>
      <c r="N376">
        <v>12.075182099999999</v>
      </c>
      <c r="O376">
        <v>-5.5734635289999996</v>
      </c>
      <c r="P376">
        <v>-7.0051789309999997</v>
      </c>
      <c r="Q376">
        <v>12.16958092</v>
      </c>
      <c r="R376">
        <v>-0.29155468200000001</v>
      </c>
      <c r="S376">
        <v>-0.32673299099999997</v>
      </c>
      <c r="T376">
        <v>0.60375910499999996</v>
      </c>
      <c r="U376">
        <v>-0.27867317600000002</v>
      </c>
      <c r="V376">
        <v>-0.35025894699999999</v>
      </c>
      <c r="W376">
        <v>0.60847904600000002</v>
      </c>
      <c r="X376">
        <v>-2.0310206000000001E-2</v>
      </c>
      <c r="Y376">
        <v>0.60860196099999997</v>
      </c>
      <c r="Z376">
        <v>2.5488716000000002E-2</v>
      </c>
      <c r="AA376">
        <v>-4.1330064E-2</v>
      </c>
      <c r="AB376">
        <v>0.61529673799999995</v>
      </c>
      <c r="AC376">
        <v>3.5882591999999998E-2</v>
      </c>
    </row>
    <row r="377" spans="1:29" x14ac:dyDescent="0.3">
      <c r="A377">
        <v>3.75</v>
      </c>
      <c r="B377">
        <v>28.2</v>
      </c>
      <c r="C377">
        <v>-120</v>
      </c>
      <c r="D377">
        <v>-120</v>
      </c>
      <c r="E377">
        <v>240</v>
      </c>
      <c r="F377">
        <v>-113.0192308</v>
      </c>
      <c r="G377">
        <v>-127.0384615</v>
      </c>
      <c r="H377">
        <v>232.1538462</v>
      </c>
      <c r="I377">
        <v>-85</v>
      </c>
      <c r="J377">
        <v>-134</v>
      </c>
      <c r="K377">
        <v>236</v>
      </c>
      <c r="L377">
        <v>-5.7789776220000002</v>
      </c>
      <c r="M377">
        <v>-6.4958186439999999</v>
      </c>
      <c r="N377">
        <v>11.870651329999999</v>
      </c>
      <c r="O377">
        <v>-4.3462788989999996</v>
      </c>
      <c r="P377">
        <v>-6.8517808530000002</v>
      </c>
      <c r="Q377">
        <v>12.06731553</v>
      </c>
      <c r="R377">
        <v>-0.28894888099999999</v>
      </c>
      <c r="S377">
        <v>-0.32479093199999998</v>
      </c>
      <c r="T377">
        <v>0.59353256600000004</v>
      </c>
      <c r="U377">
        <v>-0.21731394500000001</v>
      </c>
      <c r="V377">
        <v>-0.34258904299999998</v>
      </c>
      <c r="W377">
        <v>0.60336577700000005</v>
      </c>
      <c r="X377">
        <v>-2.0693418000000002E-2</v>
      </c>
      <c r="Y377">
        <v>0.600268315</v>
      </c>
      <c r="Z377">
        <v>3.545131E-2</v>
      </c>
      <c r="AA377">
        <v>-7.2327611E-2</v>
      </c>
      <c r="AB377">
        <v>0.58887818000000003</v>
      </c>
      <c r="AC377">
        <v>-7.6250506999999995E-2</v>
      </c>
    </row>
    <row r="378" spans="1:29" x14ac:dyDescent="0.3">
      <c r="A378">
        <v>3.76</v>
      </c>
      <c r="B378">
        <v>28.2</v>
      </c>
      <c r="C378">
        <v>-120</v>
      </c>
      <c r="D378">
        <v>-120</v>
      </c>
      <c r="E378">
        <v>240</v>
      </c>
      <c r="F378">
        <v>-111.5576923</v>
      </c>
      <c r="G378">
        <v>-127.7307692</v>
      </c>
      <c r="H378">
        <v>227.9711538</v>
      </c>
      <c r="I378">
        <v>-104</v>
      </c>
      <c r="J378">
        <v>-127</v>
      </c>
      <c r="K378">
        <v>235</v>
      </c>
      <c r="L378">
        <v>-5.7042452250000002</v>
      </c>
      <c r="M378">
        <v>-6.5312182009999997</v>
      </c>
      <c r="N378">
        <v>11.656779009999999</v>
      </c>
      <c r="O378">
        <v>-5.3178000650000001</v>
      </c>
      <c r="P378">
        <v>-6.4938520019999997</v>
      </c>
      <c r="Q378">
        <v>12.016182840000001</v>
      </c>
      <c r="R378">
        <v>-0.28521226100000002</v>
      </c>
      <c r="S378">
        <v>-0.32656090999999998</v>
      </c>
      <c r="T378">
        <v>0.58283894999999997</v>
      </c>
      <c r="U378">
        <v>-0.26589000299999999</v>
      </c>
      <c r="V378">
        <v>-0.3246926</v>
      </c>
      <c r="W378">
        <v>0.60080914200000002</v>
      </c>
      <c r="X378">
        <v>-2.3872654E-2</v>
      </c>
      <c r="Y378">
        <v>0.59248369099999998</v>
      </c>
      <c r="Z378">
        <v>5.0761791000000001E-2</v>
      </c>
      <c r="AA378">
        <v>-3.3949695000000002E-2</v>
      </c>
      <c r="AB378">
        <v>0.597400296</v>
      </c>
      <c r="AC378">
        <v>-1.7941295999999999E-2</v>
      </c>
    </row>
    <row r="379" spans="1:29" x14ac:dyDescent="0.3">
      <c r="A379">
        <v>3.77</v>
      </c>
      <c r="B379">
        <v>28.2</v>
      </c>
      <c r="C379">
        <v>-120</v>
      </c>
      <c r="D379">
        <v>-120</v>
      </c>
      <c r="E379">
        <v>240</v>
      </c>
      <c r="F379">
        <v>-109.8076923</v>
      </c>
      <c r="G379">
        <v>-128.08653849999999</v>
      </c>
      <c r="H379">
        <v>224.0096154</v>
      </c>
      <c r="I379">
        <v>-111</v>
      </c>
      <c r="J379">
        <v>-118</v>
      </c>
      <c r="K379">
        <v>189</v>
      </c>
      <c r="L379">
        <v>-5.6147630120000001</v>
      </c>
      <c r="M379">
        <v>-6.5494096400000004</v>
      </c>
      <c r="N379">
        <v>11.45421488</v>
      </c>
      <c r="O379">
        <v>-5.6757289149999997</v>
      </c>
      <c r="P379">
        <v>-6.0336577660000001</v>
      </c>
      <c r="Q379">
        <v>9.6640789639999998</v>
      </c>
      <c r="R379">
        <v>-0.28073815099999999</v>
      </c>
      <c r="S379">
        <v>-0.32747048200000001</v>
      </c>
      <c r="T379">
        <v>0.57271074399999999</v>
      </c>
      <c r="U379">
        <v>-0.28378644600000003</v>
      </c>
      <c r="V379">
        <v>-0.30168288799999998</v>
      </c>
      <c r="W379">
        <v>0.48320394799999999</v>
      </c>
      <c r="X379">
        <v>-2.6980924E-2</v>
      </c>
      <c r="Y379">
        <v>0.58454337300000003</v>
      </c>
      <c r="Z379">
        <v>6.2276998E-2</v>
      </c>
      <c r="AA379">
        <v>-1.0332516E-2</v>
      </c>
      <c r="AB379">
        <v>0.51729241000000004</v>
      </c>
      <c r="AC379">
        <v>0.17941295800000001</v>
      </c>
    </row>
    <row r="380" spans="1:29" x14ac:dyDescent="0.3">
      <c r="A380">
        <v>3.78</v>
      </c>
      <c r="B380">
        <v>28.2</v>
      </c>
      <c r="C380">
        <v>-120</v>
      </c>
      <c r="D380">
        <v>-120</v>
      </c>
      <c r="E380">
        <v>240</v>
      </c>
      <c r="F380">
        <v>-108.9230769</v>
      </c>
      <c r="G380">
        <v>-127.9711538</v>
      </c>
      <c r="H380">
        <v>224.31730769999999</v>
      </c>
      <c r="I380">
        <v>-120</v>
      </c>
      <c r="J380">
        <v>-116</v>
      </c>
      <c r="K380">
        <v>227</v>
      </c>
      <c r="L380">
        <v>-5.5695302450000002</v>
      </c>
      <c r="M380">
        <v>-6.5435097129999997</v>
      </c>
      <c r="N380">
        <v>11.46994801</v>
      </c>
      <c r="O380">
        <v>-6.1359231520000002</v>
      </c>
      <c r="P380">
        <v>-5.9313923800000001</v>
      </c>
      <c r="Q380">
        <v>11.607121299999999</v>
      </c>
      <c r="R380">
        <v>-0.27847651200000001</v>
      </c>
      <c r="S380">
        <v>-0.32717548600000002</v>
      </c>
      <c r="T380">
        <v>0.57349740100000002</v>
      </c>
      <c r="U380">
        <v>-0.30679615799999999</v>
      </c>
      <c r="V380">
        <v>-0.29656961900000001</v>
      </c>
      <c r="W380">
        <v>0.58035606500000003</v>
      </c>
      <c r="X380">
        <v>-2.8116365000000001E-2</v>
      </c>
      <c r="Y380">
        <v>0.58421559999999995</v>
      </c>
      <c r="Z380">
        <v>5.6411573999999999E-2</v>
      </c>
      <c r="AA380">
        <v>5.9042950000000004E-3</v>
      </c>
      <c r="AB380">
        <v>0.58802596900000004</v>
      </c>
      <c r="AC380">
        <v>4.0367914999999997E-2</v>
      </c>
    </row>
    <row r="381" spans="1:29" x14ac:dyDescent="0.3">
      <c r="A381">
        <v>3.79</v>
      </c>
      <c r="B381">
        <v>28.2</v>
      </c>
      <c r="C381">
        <v>-120</v>
      </c>
      <c r="D381">
        <v>-120</v>
      </c>
      <c r="E381">
        <v>240</v>
      </c>
      <c r="F381">
        <v>-110.1730769</v>
      </c>
      <c r="G381">
        <v>-128.4903846</v>
      </c>
      <c r="H381">
        <v>226.9711538</v>
      </c>
      <c r="I381">
        <v>-121</v>
      </c>
      <c r="J381">
        <v>-96</v>
      </c>
      <c r="K381">
        <v>214</v>
      </c>
      <c r="L381">
        <v>-5.6334461109999996</v>
      </c>
      <c r="M381">
        <v>-6.5700593810000001</v>
      </c>
      <c r="N381">
        <v>11.605646309999999</v>
      </c>
      <c r="O381">
        <v>-6.1870558439999996</v>
      </c>
      <c r="P381">
        <v>-4.9087385210000001</v>
      </c>
      <c r="Q381">
        <v>10.94239629</v>
      </c>
      <c r="R381">
        <v>-0.28167230599999998</v>
      </c>
      <c r="S381">
        <v>-0.32850296899999998</v>
      </c>
      <c r="T381">
        <v>0.58028231600000002</v>
      </c>
      <c r="U381">
        <v>-0.30935279199999999</v>
      </c>
      <c r="V381">
        <v>-0.245436926</v>
      </c>
      <c r="W381">
        <v>0.54711981399999998</v>
      </c>
      <c r="X381">
        <v>-2.7037696E-2</v>
      </c>
      <c r="Y381">
        <v>0.59024663499999996</v>
      </c>
      <c r="Z381">
        <v>5.2443787999999998E-2</v>
      </c>
      <c r="AA381">
        <v>3.6901842999999997E-2</v>
      </c>
      <c r="AB381">
        <v>0.54967644900000001</v>
      </c>
      <c r="AC381">
        <v>1.3455972E-2</v>
      </c>
    </row>
    <row r="382" spans="1:29" x14ac:dyDescent="0.3">
      <c r="A382">
        <v>3.8</v>
      </c>
      <c r="B382">
        <v>28.2</v>
      </c>
      <c r="C382">
        <v>-120</v>
      </c>
      <c r="D382">
        <v>-120</v>
      </c>
      <c r="E382">
        <v>240</v>
      </c>
      <c r="F382">
        <v>-111</v>
      </c>
      <c r="G382">
        <v>-127.5865385</v>
      </c>
      <c r="H382">
        <v>229.2788462</v>
      </c>
      <c r="I382">
        <v>-200</v>
      </c>
      <c r="J382">
        <v>-131</v>
      </c>
      <c r="K382">
        <v>227</v>
      </c>
      <c r="L382">
        <v>-5.6757289149999997</v>
      </c>
      <c r="M382">
        <v>-6.5238432929999997</v>
      </c>
      <c r="N382">
        <v>11.72364484</v>
      </c>
      <c r="O382">
        <v>-10.226538590000001</v>
      </c>
      <c r="P382">
        <v>-6.6983827739999997</v>
      </c>
      <c r="Q382">
        <v>11.607121299999999</v>
      </c>
      <c r="R382">
        <v>-0.28378644600000003</v>
      </c>
      <c r="S382">
        <v>-0.32619216499999998</v>
      </c>
      <c r="T382">
        <v>0.58618224200000002</v>
      </c>
      <c r="U382">
        <v>-0.51132692899999999</v>
      </c>
      <c r="V382">
        <v>-0.33491913899999998</v>
      </c>
      <c r="W382">
        <v>0.58035606500000003</v>
      </c>
      <c r="X382">
        <v>-2.4482952999999998E-2</v>
      </c>
      <c r="Y382">
        <v>0.59411436500000003</v>
      </c>
      <c r="Z382">
        <v>4.1748014999999999E-2</v>
      </c>
      <c r="AA382">
        <v>0.10184908500000001</v>
      </c>
      <c r="AB382">
        <v>0.66898606599999999</v>
      </c>
      <c r="AC382">
        <v>0.46647369</v>
      </c>
    </row>
    <row r="383" spans="1:29" x14ac:dyDescent="0.3">
      <c r="A383">
        <v>3.81</v>
      </c>
      <c r="B383">
        <v>28.2</v>
      </c>
      <c r="C383">
        <v>-120</v>
      </c>
      <c r="D383">
        <v>-120</v>
      </c>
      <c r="E383">
        <v>240</v>
      </c>
      <c r="F383">
        <v>-112.375</v>
      </c>
      <c r="G383">
        <v>-128.03846150000001</v>
      </c>
      <c r="H383">
        <v>232.6538462</v>
      </c>
      <c r="I383">
        <v>0</v>
      </c>
      <c r="J383">
        <v>-139</v>
      </c>
      <c r="K383">
        <v>236</v>
      </c>
      <c r="L383">
        <v>-5.7460363680000004</v>
      </c>
      <c r="M383">
        <v>-6.5469513370000003</v>
      </c>
      <c r="N383">
        <v>11.89621767</v>
      </c>
      <c r="O383">
        <v>0</v>
      </c>
      <c r="P383">
        <v>-7.1074443169999997</v>
      </c>
      <c r="Q383">
        <v>12.06731553</v>
      </c>
      <c r="R383">
        <v>-0.28730181799999999</v>
      </c>
      <c r="S383">
        <v>-0.32734756700000001</v>
      </c>
      <c r="T383">
        <v>0.59481088400000004</v>
      </c>
      <c r="U383">
        <v>0</v>
      </c>
      <c r="V383">
        <v>-0.35537221600000002</v>
      </c>
      <c r="W383">
        <v>0.60336577700000005</v>
      </c>
      <c r="X383">
        <v>-2.3120424000000001E-2</v>
      </c>
      <c r="Y383">
        <v>0.60142371800000005</v>
      </c>
      <c r="Z383">
        <v>3.4804388999999998E-2</v>
      </c>
      <c r="AA383">
        <v>-0.20517424400000001</v>
      </c>
      <c r="AB383">
        <v>0.52070125599999995</v>
      </c>
      <c r="AC383">
        <v>-0.43507642200000002</v>
      </c>
    </row>
    <row r="384" spans="1:29" x14ac:dyDescent="0.3">
      <c r="A384">
        <v>3.82</v>
      </c>
      <c r="B384">
        <v>28.2</v>
      </c>
      <c r="C384">
        <v>-120</v>
      </c>
      <c r="D384">
        <v>-120</v>
      </c>
      <c r="E384">
        <v>240</v>
      </c>
      <c r="F384">
        <v>-113.4423077</v>
      </c>
      <c r="G384">
        <v>-128.7596154</v>
      </c>
      <c r="H384">
        <v>233.94230769999999</v>
      </c>
      <c r="I384">
        <v>-102</v>
      </c>
      <c r="J384">
        <v>-142</v>
      </c>
      <c r="K384">
        <v>236</v>
      </c>
      <c r="L384">
        <v>-5.8006106839999996</v>
      </c>
      <c r="M384">
        <v>-6.5838258749999996</v>
      </c>
      <c r="N384">
        <v>11.96210018</v>
      </c>
      <c r="O384">
        <v>-5.2155346790000001</v>
      </c>
      <c r="P384">
        <v>-7.2608423960000001</v>
      </c>
      <c r="Q384">
        <v>12.06731553</v>
      </c>
      <c r="R384">
        <v>-0.29003053400000001</v>
      </c>
      <c r="S384">
        <v>-0.32919129400000002</v>
      </c>
      <c r="T384">
        <v>0.59810500899999997</v>
      </c>
      <c r="U384">
        <v>-0.26077673400000001</v>
      </c>
      <c r="V384">
        <v>-0.36304212000000002</v>
      </c>
      <c r="W384">
        <v>0.60336577700000005</v>
      </c>
      <c r="X384">
        <v>-2.2609475E-2</v>
      </c>
      <c r="Y384">
        <v>0.60514394900000001</v>
      </c>
      <c r="Z384">
        <v>3.7047050999999998E-2</v>
      </c>
      <c r="AA384">
        <v>-5.9042947999999998E-2</v>
      </c>
      <c r="AB384">
        <v>0.61018346899999998</v>
      </c>
      <c r="AC384">
        <v>3.5882591999999998E-2</v>
      </c>
    </row>
    <row r="385" spans="1:29" x14ac:dyDescent="0.3">
      <c r="A385">
        <v>3.83</v>
      </c>
      <c r="B385">
        <v>28.2</v>
      </c>
      <c r="C385">
        <v>-120</v>
      </c>
      <c r="D385">
        <v>-120</v>
      </c>
      <c r="E385">
        <v>240</v>
      </c>
      <c r="F385">
        <v>-112.9423077</v>
      </c>
      <c r="G385">
        <v>-129.8653846</v>
      </c>
      <c r="H385">
        <v>235.94230769999999</v>
      </c>
      <c r="I385">
        <v>-99</v>
      </c>
      <c r="J385">
        <v>-140</v>
      </c>
      <c r="K385">
        <v>193</v>
      </c>
      <c r="L385">
        <v>-5.7750443379999998</v>
      </c>
      <c r="M385">
        <v>-6.6403668339999999</v>
      </c>
      <c r="N385">
        <v>12.06436557</v>
      </c>
      <c r="O385">
        <v>-5.0621365999999997</v>
      </c>
      <c r="P385">
        <v>-7.1585770100000001</v>
      </c>
      <c r="Q385">
        <v>9.8686097349999997</v>
      </c>
      <c r="R385">
        <v>-0.28875221699999998</v>
      </c>
      <c r="S385">
        <v>-0.33201834200000002</v>
      </c>
      <c r="T385">
        <v>0.60321827800000005</v>
      </c>
      <c r="U385">
        <v>-0.25310683</v>
      </c>
      <c r="V385">
        <v>-0.35792885099999999</v>
      </c>
      <c r="W385">
        <v>0.49343048699999997</v>
      </c>
      <c r="X385">
        <v>-2.4979708999999999E-2</v>
      </c>
      <c r="Y385">
        <v>0.60906903800000001</v>
      </c>
      <c r="Z385">
        <v>3.0793474000000001E-2</v>
      </c>
      <c r="AA385">
        <v>-6.0519021999999999E-2</v>
      </c>
      <c r="AB385">
        <v>0.53263221800000005</v>
      </c>
      <c r="AC385">
        <v>0.206324901</v>
      </c>
    </row>
    <row r="386" spans="1:29" x14ac:dyDescent="0.3">
      <c r="A386">
        <v>3.84</v>
      </c>
      <c r="B386">
        <v>28.2</v>
      </c>
      <c r="C386">
        <v>-120</v>
      </c>
      <c r="D386">
        <v>-120</v>
      </c>
      <c r="E386">
        <v>240</v>
      </c>
      <c r="F386">
        <v>-112.0769231</v>
      </c>
      <c r="G386">
        <v>-131.78846150000001</v>
      </c>
      <c r="H386">
        <v>238.28846150000001</v>
      </c>
      <c r="I386">
        <v>-190</v>
      </c>
      <c r="J386">
        <v>-218</v>
      </c>
      <c r="K386">
        <v>238</v>
      </c>
      <c r="L386">
        <v>-5.7307948919999996</v>
      </c>
      <c r="M386">
        <v>-6.7386989359999996</v>
      </c>
      <c r="N386">
        <v>12.184330729999999</v>
      </c>
      <c r="O386">
        <v>-9.7152116569999993</v>
      </c>
      <c r="P386">
        <v>-11.146927059999999</v>
      </c>
      <c r="Q386">
        <v>12.16958092</v>
      </c>
      <c r="R386">
        <v>-0.28653974500000001</v>
      </c>
      <c r="S386">
        <v>-0.33693494699999998</v>
      </c>
      <c r="T386">
        <v>0.609216537</v>
      </c>
      <c r="U386">
        <v>-0.48576058300000002</v>
      </c>
      <c r="V386">
        <v>-0.55734635300000002</v>
      </c>
      <c r="W386">
        <v>0.60847904600000002</v>
      </c>
      <c r="X386">
        <v>-2.9095684E-2</v>
      </c>
      <c r="Y386">
        <v>0.61396925499999999</v>
      </c>
      <c r="Z386">
        <v>2.5014307E-2</v>
      </c>
      <c r="AA386">
        <v>-4.1330064E-2</v>
      </c>
      <c r="AB386">
        <v>0.75335500899999996</v>
      </c>
      <c r="AC386">
        <v>0.76250507000000001</v>
      </c>
    </row>
    <row r="387" spans="1:29" x14ac:dyDescent="0.3">
      <c r="A387">
        <v>3.85</v>
      </c>
      <c r="B387">
        <v>28.2</v>
      </c>
      <c r="C387">
        <v>-120</v>
      </c>
      <c r="D387">
        <v>-120</v>
      </c>
      <c r="E387">
        <v>240</v>
      </c>
      <c r="F387">
        <v>-110.25</v>
      </c>
      <c r="G387">
        <v>-132.96153849999999</v>
      </c>
      <c r="H387">
        <v>238.68269230000001</v>
      </c>
      <c r="I387">
        <v>0</v>
      </c>
      <c r="J387">
        <v>0</v>
      </c>
      <c r="K387">
        <v>228</v>
      </c>
      <c r="L387">
        <v>-5.637379395</v>
      </c>
      <c r="M387">
        <v>-6.7986815180000004</v>
      </c>
      <c r="N387">
        <v>12.204488810000001</v>
      </c>
      <c r="O387">
        <v>0</v>
      </c>
      <c r="P387">
        <v>0</v>
      </c>
      <c r="Q387">
        <v>11.65825399</v>
      </c>
      <c r="R387">
        <v>-0.28186897</v>
      </c>
      <c r="S387">
        <v>-0.33993407599999997</v>
      </c>
      <c r="T387">
        <v>0.61022444099999995</v>
      </c>
      <c r="U387">
        <v>0</v>
      </c>
      <c r="V387">
        <v>0</v>
      </c>
      <c r="W387">
        <v>0.58291269899999998</v>
      </c>
      <c r="X387">
        <v>-3.3523905E-2</v>
      </c>
      <c r="Y387">
        <v>0.61408397599999998</v>
      </c>
      <c r="Z387">
        <v>2.0313342000000002E-2</v>
      </c>
      <c r="AA387">
        <v>0</v>
      </c>
      <c r="AB387">
        <v>0.38860846599999999</v>
      </c>
      <c r="AC387">
        <v>-1.0226538590000001</v>
      </c>
    </row>
    <row r="388" spans="1:29" x14ac:dyDescent="0.3">
      <c r="A388">
        <v>3.86</v>
      </c>
      <c r="B388">
        <v>28.2</v>
      </c>
      <c r="C388">
        <v>-120</v>
      </c>
      <c r="D388">
        <v>-120</v>
      </c>
      <c r="E388">
        <v>240</v>
      </c>
      <c r="F388">
        <v>-109.0865385</v>
      </c>
      <c r="G388">
        <v>-133.4903846</v>
      </c>
      <c r="H388">
        <v>238.55769230000001</v>
      </c>
      <c r="I388">
        <v>-228</v>
      </c>
      <c r="J388">
        <v>-231</v>
      </c>
      <c r="K388">
        <v>437</v>
      </c>
      <c r="L388">
        <v>-5.5778884739999999</v>
      </c>
      <c r="M388">
        <v>-6.8257228459999997</v>
      </c>
      <c r="N388">
        <v>12.19809723</v>
      </c>
      <c r="O388">
        <v>-11.65825399</v>
      </c>
      <c r="P388">
        <v>-11.811652069999999</v>
      </c>
      <c r="Q388">
        <v>22.344986810000002</v>
      </c>
      <c r="R388">
        <v>-0.27889442399999997</v>
      </c>
      <c r="S388">
        <v>-0.34128614200000001</v>
      </c>
      <c r="T388">
        <v>0.60990486099999996</v>
      </c>
      <c r="U388">
        <v>-0.58291269899999998</v>
      </c>
      <c r="V388">
        <v>-0.59058260299999998</v>
      </c>
      <c r="W388">
        <v>1.117249341</v>
      </c>
      <c r="X388">
        <v>-3.6021876000000001E-2</v>
      </c>
      <c r="Y388">
        <v>0.61333009599999999</v>
      </c>
      <c r="Z388">
        <v>1.8027551999999999E-2</v>
      </c>
      <c r="AA388">
        <v>-4.4282210000000004E-3</v>
      </c>
      <c r="AB388">
        <v>1.1359979950000001</v>
      </c>
      <c r="AC388">
        <v>9.8677127000000003E-2</v>
      </c>
    </row>
    <row r="389" spans="1:29" x14ac:dyDescent="0.3">
      <c r="A389">
        <v>3.87</v>
      </c>
      <c r="B389">
        <v>28.2</v>
      </c>
      <c r="C389">
        <v>-120</v>
      </c>
      <c r="D389">
        <v>-120</v>
      </c>
      <c r="E389">
        <v>240</v>
      </c>
      <c r="F389">
        <v>-109.3365385</v>
      </c>
      <c r="G389">
        <v>-133.2692308</v>
      </c>
      <c r="H389">
        <v>237.7692308</v>
      </c>
      <c r="I389">
        <v>-110</v>
      </c>
      <c r="J389">
        <v>0</v>
      </c>
      <c r="K389">
        <v>0</v>
      </c>
      <c r="L389">
        <v>-5.5906716469999997</v>
      </c>
      <c r="M389">
        <v>-6.8144146540000001</v>
      </c>
      <c r="N389">
        <v>12.15778107</v>
      </c>
      <c r="O389">
        <v>-5.6245962220000001</v>
      </c>
      <c r="P389">
        <v>0</v>
      </c>
      <c r="Q389">
        <v>0</v>
      </c>
      <c r="R389">
        <v>-0.279533582</v>
      </c>
      <c r="S389">
        <v>-0.340720733</v>
      </c>
      <c r="T389">
        <v>0.60788905299999996</v>
      </c>
      <c r="U389">
        <v>-0.281229811</v>
      </c>
      <c r="V389">
        <v>0</v>
      </c>
      <c r="W389">
        <v>0</v>
      </c>
      <c r="X389">
        <v>-3.5326417999999998E-2</v>
      </c>
      <c r="Y389">
        <v>0.61201080699999999</v>
      </c>
      <c r="Z389">
        <v>2.1693442E-2</v>
      </c>
      <c r="AA389">
        <v>0.16236810700000001</v>
      </c>
      <c r="AB389">
        <v>9.3743270000000004E-2</v>
      </c>
      <c r="AC389">
        <v>0.49338563400000002</v>
      </c>
    </row>
    <row r="390" spans="1:29" x14ac:dyDescent="0.3">
      <c r="A390">
        <v>3.88</v>
      </c>
      <c r="B390">
        <v>28.2</v>
      </c>
      <c r="C390">
        <v>-120</v>
      </c>
      <c r="D390">
        <v>-120</v>
      </c>
      <c r="E390">
        <v>240</v>
      </c>
      <c r="F390">
        <v>-109.625</v>
      </c>
      <c r="G390">
        <v>-132.41346150000001</v>
      </c>
      <c r="H390">
        <v>237.4807692</v>
      </c>
      <c r="I390">
        <v>-101</v>
      </c>
      <c r="J390">
        <v>-229</v>
      </c>
      <c r="K390">
        <v>411</v>
      </c>
      <c r="L390">
        <v>-5.6054214619999998</v>
      </c>
      <c r="M390">
        <v>-6.7706568689999997</v>
      </c>
      <c r="N390">
        <v>12.14303125</v>
      </c>
      <c r="O390">
        <v>-5.1644019859999997</v>
      </c>
      <c r="P390">
        <v>-11.70938668</v>
      </c>
      <c r="Q390">
        <v>21.015536789999999</v>
      </c>
      <c r="R390">
        <v>-0.28027107299999998</v>
      </c>
      <c r="S390">
        <v>-0.33853284300000003</v>
      </c>
      <c r="T390">
        <v>0.60715156199999998</v>
      </c>
      <c r="U390">
        <v>-0.25822009899999998</v>
      </c>
      <c r="V390">
        <v>-0.58546933400000001</v>
      </c>
      <c r="W390">
        <v>1.0507768399999999</v>
      </c>
      <c r="X390">
        <v>-3.3637449E-2</v>
      </c>
      <c r="Y390">
        <v>0.61103568100000005</v>
      </c>
      <c r="Z390">
        <v>2.0442726000000001E-2</v>
      </c>
      <c r="AA390">
        <v>-0.18893743399999999</v>
      </c>
      <c r="AB390">
        <v>0.981747704</v>
      </c>
      <c r="AC390">
        <v>-0.36331123900000001</v>
      </c>
    </row>
    <row r="391" spans="1:29" x14ac:dyDescent="0.3">
      <c r="A391">
        <v>3.89</v>
      </c>
      <c r="B391">
        <v>28.2</v>
      </c>
      <c r="C391">
        <v>-120</v>
      </c>
      <c r="D391">
        <v>-120</v>
      </c>
      <c r="E391">
        <v>240</v>
      </c>
      <c r="F391">
        <v>-109.8653846</v>
      </c>
      <c r="G391">
        <v>-130.33653849999999</v>
      </c>
      <c r="H391">
        <v>237.70192309999999</v>
      </c>
      <c r="I391">
        <v>-101</v>
      </c>
      <c r="J391">
        <v>-136</v>
      </c>
      <c r="K391">
        <v>236</v>
      </c>
      <c r="L391">
        <v>-5.6177129749999999</v>
      </c>
      <c r="M391">
        <v>-6.6644581990000002</v>
      </c>
      <c r="N391">
        <v>12.154339439999999</v>
      </c>
      <c r="O391">
        <v>-5.1644019859999997</v>
      </c>
      <c r="P391">
        <v>-6.9540462380000001</v>
      </c>
      <c r="Q391">
        <v>12.06731553</v>
      </c>
      <c r="R391">
        <v>-0.28088564900000002</v>
      </c>
      <c r="S391">
        <v>-0.33322290999999998</v>
      </c>
      <c r="T391">
        <v>0.60771697199999997</v>
      </c>
      <c r="U391">
        <v>-0.25822009899999998</v>
      </c>
      <c r="V391">
        <v>-0.34770231200000001</v>
      </c>
      <c r="W391">
        <v>0.60336577700000005</v>
      </c>
      <c r="X391">
        <v>-3.0216931999999998E-2</v>
      </c>
      <c r="Y391">
        <v>0.60984750099999996</v>
      </c>
      <c r="Z391">
        <v>1.1213310000000001E-2</v>
      </c>
      <c r="AA391">
        <v>-5.166258E-2</v>
      </c>
      <c r="AB391">
        <v>0.60421798800000004</v>
      </c>
      <c r="AC391">
        <v>4.4853239999999997E-3</v>
      </c>
    </row>
    <row r="392" spans="1:29" x14ac:dyDescent="0.3">
      <c r="A392">
        <v>3.9</v>
      </c>
      <c r="B392">
        <v>28.2</v>
      </c>
      <c r="C392">
        <v>-120</v>
      </c>
      <c r="D392">
        <v>-120</v>
      </c>
      <c r="E392">
        <v>240</v>
      </c>
      <c r="F392">
        <v>-109.9711538</v>
      </c>
      <c r="G392">
        <v>-128.95192309999999</v>
      </c>
      <c r="H392">
        <v>237.4903846</v>
      </c>
      <c r="I392">
        <v>-79</v>
      </c>
      <c r="J392">
        <v>-134</v>
      </c>
      <c r="K392">
        <v>235</v>
      </c>
      <c r="L392">
        <v>-5.6231212409999998</v>
      </c>
      <c r="M392">
        <v>-6.5936590849999996</v>
      </c>
      <c r="N392">
        <v>12.14352291</v>
      </c>
      <c r="O392">
        <v>-4.0394827409999996</v>
      </c>
      <c r="P392">
        <v>-6.8517808530000002</v>
      </c>
      <c r="Q392">
        <v>12.016182840000001</v>
      </c>
      <c r="R392">
        <v>-0.28115606199999998</v>
      </c>
      <c r="S392">
        <v>-0.32968295399999997</v>
      </c>
      <c r="T392">
        <v>0.60717614600000003</v>
      </c>
      <c r="U392">
        <v>-0.201974137</v>
      </c>
      <c r="V392">
        <v>-0.34258904299999998</v>
      </c>
      <c r="W392">
        <v>0.60080914200000002</v>
      </c>
      <c r="X392">
        <v>-2.8017014E-2</v>
      </c>
      <c r="Y392">
        <v>0.60839710199999997</v>
      </c>
      <c r="Z392">
        <v>6.4260890000000003E-3</v>
      </c>
      <c r="AA392">
        <v>-8.1184054000000005E-2</v>
      </c>
      <c r="AB392">
        <v>0.58206048799999999</v>
      </c>
      <c r="AC392">
        <v>-9.8677127000000003E-2</v>
      </c>
    </row>
    <row r="393" spans="1:29" x14ac:dyDescent="0.3">
      <c r="A393">
        <v>3.91</v>
      </c>
      <c r="B393">
        <v>28.2</v>
      </c>
      <c r="C393">
        <v>-120</v>
      </c>
      <c r="D393">
        <v>-120</v>
      </c>
      <c r="E393">
        <v>240</v>
      </c>
      <c r="F393">
        <v>-109.0865385</v>
      </c>
      <c r="G393">
        <v>-127.9230769</v>
      </c>
      <c r="H393">
        <v>235.0961538</v>
      </c>
      <c r="I393">
        <v>-105</v>
      </c>
      <c r="J393">
        <v>-128</v>
      </c>
      <c r="K393">
        <v>229</v>
      </c>
      <c r="L393">
        <v>-5.5778884739999999</v>
      </c>
      <c r="M393">
        <v>-6.5410514109999998</v>
      </c>
      <c r="N393">
        <v>12.02109944</v>
      </c>
      <c r="O393">
        <v>-5.3689327579999997</v>
      </c>
      <c r="P393">
        <v>-6.5449846950000001</v>
      </c>
      <c r="Q393">
        <v>11.70938668</v>
      </c>
      <c r="R393">
        <v>-0.27889442399999997</v>
      </c>
      <c r="S393">
        <v>-0.32705257100000001</v>
      </c>
      <c r="T393">
        <v>0.60105497200000002</v>
      </c>
      <c r="U393">
        <v>-0.26844663800000002</v>
      </c>
      <c r="V393">
        <v>-0.32724923500000003</v>
      </c>
      <c r="W393">
        <v>0.58546933400000001</v>
      </c>
      <c r="X393">
        <v>-2.7804118999999999E-2</v>
      </c>
      <c r="Y393">
        <v>0.60268564599999996</v>
      </c>
      <c r="Z393">
        <v>8.5824950000000007E-3</v>
      </c>
      <c r="AA393">
        <v>-3.3949695000000002E-2</v>
      </c>
      <c r="AB393">
        <v>0.58887818000000003</v>
      </c>
      <c r="AC393">
        <v>1.7941295999999999E-2</v>
      </c>
    </row>
    <row r="394" spans="1:29" x14ac:dyDescent="0.3">
      <c r="A394">
        <v>3.92</v>
      </c>
      <c r="B394">
        <v>28.2</v>
      </c>
      <c r="C394">
        <v>-120</v>
      </c>
      <c r="D394">
        <v>-120</v>
      </c>
      <c r="E394">
        <v>240</v>
      </c>
      <c r="F394">
        <v>-107.3076923</v>
      </c>
      <c r="G394">
        <v>-127.0096154</v>
      </c>
      <c r="H394">
        <v>232.67307690000001</v>
      </c>
      <c r="I394">
        <v>-115</v>
      </c>
      <c r="J394">
        <v>-127</v>
      </c>
      <c r="K394">
        <v>185</v>
      </c>
      <c r="L394">
        <v>-5.4869312800000003</v>
      </c>
      <c r="M394">
        <v>-6.4943436630000004</v>
      </c>
      <c r="N394">
        <v>11.897201000000001</v>
      </c>
      <c r="O394">
        <v>-5.8802596869999997</v>
      </c>
      <c r="P394">
        <v>-6.4938520019999997</v>
      </c>
      <c r="Q394">
        <v>9.4595481919999997</v>
      </c>
      <c r="R394">
        <v>-0.27434656400000001</v>
      </c>
      <c r="S394">
        <v>-0.32471718300000002</v>
      </c>
      <c r="T394">
        <v>0.59486004999999997</v>
      </c>
      <c r="U394">
        <v>-0.29401298399999998</v>
      </c>
      <c r="V394">
        <v>-0.3246926</v>
      </c>
      <c r="W394">
        <v>0.47297740999999999</v>
      </c>
      <c r="X394">
        <v>-2.9081491000000001E-2</v>
      </c>
      <c r="Y394">
        <v>0.59626128199999995</v>
      </c>
      <c r="Z394">
        <v>7.3749080000000003E-3</v>
      </c>
      <c r="AA394">
        <v>-1.7712884000000002E-2</v>
      </c>
      <c r="AB394">
        <v>0.52155346800000002</v>
      </c>
      <c r="AC394">
        <v>0.25566346499999998</v>
      </c>
    </row>
    <row r="395" spans="1:29" x14ac:dyDescent="0.3">
      <c r="A395">
        <v>3.93</v>
      </c>
      <c r="B395">
        <v>28.2</v>
      </c>
      <c r="C395">
        <v>-120</v>
      </c>
      <c r="D395">
        <v>-120</v>
      </c>
      <c r="E395">
        <v>240</v>
      </c>
      <c r="F395">
        <v>-106.3173077</v>
      </c>
      <c r="G395">
        <v>-127.2403846</v>
      </c>
      <c r="H395">
        <v>230.3942308</v>
      </c>
      <c r="I395">
        <v>-119</v>
      </c>
      <c r="J395">
        <v>-126</v>
      </c>
      <c r="K395">
        <v>229</v>
      </c>
      <c r="L395">
        <v>-5.4362902469999996</v>
      </c>
      <c r="M395">
        <v>-6.5061435149999998</v>
      </c>
      <c r="N395">
        <v>11.780677450000001</v>
      </c>
      <c r="O395">
        <v>-6.0847904589999997</v>
      </c>
      <c r="P395">
        <v>-6.4427193090000001</v>
      </c>
      <c r="Q395">
        <v>11.70938668</v>
      </c>
      <c r="R395">
        <v>-0.27181451200000001</v>
      </c>
      <c r="S395">
        <v>-0.32530717599999998</v>
      </c>
      <c r="T395">
        <v>0.58903387299999999</v>
      </c>
      <c r="U395">
        <v>-0.30423952300000001</v>
      </c>
      <c r="V395">
        <v>-0.32213596500000002</v>
      </c>
      <c r="W395">
        <v>0.58546933400000001</v>
      </c>
      <c r="X395">
        <v>-3.0884004E-2</v>
      </c>
      <c r="Y395">
        <v>0.59172981099999999</v>
      </c>
      <c r="Z395">
        <v>1.4189149999999999E-2</v>
      </c>
      <c r="AA395">
        <v>-1.0332516E-2</v>
      </c>
      <c r="AB395">
        <v>0.59910471899999995</v>
      </c>
      <c r="AC395">
        <v>7.1765182999999996E-2</v>
      </c>
    </row>
    <row r="396" spans="1:29" x14ac:dyDescent="0.3">
      <c r="A396">
        <v>3.94</v>
      </c>
      <c r="B396">
        <v>28.2</v>
      </c>
      <c r="C396">
        <v>-120</v>
      </c>
      <c r="D396">
        <v>-120</v>
      </c>
      <c r="E396">
        <v>240</v>
      </c>
      <c r="F396">
        <v>-105.0096154</v>
      </c>
      <c r="G396">
        <v>-126.125</v>
      </c>
      <c r="H396">
        <v>226.66346150000001</v>
      </c>
      <c r="I396">
        <v>-115</v>
      </c>
      <c r="J396">
        <v>-102</v>
      </c>
      <c r="K396">
        <v>227</v>
      </c>
      <c r="L396">
        <v>-5.3694244180000004</v>
      </c>
      <c r="M396">
        <v>-6.4491108959999996</v>
      </c>
      <c r="N396">
        <v>11.58991318</v>
      </c>
      <c r="O396">
        <v>-5.8802596869999997</v>
      </c>
      <c r="P396">
        <v>-5.2155346790000001</v>
      </c>
      <c r="Q396">
        <v>11.607121299999999</v>
      </c>
      <c r="R396">
        <v>-0.26847122099999998</v>
      </c>
      <c r="S396">
        <v>-0.32245554500000001</v>
      </c>
      <c r="T396">
        <v>0.579495659</v>
      </c>
      <c r="U396">
        <v>-0.29401298399999998</v>
      </c>
      <c r="V396">
        <v>-0.26077673400000001</v>
      </c>
      <c r="W396">
        <v>0.58035606500000003</v>
      </c>
      <c r="X396">
        <v>-3.1167864E-2</v>
      </c>
      <c r="Y396">
        <v>0.58330602799999998</v>
      </c>
      <c r="Z396">
        <v>2.0054572999999999E-2</v>
      </c>
      <c r="AA396">
        <v>1.9188957999999999E-2</v>
      </c>
      <c r="AB396">
        <v>0.57183394899999995</v>
      </c>
      <c r="AC396">
        <v>-4.4853239000000003E-2</v>
      </c>
    </row>
    <row r="397" spans="1:29" x14ac:dyDescent="0.3">
      <c r="A397">
        <v>3.95</v>
      </c>
      <c r="B397">
        <v>28.2</v>
      </c>
      <c r="C397">
        <v>-120</v>
      </c>
      <c r="D397">
        <v>-120</v>
      </c>
      <c r="E397">
        <v>240</v>
      </c>
      <c r="F397">
        <v>-103.9230769</v>
      </c>
      <c r="G397">
        <v>-125.0865385</v>
      </c>
      <c r="H397">
        <v>224.6538462</v>
      </c>
      <c r="I397">
        <v>-87</v>
      </c>
      <c r="J397">
        <v>-129</v>
      </c>
      <c r="K397">
        <v>224</v>
      </c>
      <c r="L397">
        <v>-5.3138667809999998</v>
      </c>
      <c r="M397">
        <v>-6.3960115609999999</v>
      </c>
      <c r="N397">
        <v>11.487156130000001</v>
      </c>
      <c r="O397">
        <v>-4.4485442849999997</v>
      </c>
      <c r="P397">
        <v>-6.5961173879999997</v>
      </c>
      <c r="Q397">
        <v>11.453723220000001</v>
      </c>
      <c r="R397">
        <v>-0.26569333899999997</v>
      </c>
      <c r="S397">
        <v>-0.319800578</v>
      </c>
      <c r="T397">
        <v>0.57435780700000005</v>
      </c>
      <c r="U397">
        <v>-0.22242721400000001</v>
      </c>
      <c r="V397">
        <v>-0.32980586899999997</v>
      </c>
      <c r="W397">
        <v>0.57268616100000003</v>
      </c>
      <c r="X397">
        <v>-3.1238828999999999E-2</v>
      </c>
      <c r="Y397">
        <v>0.57806984299999997</v>
      </c>
      <c r="Z397">
        <v>1.9537036000000001E-2</v>
      </c>
      <c r="AA397">
        <v>-6.1995095E-2</v>
      </c>
      <c r="AB397">
        <v>0.56586846800000001</v>
      </c>
      <c r="AC397">
        <v>-3.5882591999999998E-2</v>
      </c>
    </row>
    <row r="398" spans="1:29" x14ac:dyDescent="0.3">
      <c r="A398">
        <v>3.96</v>
      </c>
      <c r="B398">
        <v>28.2</v>
      </c>
      <c r="C398">
        <v>-120</v>
      </c>
      <c r="D398">
        <v>-120</v>
      </c>
      <c r="E398">
        <v>240</v>
      </c>
      <c r="F398">
        <v>-104.0769231</v>
      </c>
      <c r="G398">
        <v>-124.1634615</v>
      </c>
      <c r="H398">
        <v>221.95192309999999</v>
      </c>
      <c r="I398">
        <v>-97</v>
      </c>
      <c r="J398">
        <v>-130</v>
      </c>
      <c r="K398">
        <v>230</v>
      </c>
      <c r="L398">
        <v>-5.3217333489999996</v>
      </c>
      <c r="M398">
        <v>-6.3488121519999998</v>
      </c>
      <c r="N398">
        <v>11.34899953</v>
      </c>
      <c r="O398">
        <v>-4.9598712139999996</v>
      </c>
      <c r="P398">
        <v>-6.6472500810000001</v>
      </c>
      <c r="Q398">
        <v>11.760519370000001</v>
      </c>
      <c r="R398">
        <v>-0.266086667</v>
      </c>
      <c r="S398">
        <v>-0.31744060800000001</v>
      </c>
      <c r="T398">
        <v>0.56744997600000002</v>
      </c>
      <c r="U398">
        <v>-0.247993561</v>
      </c>
      <c r="V398">
        <v>-0.332362504</v>
      </c>
      <c r="W398">
        <v>0.58802596900000004</v>
      </c>
      <c r="X398">
        <v>-2.9649211000000002E-2</v>
      </c>
      <c r="Y398">
        <v>0.57280907599999997</v>
      </c>
      <c r="Z398">
        <v>2.8205787E-2</v>
      </c>
      <c r="AA398">
        <v>-4.8710431999999998E-2</v>
      </c>
      <c r="AB398">
        <v>0.58546933400000001</v>
      </c>
      <c r="AC398">
        <v>-1.3455972E-2</v>
      </c>
    </row>
    <row r="399" spans="1:29" x14ac:dyDescent="0.3">
      <c r="A399">
        <v>3.97</v>
      </c>
      <c r="B399">
        <v>28.2</v>
      </c>
      <c r="C399">
        <v>-120</v>
      </c>
      <c r="D399">
        <v>-120</v>
      </c>
      <c r="E399">
        <v>240</v>
      </c>
      <c r="F399">
        <v>-104.2980769</v>
      </c>
      <c r="G399">
        <v>-122.8173077</v>
      </c>
      <c r="H399">
        <v>219.5096154</v>
      </c>
      <c r="I399">
        <v>-100</v>
      </c>
      <c r="J399">
        <v>-127</v>
      </c>
      <c r="K399">
        <v>227</v>
      </c>
      <c r="L399">
        <v>-5.33304154</v>
      </c>
      <c r="M399">
        <v>-6.2799796810000004</v>
      </c>
      <c r="N399">
        <v>11.22411776</v>
      </c>
      <c r="O399">
        <v>-5.1132692930000001</v>
      </c>
      <c r="P399">
        <v>-6.4938520019999997</v>
      </c>
      <c r="Q399">
        <v>11.607121299999999</v>
      </c>
      <c r="R399">
        <v>-0.26665207699999999</v>
      </c>
      <c r="S399">
        <v>-0.31399898399999998</v>
      </c>
      <c r="T399">
        <v>0.56120588800000004</v>
      </c>
      <c r="U399">
        <v>-0.25566346499999998</v>
      </c>
      <c r="V399">
        <v>-0.3246926</v>
      </c>
      <c r="W399">
        <v>0.58035606500000003</v>
      </c>
      <c r="X399">
        <v>-2.7335749999999999E-2</v>
      </c>
      <c r="Y399">
        <v>0.56768761199999995</v>
      </c>
      <c r="Z399">
        <v>3.4114339E-2</v>
      </c>
      <c r="AA399">
        <v>-3.9853989999999999E-2</v>
      </c>
      <c r="AB399">
        <v>0.58035606500000003</v>
      </c>
      <c r="AC399">
        <v>0</v>
      </c>
    </row>
    <row r="400" spans="1:29" x14ac:dyDescent="0.3">
      <c r="A400">
        <v>3.98</v>
      </c>
      <c r="B400">
        <v>28.2</v>
      </c>
      <c r="C400">
        <v>-120</v>
      </c>
      <c r="D400">
        <v>-120</v>
      </c>
      <c r="E400">
        <v>240</v>
      </c>
      <c r="F400">
        <v>-104.4038462</v>
      </c>
      <c r="G400">
        <v>-122.25</v>
      </c>
      <c r="H400">
        <v>219.68269230000001</v>
      </c>
      <c r="I400">
        <v>-110</v>
      </c>
      <c r="J400">
        <v>-121</v>
      </c>
      <c r="K400">
        <v>187</v>
      </c>
      <c r="L400">
        <v>-5.3384498059999999</v>
      </c>
      <c r="M400">
        <v>-6.250971711</v>
      </c>
      <c r="N400">
        <v>11.232967650000001</v>
      </c>
      <c r="O400">
        <v>-5.6245962220000001</v>
      </c>
      <c r="P400">
        <v>-6.1870558439999996</v>
      </c>
      <c r="Q400">
        <v>9.5618135780000006</v>
      </c>
      <c r="R400">
        <v>-0.26692249000000001</v>
      </c>
      <c r="S400">
        <v>-0.31254858600000002</v>
      </c>
      <c r="T400">
        <v>0.561648382</v>
      </c>
      <c r="U400">
        <v>-0.281229811</v>
      </c>
      <c r="V400">
        <v>-0.30935279199999999</v>
      </c>
      <c r="W400">
        <v>0.47809067900000002</v>
      </c>
      <c r="X400">
        <v>-2.6342238E-2</v>
      </c>
      <c r="Y400">
        <v>0.56758927999999997</v>
      </c>
      <c r="Z400">
        <v>3.1267883000000003E-2</v>
      </c>
      <c r="AA400">
        <v>-1.6236811E-2</v>
      </c>
      <c r="AB400">
        <v>0.51558798699999997</v>
      </c>
      <c r="AC400">
        <v>0.19735425300000001</v>
      </c>
    </row>
    <row r="401" spans="1:29" x14ac:dyDescent="0.3">
      <c r="A401">
        <v>3.99</v>
      </c>
      <c r="B401">
        <v>28.2</v>
      </c>
      <c r="C401">
        <v>-120</v>
      </c>
      <c r="D401">
        <v>-120</v>
      </c>
      <c r="E401">
        <v>240</v>
      </c>
      <c r="F401">
        <v>-104.1730769</v>
      </c>
      <c r="G401">
        <v>-121.9326923</v>
      </c>
      <c r="H401">
        <v>220.4807692</v>
      </c>
      <c r="I401">
        <v>-115</v>
      </c>
      <c r="J401">
        <v>-97</v>
      </c>
      <c r="K401">
        <v>230</v>
      </c>
      <c r="L401">
        <v>-5.3266499539999996</v>
      </c>
      <c r="M401">
        <v>-6.2347469139999996</v>
      </c>
      <c r="N401">
        <v>11.27377547</v>
      </c>
      <c r="O401">
        <v>-5.8802596869999997</v>
      </c>
      <c r="P401">
        <v>-4.9598712139999996</v>
      </c>
      <c r="Q401">
        <v>11.760519370000001</v>
      </c>
      <c r="R401">
        <v>-0.26633249799999997</v>
      </c>
      <c r="S401">
        <v>-0.31173734600000003</v>
      </c>
      <c r="T401">
        <v>0.56368877299999998</v>
      </c>
      <c r="U401">
        <v>-0.29401298399999998</v>
      </c>
      <c r="V401">
        <v>-0.247993561</v>
      </c>
      <c r="W401">
        <v>0.58802596900000004</v>
      </c>
      <c r="X401">
        <v>-2.6214501000000001E-2</v>
      </c>
      <c r="Y401">
        <v>0.56848246300000005</v>
      </c>
      <c r="Z401">
        <v>2.5229946999999999E-2</v>
      </c>
      <c r="AA401">
        <v>2.6569327E-2</v>
      </c>
      <c r="AB401">
        <v>0.57268616100000003</v>
      </c>
      <c r="AC401">
        <v>-8.0735830999999994E-2</v>
      </c>
    </row>
    <row r="402" spans="1:29" x14ac:dyDescent="0.3">
      <c r="A402">
        <v>4</v>
      </c>
      <c r="B402">
        <v>28.2</v>
      </c>
      <c r="C402">
        <v>-120</v>
      </c>
      <c r="D402">
        <v>-120</v>
      </c>
      <c r="E402">
        <v>240</v>
      </c>
      <c r="F402">
        <v>-105.1057692</v>
      </c>
      <c r="G402">
        <v>-123.125</v>
      </c>
      <c r="H402">
        <v>221.6538462</v>
      </c>
      <c r="I402">
        <v>-113</v>
      </c>
      <c r="J402">
        <v>-123</v>
      </c>
      <c r="K402">
        <v>229</v>
      </c>
      <c r="L402">
        <v>-5.3743410230000004</v>
      </c>
      <c r="M402">
        <v>-6.2957128170000001</v>
      </c>
      <c r="N402">
        <v>11.33375805</v>
      </c>
      <c r="O402">
        <v>-5.7779943009999997</v>
      </c>
      <c r="P402">
        <v>-6.2893212299999997</v>
      </c>
      <c r="Q402">
        <v>11.70938668</v>
      </c>
      <c r="R402">
        <v>-0.26871705099999998</v>
      </c>
      <c r="S402">
        <v>-0.314785641</v>
      </c>
      <c r="T402">
        <v>0.56668790300000005</v>
      </c>
      <c r="U402">
        <v>-0.288899715</v>
      </c>
      <c r="V402">
        <v>-0.31446606199999999</v>
      </c>
      <c r="W402">
        <v>0.58546933400000001</v>
      </c>
      <c r="X402">
        <v>-2.6597712999999999E-2</v>
      </c>
      <c r="Y402">
        <v>0.57229283200000003</v>
      </c>
      <c r="Z402">
        <v>2.9499630999999998E-2</v>
      </c>
      <c r="AA402">
        <v>-1.4760736999999999E-2</v>
      </c>
      <c r="AB402">
        <v>0.59143481499999995</v>
      </c>
      <c r="AC402">
        <v>3.1397267999999999E-2</v>
      </c>
    </row>
    <row r="403" spans="1:29" x14ac:dyDescent="0.3">
      <c r="A403">
        <v>4.01</v>
      </c>
      <c r="B403">
        <v>28.2</v>
      </c>
      <c r="C403">
        <v>-120</v>
      </c>
      <c r="D403">
        <v>-120</v>
      </c>
      <c r="E403">
        <v>240</v>
      </c>
      <c r="F403">
        <v>-106.4038462</v>
      </c>
      <c r="G403">
        <v>-124.6153846</v>
      </c>
      <c r="H403">
        <v>221.6346154</v>
      </c>
      <c r="I403">
        <v>-88</v>
      </c>
      <c r="J403">
        <v>-124</v>
      </c>
      <c r="K403">
        <v>223</v>
      </c>
      <c r="L403">
        <v>-5.4407151919999999</v>
      </c>
      <c r="M403">
        <v>-6.3719201959999996</v>
      </c>
      <c r="N403">
        <v>11.332774730000001</v>
      </c>
      <c r="O403">
        <v>-4.4996769780000001</v>
      </c>
      <c r="P403">
        <v>-6.3404539230000001</v>
      </c>
      <c r="Q403">
        <v>11.40259052</v>
      </c>
      <c r="R403">
        <v>-0.27203576000000002</v>
      </c>
      <c r="S403">
        <v>-0.31859600999999999</v>
      </c>
      <c r="T403">
        <v>0.566638737</v>
      </c>
      <c r="U403">
        <v>-0.22498384900000001</v>
      </c>
      <c r="V403">
        <v>-0.31702269599999999</v>
      </c>
      <c r="W403">
        <v>0.570129526</v>
      </c>
      <c r="X403">
        <v>-2.6881572999999999E-2</v>
      </c>
      <c r="Y403">
        <v>0.57463641399999998</v>
      </c>
      <c r="Z403">
        <v>4.2093039999999998E-2</v>
      </c>
      <c r="AA403">
        <v>-5.3138653000000001E-2</v>
      </c>
      <c r="AB403">
        <v>0.56075519900000004</v>
      </c>
      <c r="AC403">
        <v>-4.9338563000000002E-2</v>
      </c>
    </row>
    <row r="404" spans="1:29" x14ac:dyDescent="0.3">
      <c r="A404">
        <v>4.0199999999999996</v>
      </c>
      <c r="B404">
        <v>28.2</v>
      </c>
      <c r="C404">
        <v>-120</v>
      </c>
      <c r="D404">
        <v>-120</v>
      </c>
      <c r="E404">
        <v>240</v>
      </c>
      <c r="F404">
        <v>-107.8461538</v>
      </c>
      <c r="G404">
        <v>-126.1923077</v>
      </c>
      <c r="H404">
        <v>220.4038462</v>
      </c>
      <c r="I404">
        <v>-101</v>
      </c>
      <c r="J404">
        <v>-131</v>
      </c>
      <c r="K404">
        <v>221</v>
      </c>
      <c r="L404">
        <v>-5.5144642680000002</v>
      </c>
      <c r="M404">
        <v>-6.4525525190000002</v>
      </c>
      <c r="N404">
        <v>11.26984219</v>
      </c>
      <c r="O404">
        <v>-5.1644019859999997</v>
      </c>
      <c r="P404">
        <v>-6.6983827739999997</v>
      </c>
      <c r="Q404">
        <v>11.30032514</v>
      </c>
      <c r="R404">
        <v>-0.27572321300000002</v>
      </c>
      <c r="S404">
        <v>-0.322627626</v>
      </c>
      <c r="T404">
        <v>0.56349210900000002</v>
      </c>
      <c r="U404">
        <v>-0.25822009899999998</v>
      </c>
      <c r="V404">
        <v>-0.33491913899999998</v>
      </c>
      <c r="W404">
        <v>0.56501625700000002</v>
      </c>
      <c r="X404">
        <v>-2.7080275000000001E-2</v>
      </c>
      <c r="Y404">
        <v>0.57511168599999996</v>
      </c>
      <c r="Z404">
        <v>6.1155666999999997E-2</v>
      </c>
      <c r="AA404">
        <v>-4.4282211000000002E-2</v>
      </c>
      <c r="AB404">
        <v>0.57439058399999998</v>
      </c>
      <c r="AC404">
        <v>4.9338563000000002E-2</v>
      </c>
    </row>
    <row r="405" spans="1:29" x14ac:dyDescent="0.3">
      <c r="A405">
        <v>4.03</v>
      </c>
      <c r="B405">
        <v>28.2</v>
      </c>
      <c r="C405">
        <v>-120</v>
      </c>
      <c r="D405">
        <v>-120</v>
      </c>
      <c r="E405">
        <v>240</v>
      </c>
      <c r="F405">
        <v>-109.2115385</v>
      </c>
      <c r="G405">
        <v>-127.4615385</v>
      </c>
      <c r="H405">
        <v>219.6442308</v>
      </c>
      <c r="I405">
        <v>-99</v>
      </c>
      <c r="J405">
        <v>-134</v>
      </c>
      <c r="K405">
        <v>181</v>
      </c>
      <c r="L405">
        <v>-5.5842800610000003</v>
      </c>
      <c r="M405">
        <v>-6.5174517060000001</v>
      </c>
      <c r="N405">
        <v>11.23100101</v>
      </c>
      <c r="O405">
        <v>-5.0621365999999997</v>
      </c>
      <c r="P405">
        <v>-6.8517808530000002</v>
      </c>
      <c r="Q405">
        <v>9.2550174199999997</v>
      </c>
      <c r="R405">
        <v>-0.27921400299999999</v>
      </c>
      <c r="S405">
        <v>-0.32587258499999999</v>
      </c>
      <c r="T405">
        <v>0.56155005000000002</v>
      </c>
      <c r="U405">
        <v>-0.25310683</v>
      </c>
      <c r="V405">
        <v>-0.34258904299999998</v>
      </c>
      <c r="W405">
        <v>0.46275087100000001</v>
      </c>
      <c r="X405">
        <v>-2.6938344999999999E-2</v>
      </c>
      <c r="Y405">
        <v>0.57606223000000001</v>
      </c>
      <c r="Z405">
        <v>7.6379891000000005E-2</v>
      </c>
      <c r="AA405">
        <v>-5.166258E-2</v>
      </c>
      <c r="AB405">
        <v>0.50706587199999997</v>
      </c>
      <c r="AC405">
        <v>0.233236845</v>
      </c>
    </row>
    <row r="406" spans="1:29" x14ac:dyDescent="0.3">
      <c r="A406">
        <v>4.04</v>
      </c>
      <c r="B406">
        <v>28.2</v>
      </c>
      <c r="C406">
        <v>-120</v>
      </c>
      <c r="D406">
        <v>-120</v>
      </c>
      <c r="E406">
        <v>240</v>
      </c>
      <c r="F406">
        <v>-108.125</v>
      </c>
      <c r="G406">
        <v>-126.2692308</v>
      </c>
      <c r="H406">
        <v>219.625</v>
      </c>
      <c r="I406">
        <v>-104</v>
      </c>
      <c r="J406">
        <v>-129</v>
      </c>
      <c r="K406">
        <v>233</v>
      </c>
      <c r="L406">
        <v>-5.5287224229999996</v>
      </c>
      <c r="M406">
        <v>-6.4564858029999996</v>
      </c>
      <c r="N406">
        <v>11.23001768</v>
      </c>
      <c r="O406">
        <v>-5.3178000650000001</v>
      </c>
      <c r="P406">
        <v>-6.5961173879999997</v>
      </c>
      <c r="Q406">
        <v>11.91391745</v>
      </c>
      <c r="R406">
        <v>-0.27643612099999998</v>
      </c>
      <c r="S406">
        <v>-0.32282429000000001</v>
      </c>
      <c r="T406">
        <v>0.56150088399999998</v>
      </c>
      <c r="U406">
        <v>-0.26589000299999999</v>
      </c>
      <c r="V406">
        <v>-0.32980586899999997</v>
      </c>
      <c r="W406">
        <v>0.59569587300000004</v>
      </c>
      <c r="X406">
        <v>-2.6782222000000001E-2</v>
      </c>
      <c r="Y406">
        <v>0.574087393</v>
      </c>
      <c r="Z406">
        <v>6.6244784000000001E-2</v>
      </c>
      <c r="AA406">
        <v>-3.6901842999999997E-2</v>
      </c>
      <c r="AB406">
        <v>0.59569587300000004</v>
      </c>
      <c r="AC406">
        <v>0</v>
      </c>
    </row>
    <row r="407" spans="1:29" x14ac:dyDescent="0.3">
      <c r="A407">
        <v>4.05</v>
      </c>
      <c r="B407">
        <v>28.2</v>
      </c>
      <c r="C407">
        <v>-120</v>
      </c>
      <c r="D407">
        <v>-120</v>
      </c>
      <c r="E407">
        <v>240</v>
      </c>
      <c r="F407">
        <v>-106.6826923</v>
      </c>
      <c r="G407">
        <v>-125.1826923</v>
      </c>
      <c r="H407">
        <v>220.2403846</v>
      </c>
      <c r="I407">
        <v>-113</v>
      </c>
      <c r="J407">
        <v>-100</v>
      </c>
      <c r="K407">
        <v>249</v>
      </c>
      <c r="L407">
        <v>-5.4549733470000001</v>
      </c>
      <c r="M407">
        <v>-6.4009281659999999</v>
      </c>
      <c r="N407">
        <v>11.26148396</v>
      </c>
      <c r="O407">
        <v>-5.7779943009999997</v>
      </c>
      <c r="P407">
        <v>-5.1132692930000001</v>
      </c>
      <c r="Q407">
        <v>12.73204054</v>
      </c>
      <c r="R407">
        <v>-0.272748667</v>
      </c>
      <c r="S407">
        <v>-0.320046408</v>
      </c>
      <c r="T407">
        <v>0.56307419800000003</v>
      </c>
      <c r="U407">
        <v>-0.288899715</v>
      </c>
      <c r="V407">
        <v>-0.25566346499999998</v>
      </c>
      <c r="W407">
        <v>0.63660202700000001</v>
      </c>
      <c r="X407">
        <v>-2.7307363000000001E-2</v>
      </c>
      <c r="Y407">
        <v>0.57298115699999996</v>
      </c>
      <c r="Z407">
        <v>5.2141891000000003E-2</v>
      </c>
      <c r="AA407">
        <v>1.9188957999999999E-2</v>
      </c>
      <c r="AB407">
        <v>0.60592241099999999</v>
      </c>
      <c r="AC407">
        <v>-0.16147166199999999</v>
      </c>
    </row>
    <row r="408" spans="1:29" x14ac:dyDescent="0.3">
      <c r="A408">
        <v>4.0599999999999996</v>
      </c>
      <c r="B408">
        <v>28.2</v>
      </c>
      <c r="C408">
        <v>-120</v>
      </c>
      <c r="D408">
        <v>-120</v>
      </c>
      <c r="E408">
        <v>240</v>
      </c>
      <c r="F408">
        <v>-106.7211538</v>
      </c>
      <c r="G408">
        <v>-125.1346154</v>
      </c>
      <c r="H408">
        <v>222.9038462</v>
      </c>
      <c r="I408">
        <v>-96</v>
      </c>
      <c r="J408">
        <v>-124</v>
      </c>
      <c r="K408">
        <v>234</v>
      </c>
      <c r="L408">
        <v>-5.4569399890000003</v>
      </c>
      <c r="M408">
        <v>-6.3984698629999999</v>
      </c>
      <c r="N408">
        <v>11.397673920000001</v>
      </c>
      <c r="O408">
        <v>-4.9087385210000001</v>
      </c>
      <c r="P408">
        <v>-6.3404539230000001</v>
      </c>
      <c r="Q408">
        <v>11.96505015</v>
      </c>
      <c r="R408">
        <v>-0.27284699899999998</v>
      </c>
      <c r="S408">
        <v>-0.319923493</v>
      </c>
      <c r="T408">
        <v>0.569883696</v>
      </c>
      <c r="U408">
        <v>-0.245436926</v>
      </c>
      <c r="V408">
        <v>-0.31702269599999999</v>
      </c>
      <c r="W408">
        <v>0.59825250699999999</v>
      </c>
      <c r="X408">
        <v>-2.7179625999999998E-2</v>
      </c>
      <c r="Y408">
        <v>0.57751262800000003</v>
      </c>
      <c r="Z408">
        <v>4.0152275000000001E-2</v>
      </c>
      <c r="AA408">
        <v>-4.1330064E-2</v>
      </c>
      <c r="AB408">
        <v>0.58632154599999997</v>
      </c>
      <c r="AC408">
        <v>-6.2794534999999999E-2</v>
      </c>
    </row>
    <row r="409" spans="1:29" x14ac:dyDescent="0.3">
      <c r="A409">
        <v>4.07</v>
      </c>
      <c r="B409">
        <v>28.2</v>
      </c>
      <c r="C409">
        <v>-120</v>
      </c>
      <c r="D409">
        <v>-120</v>
      </c>
      <c r="E409">
        <v>240</v>
      </c>
      <c r="F409">
        <v>-108.375</v>
      </c>
      <c r="G409">
        <v>-124.8461538</v>
      </c>
      <c r="H409">
        <v>224.58653849999999</v>
      </c>
      <c r="I409">
        <v>-123</v>
      </c>
      <c r="J409">
        <v>-125</v>
      </c>
      <c r="K409">
        <v>218</v>
      </c>
      <c r="L409">
        <v>-5.5415055960000004</v>
      </c>
      <c r="M409">
        <v>-6.3837200479999998</v>
      </c>
      <c r="N409">
        <v>11.48371451</v>
      </c>
      <c r="O409">
        <v>-6.2893212299999997</v>
      </c>
      <c r="P409">
        <v>-6.3915866159999997</v>
      </c>
      <c r="Q409">
        <v>11.146927059999999</v>
      </c>
      <c r="R409">
        <v>-0.27707527999999998</v>
      </c>
      <c r="S409">
        <v>-0.31918600200000002</v>
      </c>
      <c r="T409">
        <v>0.57418572499999998</v>
      </c>
      <c r="U409">
        <v>-0.31446606199999999</v>
      </c>
      <c r="V409">
        <v>-0.31957933100000002</v>
      </c>
      <c r="W409">
        <v>0.55734635300000002</v>
      </c>
      <c r="X409">
        <v>-2.4312637000000002E-2</v>
      </c>
      <c r="Y409">
        <v>0.58154424400000004</v>
      </c>
      <c r="Z409">
        <v>3.8729047000000003E-2</v>
      </c>
      <c r="AA409">
        <v>-2.952147E-3</v>
      </c>
      <c r="AB409">
        <v>0.58291269899999998</v>
      </c>
      <c r="AC409">
        <v>0.13455971799999999</v>
      </c>
    </row>
    <row r="410" spans="1:29" x14ac:dyDescent="0.3">
      <c r="A410">
        <v>4.08</v>
      </c>
      <c r="B410">
        <v>28.2</v>
      </c>
      <c r="C410">
        <v>-120</v>
      </c>
      <c r="D410">
        <v>-120</v>
      </c>
      <c r="E410">
        <v>240</v>
      </c>
      <c r="F410">
        <v>-111.0192308</v>
      </c>
      <c r="G410">
        <v>-125.3461538</v>
      </c>
      <c r="H410">
        <v>226.0192308</v>
      </c>
      <c r="I410">
        <v>-219</v>
      </c>
      <c r="J410">
        <v>-264</v>
      </c>
      <c r="K410">
        <v>222</v>
      </c>
      <c r="L410">
        <v>-5.6767122360000002</v>
      </c>
      <c r="M410">
        <v>-6.4092863949999996</v>
      </c>
      <c r="N410">
        <v>11.556971920000001</v>
      </c>
      <c r="O410">
        <v>-11.198059750000001</v>
      </c>
      <c r="P410">
        <v>-13.49903093</v>
      </c>
      <c r="Q410">
        <v>11.351457829999999</v>
      </c>
      <c r="R410">
        <v>-0.28383561200000001</v>
      </c>
      <c r="S410">
        <v>-0.32046432000000002</v>
      </c>
      <c r="T410">
        <v>0.57784859600000005</v>
      </c>
      <c r="U410">
        <v>-0.55990298800000005</v>
      </c>
      <c r="V410">
        <v>-0.67495154700000004</v>
      </c>
      <c r="W410">
        <v>0.56757289200000005</v>
      </c>
      <c r="X410">
        <v>-2.1147593999999999E-2</v>
      </c>
      <c r="Y410">
        <v>0.58666570799999995</v>
      </c>
      <c r="Z410">
        <v>4.6405851999999997E-2</v>
      </c>
      <c r="AA410">
        <v>-6.6423316999999996E-2</v>
      </c>
      <c r="AB410">
        <v>0.79000010600000004</v>
      </c>
      <c r="AC410">
        <v>1.1706695490000001</v>
      </c>
    </row>
    <row r="411" spans="1:29" x14ac:dyDescent="0.3">
      <c r="A411">
        <v>4.09</v>
      </c>
      <c r="B411">
        <v>28.2</v>
      </c>
      <c r="C411">
        <v>-120</v>
      </c>
      <c r="D411">
        <v>-120</v>
      </c>
      <c r="E411">
        <v>240</v>
      </c>
      <c r="F411">
        <v>-113.5384615</v>
      </c>
      <c r="G411">
        <v>-126.7884615</v>
      </c>
      <c r="H411">
        <v>227.625</v>
      </c>
      <c r="I411">
        <v>0</v>
      </c>
      <c r="J411">
        <v>0</v>
      </c>
      <c r="K411">
        <v>176</v>
      </c>
      <c r="L411">
        <v>-5.8055272899999997</v>
      </c>
      <c r="M411">
        <v>-6.483035471</v>
      </c>
      <c r="N411">
        <v>11.63907923</v>
      </c>
      <c r="O411">
        <v>0</v>
      </c>
      <c r="P411">
        <v>0</v>
      </c>
      <c r="Q411">
        <v>8.9993539560000002</v>
      </c>
      <c r="R411">
        <v>-0.29027636400000001</v>
      </c>
      <c r="S411">
        <v>-0.324151774</v>
      </c>
      <c r="T411">
        <v>0.58195396099999996</v>
      </c>
      <c r="U411">
        <v>0</v>
      </c>
      <c r="V411">
        <v>0</v>
      </c>
      <c r="W411">
        <v>0.44996769800000003</v>
      </c>
      <c r="X411">
        <v>-1.9557977000000001E-2</v>
      </c>
      <c r="Y411">
        <v>0.59277868700000003</v>
      </c>
      <c r="Z411">
        <v>5.697224E-2</v>
      </c>
      <c r="AA411">
        <v>0</v>
      </c>
      <c r="AB411">
        <v>0.29997846500000003</v>
      </c>
      <c r="AC411">
        <v>-0.78941701399999997</v>
      </c>
    </row>
    <row r="412" spans="1:29" x14ac:dyDescent="0.3">
      <c r="A412">
        <v>4.0999999999999996</v>
      </c>
      <c r="B412">
        <v>28.2</v>
      </c>
      <c r="C412">
        <v>-120</v>
      </c>
      <c r="D412">
        <v>-120</v>
      </c>
      <c r="E412">
        <v>240</v>
      </c>
      <c r="F412">
        <v>-114.6442308</v>
      </c>
      <c r="G412">
        <v>-127.6346154</v>
      </c>
      <c r="H412">
        <v>227.31730769999999</v>
      </c>
      <c r="I412">
        <v>-187</v>
      </c>
      <c r="J412">
        <v>-237</v>
      </c>
      <c r="K412">
        <v>224</v>
      </c>
      <c r="L412">
        <v>-5.8620682479999999</v>
      </c>
      <c r="M412">
        <v>-6.5263015959999997</v>
      </c>
      <c r="N412">
        <v>11.62334609</v>
      </c>
      <c r="O412">
        <v>-9.5618135780000006</v>
      </c>
      <c r="P412">
        <v>-12.118448219999999</v>
      </c>
      <c r="Q412">
        <v>11.453723220000001</v>
      </c>
      <c r="R412">
        <v>-0.29310341200000001</v>
      </c>
      <c r="S412">
        <v>-0.32631507999999998</v>
      </c>
      <c r="T412">
        <v>0.58116730500000002</v>
      </c>
      <c r="U412">
        <v>-0.47809067900000002</v>
      </c>
      <c r="V412">
        <v>-0.60592241099999999</v>
      </c>
      <c r="W412">
        <v>0.57268616100000003</v>
      </c>
      <c r="X412">
        <v>-1.9174765E-2</v>
      </c>
      <c r="Y412">
        <v>0.59391769999999999</v>
      </c>
      <c r="Z412">
        <v>6.7107346999999998E-2</v>
      </c>
      <c r="AA412">
        <v>-7.3803684999999994E-2</v>
      </c>
      <c r="AB412">
        <v>0.74312847100000001</v>
      </c>
      <c r="AC412">
        <v>0.897064788</v>
      </c>
    </row>
    <row r="413" spans="1:29" x14ac:dyDescent="0.3">
      <c r="A413">
        <v>4.1100000000000003</v>
      </c>
      <c r="B413">
        <v>28.2</v>
      </c>
      <c r="C413">
        <v>-120</v>
      </c>
      <c r="D413">
        <v>-120</v>
      </c>
      <c r="E413">
        <v>240</v>
      </c>
      <c r="F413">
        <v>-114.4711538</v>
      </c>
      <c r="G413">
        <v>-129.1442308</v>
      </c>
      <c r="H413">
        <v>229.2788462</v>
      </c>
      <c r="I413">
        <v>0</v>
      </c>
      <c r="J413">
        <v>0</v>
      </c>
      <c r="K413">
        <v>235</v>
      </c>
      <c r="L413">
        <v>-5.8532183590000004</v>
      </c>
      <c r="M413">
        <v>-6.6034922959999998</v>
      </c>
      <c r="N413">
        <v>11.72364484</v>
      </c>
      <c r="O413">
        <v>0</v>
      </c>
      <c r="P413">
        <v>0</v>
      </c>
      <c r="Q413">
        <v>12.016182840000001</v>
      </c>
      <c r="R413">
        <v>-0.29266091799999999</v>
      </c>
      <c r="S413">
        <v>-0.330174615</v>
      </c>
      <c r="T413">
        <v>0.58618224200000002</v>
      </c>
      <c r="U413">
        <v>0</v>
      </c>
      <c r="V413">
        <v>0</v>
      </c>
      <c r="W413">
        <v>0.60080914200000002</v>
      </c>
      <c r="X413">
        <v>-2.1658542999999999E-2</v>
      </c>
      <c r="Y413">
        <v>0.59840000500000001</v>
      </c>
      <c r="Z413">
        <v>6.4304019000000004E-2</v>
      </c>
      <c r="AA413">
        <v>0</v>
      </c>
      <c r="AB413">
        <v>0.40053942799999998</v>
      </c>
      <c r="AC413">
        <v>-1.0540511260000001</v>
      </c>
    </row>
    <row r="414" spans="1:29" x14ac:dyDescent="0.3">
      <c r="A414">
        <v>4.12</v>
      </c>
      <c r="B414">
        <v>28.2</v>
      </c>
      <c r="C414">
        <v>-120</v>
      </c>
      <c r="D414">
        <v>-120</v>
      </c>
      <c r="E414">
        <v>240</v>
      </c>
      <c r="F414">
        <v>-114.4711538</v>
      </c>
      <c r="G414">
        <v>-130.6538462</v>
      </c>
      <c r="H414">
        <v>230.71153849999999</v>
      </c>
      <c r="I414">
        <v>-110</v>
      </c>
      <c r="J414">
        <v>-120</v>
      </c>
      <c r="K414">
        <v>248</v>
      </c>
      <c r="L414">
        <v>-5.8532183590000004</v>
      </c>
      <c r="M414">
        <v>-6.6806829949999997</v>
      </c>
      <c r="N414">
        <v>11.79690225</v>
      </c>
      <c r="O414">
        <v>-5.6245962220000001</v>
      </c>
      <c r="P414">
        <v>-6.1359231520000002</v>
      </c>
      <c r="Q414">
        <v>12.680907850000001</v>
      </c>
      <c r="R414">
        <v>-0.29266091799999999</v>
      </c>
      <c r="S414">
        <v>-0.33403414999999997</v>
      </c>
      <c r="T414">
        <v>0.58984511299999998</v>
      </c>
      <c r="U414">
        <v>-0.281229811</v>
      </c>
      <c r="V414">
        <v>-0.30679615799999999</v>
      </c>
      <c r="W414">
        <v>0.63404539199999999</v>
      </c>
      <c r="X414">
        <v>-2.3886846999999999E-2</v>
      </c>
      <c r="Y414">
        <v>0.60212843100000002</v>
      </c>
      <c r="Z414">
        <v>6.4649044000000003E-2</v>
      </c>
      <c r="AA414">
        <v>-1.4760736999999999E-2</v>
      </c>
      <c r="AB414">
        <v>0.61870558399999998</v>
      </c>
      <c r="AC414">
        <v>-8.0735830999999994E-2</v>
      </c>
    </row>
    <row r="415" spans="1:29" x14ac:dyDescent="0.3">
      <c r="A415">
        <v>4.13</v>
      </c>
      <c r="B415">
        <v>28.2</v>
      </c>
      <c r="C415">
        <v>-120</v>
      </c>
      <c r="D415">
        <v>-120</v>
      </c>
      <c r="E415">
        <v>240</v>
      </c>
      <c r="F415">
        <v>-113.2403846</v>
      </c>
      <c r="G415">
        <v>-129.5192308</v>
      </c>
      <c r="H415">
        <v>231.79807690000001</v>
      </c>
      <c r="I415">
        <v>-116</v>
      </c>
      <c r="J415">
        <v>-116</v>
      </c>
      <c r="K415">
        <v>221</v>
      </c>
      <c r="L415">
        <v>-5.7902858139999998</v>
      </c>
      <c r="M415">
        <v>-6.622667055</v>
      </c>
      <c r="N415">
        <v>11.85245989</v>
      </c>
      <c r="O415">
        <v>-5.9313923800000001</v>
      </c>
      <c r="P415">
        <v>-5.9313923800000001</v>
      </c>
      <c r="Q415">
        <v>11.30032514</v>
      </c>
      <c r="R415">
        <v>-0.28951429099999998</v>
      </c>
      <c r="S415">
        <v>-0.33113335300000002</v>
      </c>
      <c r="T415">
        <v>0.59262299399999996</v>
      </c>
      <c r="U415">
        <v>-0.29656961900000001</v>
      </c>
      <c r="V415">
        <v>-0.29656961900000001</v>
      </c>
      <c r="W415">
        <v>0.56501625700000002</v>
      </c>
      <c r="X415">
        <v>-2.4028777000000001E-2</v>
      </c>
      <c r="Y415">
        <v>0.60196454399999999</v>
      </c>
      <c r="Z415">
        <v>4.9166051000000002E-2</v>
      </c>
      <c r="AA415">
        <v>0</v>
      </c>
      <c r="AB415">
        <v>0.57439058399999998</v>
      </c>
      <c r="AC415">
        <v>4.9338563000000002E-2</v>
      </c>
    </row>
    <row r="416" spans="1:29" x14ac:dyDescent="0.3">
      <c r="A416">
        <v>4.1399999999999997</v>
      </c>
      <c r="B416">
        <v>28.2</v>
      </c>
      <c r="C416">
        <v>-120</v>
      </c>
      <c r="D416">
        <v>-120</v>
      </c>
      <c r="E416">
        <v>240</v>
      </c>
      <c r="F416">
        <v>-111.7980769</v>
      </c>
      <c r="G416">
        <v>-128.0192308</v>
      </c>
      <c r="H416">
        <v>233.68269230000001</v>
      </c>
      <c r="I416">
        <v>-229</v>
      </c>
      <c r="J416">
        <v>-219</v>
      </c>
      <c r="K416">
        <v>387</v>
      </c>
      <c r="L416">
        <v>-5.7165367370000002</v>
      </c>
      <c r="M416">
        <v>-6.5459680159999998</v>
      </c>
      <c r="N416">
        <v>11.94882535</v>
      </c>
      <c r="O416">
        <v>-11.70938668</v>
      </c>
      <c r="P416">
        <v>-11.198059750000001</v>
      </c>
      <c r="Q416">
        <v>19.788352159999999</v>
      </c>
      <c r="R416">
        <v>-0.285826837</v>
      </c>
      <c r="S416">
        <v>-0.32729840100000002</v>
      </c>
      <c r="T416">
        <v>0.597441267</v>
      </c>
      <c r="U416">
        <v>-0.58546933400000001</v>
      </c>
      <c r="V416">
        <v>-0.55990298800000005</v>
      </c>
      <c r="W416">
        <v>0.989417608</v>
      </c>
      <c r="X416">
        <v>-2.3943618999999999E-2</v>
      </c>
      <c r="Y416">
        <v>0.60266925800000004</v>
      </c>
      <c r="Z416">
        <v>2.7515736999999998E-2</v>
      </c>
      <c r="AA416">
        <v>1.4760736999999999E-2</v>
      </c>
      <c r="AB416">
        <v>1.041402513</v>
      </c>
      <c r="AC416">
        <v>0.27360476</v>
      </c>
    </row>
    <row r="417" spans="1:29" x14ac:dyDescent="0.3">
      <c r="A417">
        <v>4.1500000000000004</v>
      </c>
      <c r="B417">
        <v>28.2</v>
      </c>
      <c r="C417">
        <v>-120</v>
      </c>
      <c r="D417">
        <v>-120</v>
      </c>
      <c r="E417">
        <v>240</v>
      </c>
      <c r="F417">
        <v>-110.5480769</v>
      </c>
      <c r="G417">
        <v>-126.375</v>
      </c>
      <c r="H417">
        <v>234.2596154</v>
      </c>
      <c r="I417">
        <v>-105</v>
      </c>
      <c r="J417">
        <v>0</v>
      </c>
      <c r="K417">
        <v>0</v>
      </c>
      <c r="L417">
        <v>-5.6526208709999999</v>
      </c>
      <c r="M417">
        <v>-6.4618940690000004</v>
      </c>
      <c r="N417">
        <v>11.97832498</v>
      </c>
      <c r="O417">
        <v>-5.3689327579999997</v>
      </c>
      <c r="P417">
        <v>0</v>
      </c>
      <c r="Q417">
        <v>0</v>
      </c>
      <c r="R417">
        <v>-0.282631044</v>
      </c>
      <c r="S417">
        <v>-0.32309470299999998</v>
      </c>
      <c r="T417">
        <v>0.59891624899999996</v>
      </c>
      <c r="U417">
        <v>-0.26844663800000002</v>
      </c>
      <c r="V417">
        <v>0</v>
      </c>
      <c r="W417">
        <v>0</v>
      </c>
      <c r="X417">
        <v>-2.3361705E-2</v>
      </c>
      <c r="Y417">
        <v>0.60118608200000001</v>
      </c>
      <c r="Z417">
        <v>1.1946488E-2</v>
      </c>
      <c r="AA417">
        <v>0.15498773900000001</v>
      </c>
      <c r="AB417">
        <v>8.9482213000000005E-2</v>
      </c>
      <c r="AC417">
        <v>0.47095901400000001</v>
      </c>
    </row>
    <row r="418" spans="1:29" x14ac:dyDescent="0.3">
      <c r="A418">
        <v>4.16</v>
      </c>
      <c r="B418">
        <v>28.2</v>
      </c>
      <c r="C418">
        <v>-120</v>
      </c>
      <c r="D418">
        <v>-120</v>
      </c>
      <c r="E418">
        <v>240</v>
      </c>
      <c r="F418">
        <v>-109.5673077</v>
      </c>
      <c r="G418">
        <v>-125.0769231</v>
      </c>
      <c r="H418">
        <v>234.5288462</v>
      </c>
      <c r="I418">
        <v>-83</v>
      </c>
      <c r="J418">
        <v>-249</v>
      </c>
      <c r="K418">
        <v>442</v>
      </c>
      <c r="L418">
        <v>-5.602471499</v>
      </c>
      <c r="M418">
        <v>-6.3955199</v>
      </c>
      <c r="N418">
        <v>11.99209147</v>
      </c>
      <c r="O418">
        <v>-4.2440135129999996</v>
      </c>
      <c r="P418">
        <v>-12.73204054</v>
      </c>
      <c r="Q418">
        <v>22.600650269999999</v>
      </c>
      <c r="R418">
        <v>-0.28012357500000001</v>
      </c>
      <c r="S418">
        <v>-0.31977599499999998</v>
      </c>
      <c r="T418">
        <v>0.599604574</v>
      </c>
      <c r="U418">
        <v>-0.212200676</v>
      </c>
      <c r="V418">
        <v>-0.63660202700000001</v>
      </c>
      <c r="W418">
        <v>1.130032514</v>
      </c>
      <c r="X418">
        <v>-2.2893335000000001E-2</v>
      </c>
      <c r="Y418">
        <v>0.59970290599999998</v>
      </c>
      <c r="Z418">
        <v>5.1753699999999999E-4</v>
      </c>
      <c r="AA418">
        <v>-0.24502823400000001</v>
      </c>
      <c r="AB418">
        <v>1.0362892429999999</v>
      </c>
      <c r="AC418">
        <v>-0.49338563400000002</v>
      </c>
    </row>
    <row r="419" spans="1:29" x14ac:dyDescent="0.3">
      <c r="A419">
        <v>4.17</v>
      </c>
      <c r="B419">
        <v>28.2</v>
      </c>
      <c r="C419">
        <v>-120</v>
      </c>
      <c r="D419">
        <v>-120</v>
      </c>
      <c r="E419">
        <v>240</v>
      </c>
      <c r="F419">
        <v>-111.0480769</v>
      </c>
      <c r="G419">
        <v>-126.3942308</v>
      </c>
      <c r="H419">
        <v>234.3461538</v>
      </c>
      <c r="I419">
        <v>-105</v>
      </c>
      <c r="J419">
        <v>-128</v>
      </c>
      <c r="K419">
        <v>0</v>
      </c>
      <c r="L419">
        <v>-5.6781872179999997</v>
      </c>
      <c r="M419">
        <v>-6.4628773900000001</v>
      </c>
      <c r="N419">
        <v>11.98274992</v>
      </c>
      <c r="O419">
        <v>-5.3689327579999997</v>
      </c>
      <c r="P419">
        <v>-6.5449846950000001</v>
      </c>
      <c r="Q419">
        <v>0</v>
      </c>
      <c r="R419">
        <v>-0.28390936100000003</v>
      </c>
      <c r="S419">
        <v>-0.32314386899999997</v>
      </c>
      <c r="T419">
        <v>0.59913749599999999</v>
      </c>
      <c r="U419">
        <v>-0.26844663800000002</v>
      </c>
      <c r="V419">
        <v>-0.32724923500000003</v>
      </c>
      <c r="W419">
        <v>0</v>
      </c>
      <c r="X419">
        <v>-2.2652054000000001E-2</v>
      </c>
      <c r="Y419">
        <v>0.60177607399999999</v>
      </c>
      <c r="Z419">
        <v>1.3887253E-2</v>
      </c>
      <c r="AA419">
        <v>-3.3949695000000002E-2</v>
      </c>
      <c r="AB419">
        <v>0.198565291</v>
      </c>
      <c r="AC419">
        <v>1.045080478</v>
      </c>
    </row>
    <row r="420" spans="1:29" x14ac:dyDescent="0.3">
      <c r="A420">
        <v>4.18</v>
      </c>
      <c r="B420">
        <v>28.2</v>
      </c>
      <c r="C420">
        <v>-120</v>
      </c>
      <c r="D420">
        <v>-120</v>
      </c>
      <c r="E420">
        <v>240</v>
      </c>
      <c r="F420">
        <v>-112.5480769</v>
      </c>
      <c r="G420">
        <v>-127.7307692</v>
      </c>
      <c r="H420">
        <v>233.7307692</v>
      </c>
      <c r="I420">
        <v>-109</v>
      </c>
      <c r="J420">
        <v>-127</v>
      </c>
      <c r="K420">
        <v>439</v>
      </c>
      <c r="L420">
        <v>-5.7548862569999999</v>
      </c>
      <c r="M420">
        <v>-6.5312182009999997</v>
      </c>
      <c r="N420">
        <v>11.951283650000001</v>
      </c>
      <c r="O420">
        <v>-5.5734635289999996</v>
      </c>
      <c r="P420">
        <v>-6.4938520019999997</v>
      </c>
      <c r="Q420">
        <v>22.447252200000001</v>
      </c>
      <c r="R420">
        <v>-0.28774431299999997</v>
      </c>
      <c r="S420">
        <v>-0.32656090999999998</v>
      </c>
      <c r="T420">
        <v>0.59756418300000003</v>
      </c>
      <c r="U420">
        <v>-0.27867317600000002</v>
      </c>
      <c r="V420">
        <v>-0.3246926</v>
      </c>
      <c r="W420">
        <v>1.1223626099999999</v>
      </c>
      <c r="X420">
        <v>-2.2410772999999998E-2</v>
      </c>
      <c r="Y420">
        <v>0.60314452900000004</v>
      </c>
      <c r="Z420">
        <v>2.9370245999999999E-2</v>
      </c>
      <c r="AA420">
        <v>-2.6569327E-2</v>
      </c>
      <c r="AB420">
        <v>0.94936366500000002</v>
      </c>
      <c r="AC420">
        <v>-0.91052076000000004</v>
      </c>
    </row>
    <row r="421" spans="1:29" x14ac:dyDescent="0.3">
      <c r="A421">
        <v>4.1900000000000004</v>
      </c>
      <c r="B421">
        <v>28.2</v>
      </c>
      <c r="C421">
        <v>-120</v>
      </c>
      <c r="D421">
        <v>-120</v>
      </c>
      <c r="E421">
        <v>240</v>
      </c>
      <c r="F421">
        <v>-112.3269231</v>
      </c>
      <c r="G421">
        <v>-128.04807690000001</v>
      </c>
      <c r="H421">
        <v>231.125</v>
      </c>
      <c r="I421">
        <v>-112</v>
      </c>
      <c r="J421">
        <v>-130</v>
      </c>
      <c r="K421">
        <v>223</v>
      </c>
      <c r="L421">
        <v>-5.7435780650000003</v>
      </c>
      <c r="M421">
        <v>-6.5474429980000002</v>
      </c>
      <c r="N421">
        <v>11.81804365</v>
      </c>
      <c r="O421">
        <v>-5.7268616080000001</v>
      </c>
      <c r="P421">
        <v>-6.6472500810000001</v>
      </c>
      <c r="Q421">
        <v>11.40259052</v>
      </c>
      <c r="R421">
        <v>-0.28717890299999999</v>
      </c>
      <c r="S421">
        <v>-0.32737214999999997</v>
      </c>
      <c r="T421">
        <v>0.59090218299999997</v>
      </c>
      <c r="U421">
        <v>-0.28634308000000003</v>
      </c>
      <c r="V421">
        <v>-0.332362504</v>
      </c>
      <c r="W421">
        <v>0.570129526</v>
      </c>
      <c r="X421">
        <v>-2.3205581999999999E-2</v>
      </c>
      <c r="Y421">
        <v>0.59878513899999997</v>
      </c>
      <c r="Z421">
        <v>4.1489246E-2</v>
      </c>
      <c r="AA421">
        <v>-2.6569327E-2</v>
      </c>
      <c r="AB421">
        <v>0.58632154599999997</v>
      </c>
      <c r="AC421">
        <v>8.5221155000000007E-2</v>
      </c>
    </row>
    <row r="422" spans="1:29" x14ac:dyDescent="0.3">
      <c r="A422">
        <v>4.2</v>
      </c>
      <c r="B422">
        <v>28.2</v>
      </c>
      <c r="C422">
        <v>-120</v>
      </c>
      <c r="D422">
        <v>-120</v>
      </c>
      <c r="E422">
        <v>240</v>
      </c>
      <c r="F422">
        <v>-110.6634615</v>
      </c>
      <c r="G422">
        <v>-128.4038462</v>
      </c>
      <c r="H422">
        <v>229.43269230000001</v>
      </c>
      <c r="I422">
        <v>-113</v>
      </c>
      <c r="J422">
        <v>-103</v>
      </c>
      <c r="K422">
        <v>214</v>
      </c>
      <c r="L422">
        <v>-5.6585207970000004</v>
      </c>
      <c r="M422">
        <v>-6.5656344359999999</v>
      </c>
      <c r="N422">
        <v>11.7315114</v>
      </c>
      <c r="O422">
        <v>-5.7779943009999997</v>
      </c>
      <c r="P422">
        <v>-5.2666673719999997</v>
      </c>
      <c r="Q422">
        <v>10.94239629</v>
      </c>
      <c r="R422">
        <v>-0.28292603999999999</v>
      </c>
      <c r="S422">
        <v>-0.328281722</v>
      </c>
      <c r="T422">
        <v>0.58657557000000005</v>
      </c>
      <c r="U422">
        <v>-0.288899715</v>
      </c>
      <c r="V422">
        <v>-0.26333336899999998</v>
      </c>
      <c r="W422">
        <v>0.54711981399999998</v>
      </c>
      <c r="X422">
        <v>-2.6186114999999999E-2</v>
      </c>
      <c r="Y422">
        <v>0.59478630099999996</v>
      </c>
      <c r="Z422">
        <v>4.3214371000000001E-2</v>
      </c>
      <c r="AA422">
        <v>1.4760736999999999E-2</v>
      </c>
      <c r="AB422">
        <v>0.54882423700000005</v>
      </c>
      <c r="AC422">
        <v>8.9706479999999995E-3</v>
      </c>
    </row>
    <row r="423" spans="1:29" x14ac:dyDescent="0.3">
      <c r="A423">
        <v>4.21</v>
      </c>
      <c r="B423">
        <v>28.2</v>
      </c>
      <c r="C423">
        <v>-120</v>
      </c>
      <c r="D423">
        <v>-120</v>
      </c>
      <c r="E423">
        <v>240</v>
      </c>
      <c r="F423">
        <v>-108.2307692</v>
      </c>
      <c r="G423">
        <v>-127.6153846</v>
      </c>
      <c r="H423">
        <v>227.7596154</v>
      </c>
      <c r="I423">
        <v>-86</v>
      </c>
      <c r="J423">
        <v>-125</v>
      </c>
      <c r="K423">
        <v>218</v>
      </c>
      <c r="L423">
        <v>-5.5341306890000004</v>
      </c>
      <c r="M423">
        <v>-6.5253182750000001</v>
      </c>
      <c r="N423">
        <v>11.64596248</v>
      </c>
      <c r="O423">
        <v>-4.3974115920000001</v>
      </c>
      <c r="P423">
        <v>-6.3915866159999997</v>
      </c>
      <c r="Q423">
        <v>11.146927059999999</v>
      </c>
      <c r="R423">
        <v>-0.276706534</v>
      </c>
      <c r="S423">
        <v>-0.32626591399999999</v>
      </c>
      <c r="T423">
        <v>0.58229812400000003</v>
      </c>
      <c r="U423">
        <v>-0.21987058000000001</v>
      </c>
      <c r="V423">
        <v>-0.31957933100000002</v>
      </c>
      <c r="W423">
        <v>0.55734635300000002</v>
      </c>
      <c r="X423">
        <v>-2.8613120999999998E-2</v>
      </c>
      <c r="Y423">
        <v>0.58918956499999997</v>
      </c>
      <c r="Z423">
        <v>3.6270745E-2</v>
      </c>
      <c r="AA423">
        <v>-5.7566873999999997E-2</v>
      </c>
      <c r="AB423">
        <v>0.55138087199999997</v>
      </c>
      <c r="AC423">
        <v>-3.1397267999999999E-2</v>
      </c>
    </row>
    <row r="424" spans="1:29" x14ac:dyDescent="0.3">
      <c r="A424">
        <v>4.22</v>
      </c>
      <c r="B424">
        <v>28.2</v>
      </c>
      <c r="C424">
        <v>-120</v>
      </c>
      <c r="D424">
        <v>-120</v>
      </c>
      <c r="E424">
        <v>240</v>
      </c>
      <c r="F424">
        <v>-106.3557692</v>
      </c>
      <c r="G424">
        <v>-125.375</v>
      </c>
      <c r="H424">
        <v>225.68269230000001</v>
      </c>
      <c r="I424">
        <v>-108</v>
      </c>
      <c r="J424">
        <v>-127</v>
      </c>
      <c r="K424">
        <v>220</v>
      </c>
      <c r="L424">
        <v>-5.4382568889999998</v>
      </c>
      <c r="M424">
        <v>-6.410761376</v>
      </c>
      <c r="N424">
        <v>11.53976381</v>
      </c>
      <c r="O424">
        <v>-5.5223308360000001</v>
      </c>
      <c r="P424">
        <v>-6.4938520019999997</v>
      </c>
      <c r="Q424">
        <v>11.24919244</v>
      </c>
      <c r="R424">
        <v>-0.27191284399999999</v>
      </c>
      <c r="S424">
        <v>-0.32053806899999998</v>
      </c>
      <c r="T424">
        <v>0.57698819000000001</v>
      </c>
      <c r="U424">
        <v>-0.27611654200000002</v>
      </c>
      <c r="V424">
        <v>-0.3246926</v>
      </c>
      <c r="W424">
        <v>0.56245962199999999</v>
      </c>
      <c r="X424">
        <v>-2.8073786E-2</v>
      </c>
      <c r="Y424">
        <v>0.58214243099999996</v>
      </c>
      <c r="Z424">
        <v>2.7127584E-2</v>
      </c>
      <c r="AA424">
        <v>-2.8045400000000002E-2</v>
      </c>
      <c r="AB424">
        <v>0.57524279499999997</v>
      </c>
      <c r="AC424">
        <v>6.7279858999999997E-2</v>
      </c>
    </row>
    <row r="425" spans="1:29" x14ac:dyDescent="0.3">
      <c r="A425">
        <v>4.2300000000000004</v>
      </c>
      <c r="B425">
        <v>28.2</v>
      </c>
      <c r="C425">
        <v>-120</v>
      </c>
      <c r="D425">
        <v>-120</v>
      </c>
      <c r="E425">
        <v>240</v>
      </c>
      <c r="F425">
        <v>-106.0288462</v>
      </c>
      <c r="G425">
        <v>-123.6346154</v>
      </c>
      <c r="H425">
        <v>225.32692309999999</v>
      </c>
      <c r="I425">
        <v>-111</v>
      </c>
      <c r="J425">
        <v>-128</v>
      </c>
      <c r="K425">
        <v>223</v>
      </c>
      <c r="L425">
        <v>-5.4215404319999996</v>
      </c>
      <c r="M425">
        <v>-6.3217708239999997</v>
      </c>
      <c r="N425">
        <v>11.521572369999999</v>
      </c>
      <c r="O425">
        <v>-5.6757289149999997</v>
      </c>
      <c r="P425">
        <v>-6.5449846950000001</v>
      </c>
      <c r="Q425">
        <v>11.40259052</v>
      </c>
      <c r="R425">
        <v>-0.271077022</v>
      </c>
      <c r="S425">
        <v>-0.316088541</v>
      </c>
      <c r="T425">
        <v>0.57607861800000004</v>
      </c>
      <c r="U425">
        <v>-0.28378644600000003</v>
      </c>
      <c r="V425">
        <v>-0.32724923500000003</v>
      </c>
      <c r="W425">
        <v>0.570129526</v>
      </c>
      <c r="X425">
        <v>-2.5987413000000001E-2</v>
      </c>
      <c r="Y425">
        <v>0.57977426600000004</v>
      </c>
      <c r="Z425">
        <v>1.9450780000000001E-2</v>
      </c>
      <c r="AA425">
        <v>-2.5093252999999999E-2</v>
      </c>
      <c r="AB425">
        <v>0.58376491100000005</v>
      </c>
      <c r="AC425">
        <v>7.1765182999999996E-2</v>
      </c>
    </row>
    <row r="426" spans="1:29" x14ac:dyDescent="0.3">
      <c r="A426">
        <v>4.24</v>
      </c>
      <c r="B426">
        <v>28.2</v>
      </c>
      <c r="C426">
        <v>-120</v>
      </c>
      <c r="D426">
        <v>-120</v>
      </c>
      <c r="E426">
        <v>240</v>
      </c>
      <c r="F426">
        <v>-107.7884615</v>
      </c>
      <c r="G426">
        <v>-121.6153846</v>
      </c>
      <c r="H426">
        <v>222.6538462</v>
      </c>
      <c r="I426">
        <v>-110</v>
      </c>
      <c r="J426">
        <v>-129</v>
      </c>
      <c r="K426">
        <v>189</v>
      </c>
      <c r="L426">
        <v>-5.5115143050000004</v>
      </c>
      <c r="M426">
        <v>-6.218522117</v>
      </c>
      <c r="N426">
        <v>11.384890739999999</v>
      </c>
      <c r="O426">
        <v>-5.6245962220000001</v>
      </c>
      <c r="P426">
        <v>-6.5961173879999997</v>
      </c>
      <c r="Q426">
        <v>9.6640789639999998</v>
      </c>
      <c r="R426">
        <v>-0.275575715</v>
      </c>
      <c r="S426">
        <v>-0.31092610599999998</v>
      </c>
      <c r="T426">
        <v>0.56924453699999999</v>
      </c>
      <c r="U426">
        <v>-0.281229811</v>
      </c>
      <c r="V426">
        <v>-0.32980586899999997</v>
      </c>
      <c r="W426">
        <v>0.48320394799999999</v>
      </c>
      <c r="X426">
        <v>-2.0409558000000001E-2</v>
      </c>
      <c r="Y426">
        <v>0.57499696499999997</v>
      </c>
      <c r="Z426">
        <v>3.0275936999999999E-2</v>
      </c>
      <c r="AA426">
        <v>-2.8045400000000002E-2</v>
      </c>
      <c r="AB426">
        <v>0.525814526</v>
      </c>
      <c r="AC426">
        <v>0.224266197</v>
      </c>
    </row>
    <row r="427" spans="1:29" x14ac:dyDescent="0.3">
      <c r="A427">
        <v>4.25</v>
      </c>
      <c r="B427">
        <v>28.2</v>
      </c>
      <c r="C427">
        <v>-120</v>
      </c>
      <c r="D427">
        <v>-120</v>
      </c>
      <c r="E427">
        <v>240</v>
      </c>
      <c r="F427">
        <v>-109.0480769</v>
      </c>
      <c r="G427">
        <v>-119.9230769</v>
      </c>
      <c r="H427">
        <v>220.68269230000001</v>
      </c>
      <c r="I427">
        <v>-113</v>
      </c>
      <c r="J427">
        <v>-102</v>
      </c>
      <c r="K427">
        <v>239</v>
      </c>
      <c r="L427">
        <v>-5.5759218319999997</v>
      </c>
      <c r="M427">
        <v>-6.1319898669999997</v>
      </c>
      <c r="N427">
        <v>11.28410034</v>
      </c>
      <c r="O427">
        <v>-5.7779943009999997</v>
      </c>
      <c r="P427">
        <v>-5.2155346790000001</v>
      </c>
      <c r="Q427">
        <v>12.220713610000001</v>
      </c>
      <c r="R427">
        <v>-0.278796092</v>
      </c>
      <c r="S427">
        <v>-0.306599493</v>
      </c>
      <c r="T427">
        <v>0.56420501700000003</v>
      </c>
      <c r="U427">
        <v>-0.288899715</v>
      </c>
      <c r="V427">
        <v>-0.26077673400000001</v>
      </c>
      <c r="W427">
        <v>0.61103568100000005</v>
      </c>
      <c r="X427">
        <v>-1.6052302000000001E-2</v>
      </c>
      <c r="Y427">
        <v>0.57126854000000005</v>
      </c>
      <c r="Z427">
        <v>3.7176435000000001E-2</v>
      </c>
      <c r="AA427">
        <v>1.6236811E-2</v>
      </c>
      <c r="AB427">
        <v>0.59058260299999998</v>
      </c>
      <c r="AC427">
        <v>-0.107647775</v>
      </c>
    </row>
    <row r="428" spans="1:29" x14ac:dyDescent="0.3">
      <c r="A428">
        <v>4.26</v>
      </c>
      <c r="B428">
        <v>28.2</v>
      </c>
      <c r="C428">
        <v>-120</v>
      </c>
      <c r="D428">
        <v>-120</v>
      </c>
      <c r="E428">
        <v>240</v>
      </c>
      <c r="F428">
        <v>-110.1346154</v>
      </c>
      <c r="G428">
        <v>-120.1153846</v>
      </c>
      <c r="H428">
        <v>218.81730769999999</v>
      </c>
      <c r="I428">
        <v>-90</v>
      </c>
      <c r="J428">
        <v>-124</v>
      </c>
      <c r="K428">
        <v>225</v>
      </c>
      <c r="L428">
        <v>-5.6314794690000003</v>
      </c>
      <c r="M428">
        <v>-6.1418230779999998</v>
      </c>
      <c r="N428">
        <v>11.1887182</v>
      </c>
      <c r="O428">
        <v>-4.6019423640000001</v>
      </c>
      <c r="P428">
        <v>-6.3404539230000001</v>
      </c>
      <c r="Q428">
        <v>11.50485591</v>
      </c>
      <c r="R428">
        <v>-0.28157397299999998</v>
      </c>
      <c r="S428">
        <v>-0.30709115399999998</v>
      </c>
      <c r="T428">
        <v>0.55943591000000004</v>
      </c>
      <c r="U428">
        <v>-0.23009711799999999</v>
      </c>
      <c r="V428">
        <v>-0.31702269599999999</v>
      </c>
      <c r="W428">
        <v>0.57524279499999997</v>
      </c>
      <c r="X428">
        <v>-1.4732350999999999E-2</v>
      </c>
      <c r="Y428">
        <v>0.56917898300000003</v>
      </c>
      <c r="Z428">
        <v>5.1279328999999998E-2</v>
      </c>
      <c r="AA428">
        <v>-5.0186505999999999E-2</v>
      </c>
      <c r="AB428">
        <v>0.56586846800000001</v>
      </c>
      <c r="AC428">
        <v>-4.9338563000000002E-2</v>
      </c>
    </row>
    <row r="429" spans="1:29" x14ac:dyDescent="0.3">
      <c r="A429">
        <v>4.2699999999999996</v>
      </c>
      <c r="B429">
        <v>28.2</v>
      </c>
      <c r="C429">
        <v>-120</v>
      </c>
      <c r="D429">
        <v>-120</v>
      </c>
      <c r="E429">
        <v>240</v>
      </c>
      <c r="F429">
        <v>-111.2980769</v>
      </c>
      <c r="G429">
        <v>-120.7115385</v>
      </c>
      <c r="H429">
        <v>216.45192309999999</v>
      </c>
      <c r="I429">
        <v>-108</v>
      </c>
      <c r="J429">
        <v>-123</v>
      </c>
      <c r="K429">
        <v>219</v>
      </c>
      <c r="L429">
        <v>-5.6909703909999996</v>
      </c>
      <c r="M429">
        <v>-6.1723060289999996</v>
      </c>
      <c r="N429">
        <v>11.067769719999999</v>
      </c>
      <c r="O429">
        <v>-5.5223308360000001</v>
      </c>
      <c r="P429">
        <v>-6.2893212299999997</v>
      </c>
      <c r="Q429">
        <v>11.198059750000001</v>
      </c>
      <c r="R429">
        <v>-0.28454852000000003</v>
      </c>
      <c r="S429">
        <v>-0.30861530100000001</v>
      </c>
      <c r="T429">
        <v>0.55338848600000001</v>
      </c>
      <c r="U429">
        <v>-0.27611654200000002</v>
      </c>
      <c r="V429">
        <v>-0.31446606199999999</v>
      </c>
      <c r="W429">
        <v>0.55990298800000005</v>
      </c>
      <c r="X429">
        <v>-1.3894963E-2</v>
      </c>
      <c r="Y429">
        <v>0.56664693099999996</v>
      </c>
      <c r="Z429">
        <v>6.9781289999999996E-2</v>
      </c>
      <c r="AA429">
        <v>-2.2141106000000001E-2</v>
      </c>
      <c r="AB429">
        <v>0.570129526</v>
      </c>
      <c r="AC429">
        <v>5.3823887000000001E-2</v>
      </c>
    </row>
    <row r="430" spans="1:29" x14ac:dyDescent="0.3">
      <c r="A430">
        <v>4.28</v>
      </c>
      <c r="B430">
        <v>28.2</v>
      </c>
      <c r="C430">
        <v>-120</v>
      </c>
      <c r="D430">
        <v>-120</v>
      </c>
      <c r="E430">
        <v>240</v>
      </c>
      <c r="F430">
        <v>-111.4326923</v>
      </c>
      <c r="G430">
        <v>-122.2596154</v>
      </c>
      <c r="H430">
        <v>216.04807690000001</v>
      </c>
      <c r="I430">
        <v>-110</v>
      </c>
      <c r="J430">
        <v>-120</v>
      </c>
      <c r="K430">
        <v>216</v>
      </c>
      <c r="L430">
        <v>-5.6978536379999998</v>
      </c>
      <c r="M430">
        <v>-6.2514633709999998</v>
      </c>
      <c r="N430">
        <v>11.04711998</v>
      </c>
      <c r="O430">
        <v>-5.6245962220000001</v>
      </c>
      <c r="P430">
        <v>-6.1359231520000002</v>
      </c>
      <c r="Q430">
        <v>11.04466167</v>
      </c>
      <c r="R430">
        <v>-0.28489268200000001</v>
      </c>
      <c r="S430">
        <v>-0.31257316899999998</v>
      </c>
      <c r="T430">
        <v>0.55235599899999999</v>
      </c>
      <c r="U430">
        <v>-0.281229811</v>
      </c>
      <c r="V430">
        <v>-0.30679615799999999</v>
      </c>
      <c r="W430">
        <v>0.55223308400000004</v>
      </c>
      <c r="X430">
        <v>-1.5981335999999999E-2</v>
      </c>
      <c r="Y430">
        <v>0.56739261600000002</v>
      </c>
      <c r="Z430">
        <v>7.9140090999999996E-2</v>
      </c>
      <c r="AA430">
        <v>-1.4760736999999999E-2</v>
      </c>
      <c r="AB430">
        <v>0.56416404499999995</v>
      </c>
      <c r="AC430">
        <v>6.2794534999999999E-2</v>
      </c>
    </row>
    <row r="431" spans="1:29" x14ac:dyDescent="0.3">
      <c r="A431">
        <v>4.29</v>
      </c>
      <c r="B431">
        <v>28.2</v>
      </c>
      <c r="C431">
        <v>-120</v>
      </c>
      <c r="D431">
        <v>-120</v>
      </c>
      <c r="E431">
        <v>240</v>
      </c>
      <c r="F431">
        <v>-111.6730769</v>
      </c>
      <c r="G431">
        <v>-123.2307692</v>
      </c>
      <c r="H431">
        <v>215.8846154</v>
      </c>
      <c r="I431">
        <v>-111</v>
      </c>
      <c r="J431">
        <v>-121</v>
      </c>
      <c r="K431">
        <v>173</v>
      </c>
      <c r="L431">
        <v>-5.7101451509999999</v>
      </c>
      <c r="M431">
        <v>-6.301121083</v>
      </c>
      <c r="N431">
        <v>11.038761750000001</v>
      </c>
      <c r="O431">
        <v>-5.6757289149999997</v>
      </c>
      <c r="P431">
        <v>-6.1870558439999996</v>
      </c>
      <c r="Q431">
        <v>8.8459558769999997</v>
      </c>
      <c r="R431">
        <v>-0.28550725799999999</v>
      </c>
      <c r="S431">
        <v>-0.31505605399999997</v>
      </c>
      <c r="T431">
        <v>0.55193808700000002</v>
      </c>
      <c r="U431">
        <v>-0.28378644600000003</v>
      </c>
      <c r="V431">
        <v>-0.30935279199999999</v>
      </c>
      <c r="W431">
        <v>0.44229779400000002</v>
      </c>
      <c r="X431">
        <v>-1.7060005999999999E-2</v>
      </c>
      <c r="Y431">
        <v>0.56814649500000003</v>
      </c>
      <c r="Z431">
        <v>8.5307411E-2</v>
      </c>
      <c r="AA431">
        <v>-1.4760736999999999E-2</v>
      </c>
      <c r="AB431">
        <v>0.49257827500000001</v>
      </c>
      <c r="AC431">
        <v>0.264634113</v>
      </c>
    </row>
    <row r="432" spans="1:29" x14ac:dyDescent="0.3">
      <c r="A432">
        <v>4.3</v>
      </c>
      <c r="B432">
        <v>28.2</v>
      </c>
      <c r="C432">
        <v>-120</v>
      </c>
      <c r="D432">
        <v>-120</v>
      </c>
      <c r="E432">
        <v>240</v>
      </c>
      <c r="F432">
        <v>-110.7403846</v>
      </c>
      <c r="G432">
        <v>-122.8557692</v>
      </c>
      <c r="H432">
        <v>216.32692309999999</v>
      </c>
      <c r="I432">
        <v>-112</v>
      </c>
      <c r="J432">
        <v>-95</v>
      </c>
      <c r="K432">
        <v>222</v>
      </c>
      <c r="L432">
        <v>-5.6624540809999999</v>
      </c>
      <c r="M432">
        <v>-6.2819463229999997</v>
      </c>
      <c r="N432">
        <v>11.06137813</v>
      </c>
      <c r="O432">
        <v>-5.7268616080000001</v>
      </c>
      <c r="P432">
        <v>-4.8576058279999996</v>
      </c>
      <c r="Q432">
        <v>11.351457829999999</v>
      </c>
      <c r="R432">
        <v>-0.283122704</v>
      </c>
      <c r="S432">
        <v>-0.31409731600000002</v>
      </c>
      <c r="T432">
        <v>0.553068907</v>
      </c>
      <c r="U432">
        <v>-0.28634308000000003</v>
      </c>
      <c r="V432">
        <v>-0.242880291</v>
      </c>
      <c r="W432">
        <v>0.56757289200000005</v>
      </c>
      <c r="X432">
        <v>-1.7883201000000001E-2</v>
      </c>
      <c r="Y432">
        <v>0.56778594400000004</v>
      </c>
      <c r="Z432">
        <v>7.7458094000000005E-2</v>
      </c>
      <c r="AA432">
        <v>2.5093252999999999E-2</v>
      </c>
      <c r="AB432">
        <v>0.55478971799999999</v>
      </c>
      <c r="AC432">
        <v>-6.7279858999999997E-2</v>
      </c>
    </row>
    <row r="433" spans="1:29" x14ac:dyDescent="0.3">
      <c r="A433">
        <v>4.3099999999999996</v>
      </c>
      <c r="B433">
        <v>28.2</v>
      </c>
      <c r="C433">
        <v>-120</v>
      </c>
      <c r="D433">
        <v>-120</v>
      </c>
      <c r="E433">
        <v>240</v>
      </c>
      <c r="F433">
        <v>-109.8653846</v>
      </c>
      <c r="G433">
        <v>-122.6826923</v>
      </c>
      <c r="H433">
        <v>217.0096154</v>
      </c>
      <c r="I433">
        <v>-116</v>
      </c>
      <c r="J433">
        <v>-124</v>
      </c>
      <c r="K433">
        <v>232</v>
      </c>
      <c r="L433">
        <v>-5.6177129749999999</v>
      </c>
      <c r="M433">
        <v>-6.2730964340000002</v>
      </c>
      <c r="N433">
        <v>11.09628603</v>
      </c>
      <c r="O433">
        <v>-5.9313923800000001</v>
      </c>
      <c r="P433">
        <v>-6.3404539230000001</v>
      </c>
      <c r="Q433">
        <v>11.86278476</v>
      </c>
      <c r="R433">
        <v>-0.28088564900000002</v>
      </c>
      <c r="S433">
        <v>-0.313654822</v>
      </c>
      <c r="T433">
        <v>0.55481430099999995</v>
      </c>
      <c r="U433">
        <v>-0.29656961900000001</v>
      </c>
      <c r="V433">
        <v>-0.31702269599999999</v>
      </c>
      <c r="W433">
        <v>0.59313923800000001</v>
      </c>
      <c r="X433">
        <v>-1.8919291000000001E-2</v>
      </c>
      <c r="Y433">
        <v>0.56805635799999998</v>
      </c>
      <c r="Z433">
        <v>6.9695034000000003E-2</v>
      </c>
      <c r="AA433">
        <v>-1.1808590000000001E-2</v>
      </c>
      <c r="AB433">
        <v>0.59995693000000005</v>
      </c>
      <c r="AC433">
        <v>3.5882591999999998E-2</v>
      </c>
    </row>
    <row r="434" spans="1:29" x14ac:dyDescent="0.3">
      <c r="A434">
        <v>4.32</v>
      </c>
      <c r="B434">
        <v>28.2</v>
      </c>
      <c r="C434">
        <v>-120</v>
      </c>
      <c r="D434">
        <v>-120</v>
      </c>
      <c r="E434">
        <v>240</v>
      </c>
      <c r="F434">
        <v>-110.375</v>
      </c>
      <c r="G434">
        <v>-122.5673077</v>
      </c>
      <c r="H434">
        <v>219.1346154</v>
      </c>
      <c r="I434">
        <v>-206</v>
      </c>
      <c r="J434">
        <v>-128</v>
      </c>
      <c r="K434">
        <v>237</v>
      </c>
      <c r="L434">
        <v>-5.6437709820000004</v>
      </c>
      <c r="M434">
        <v>-6.2671965070000004</v>
      </c>
      <c r="N434">
        <v>11.204943</v>
      </c>
      <c r="O434">
        <v>-10.533334740000001</v>
      </c>
      <c r="P434">
        <v>-6.5449846950000001</v>
      </c>
      <c r="Q434">
        <v>12.118448219999999</v>
      </c>
      <c r="R434">
        <v>-0.28218854900000001</v>
      </c>
      <c r="S434">
        <v>-0.31335982499999998</v>
      </c>
      <c r="T434">
        <v>0.56024715000000003</v>
      </c>
      <c r="U434">
        <v>-0.526666737</v>
      </c>
      <c r="V434">
        <v>-0.32724923500000003</v>
      </c>
      <c r="W434">
        <v>0.60592241099999999</v>
      </c>
      <c r="X434">
        <v>-1.7996745000000001E-2</v>
      </c>
      <c r="Y434">
        <v>0.57201422499999999</v>
      </c>
      <c r="Z434">
        <v>6.1931973000000001E-2</v>
      </c>
      <c r="AA434">
        <v>0.11513374899999999</v>
      </c>
      <c r="AB434">
        <v>0.68858693100000001</v>
      </c>
      <c r="AC434">
        <v>0.43507642200000002</v>
      </c>
    </row>
    <row r="435" spans="1:29" x14ac:dyDescent="0.3">
      <c r="A435">
        <v>4.33</v>
      </c>
      <c r="B435">
        <v>28.2</v>
      </c>
      <c r="C435">
        <v>-120</v>
      </c>
      <c r="D435">
        <v>-120</v>
      </c>
      <c r="E435">
        <v>240</v>
      </c>
      <c r="F435">
        <v>-111.9038462</v>
      </c>
      <c r="G435">
        <v>-122.5576923</v>
      </c>
      <c r="H435">
        <v>220.29807690000001</v>
      </c>
      <c r="I435">
        <v>0</v>
      </c>
      <c r="J435">
        <v>-131</v>
      </c>
      <c r="K435">
        <v>220</v>
      </c>
      <c r="L435">
        <v>-5.7219450030000001</v>
      </c>
      <c r="M435">
        <v>-6.2667048469999997</v>
      </c>
      <c r="N435">
        <v>11.26443392</v>
      </c>
      <c r="O435">
        <v>0</v>
      </c>
      <c r="P435">
        <v>-6.6983827739999997</v>
      </c>
      <c r="Q435">
        <v>11.24919244</v>
      </c>
      <c r="R435">
        <v>-0.28609725000000003</v>
      </c>
      <c r="S435">
        <v>-0.31333524200000001</v>
      </c>
      <c r="T435">
        <v>0.56322169600000005</v>
      </c>
      <c r="U435">
        <v>0</v>
      </c>
      <c r="V435">
        <v>-0.33491913899999998</v>
      </c>
      <c r="W435">
        <v>0.56245962199999999</v>
      </c>
      <c r="X435">
        <v>-1.5725862E-2</v>
      </c>
      <c r="Y435">
        <v>0.57529196199999999</v>
      </c>
      <c r="Z435">
        <v>6.3527713E-2</v>
      </c>
      <c r="AA435">
        <v>-0.193365655</v>
      </c>
      <c r="AB435">
        <v>0.48661279400000002</v>
      </c>
      <c r="AC435">
        <v>-0.399193831</v>
      </c>
    </row>
    <row r="436" spans="1:29" x14ac:dyDescent="0.3">
      <c r="A436">
        <v>4.34</v>
      </c>
      <c r="B436">
        <v>28.2</v>
      </c>
      <c r="C436">
        <v>-120</v>
      </c>
      <c r="D436">
        <v>-120</v>
      </c>
      <c r="E436">
        <v>240</v>
      </c>
      <c r="F436">
        <v>-114.375</v>
      </c>
      <c r="G436">
        <v>-123.5865385</v>
      </c>
      <c r="H436">
        <v>221.8846154</v>
      </c>
      <c r="I436">
        <v>-216</v>
      </c>
      <c r="J436">
        <v>-132</v>
      </c>
      <c r="K436">
        <v>176</v>
      </c>
      <c r="L436">
        <v>-5.8483017540000004</v>
      </c>
      <c r="M436">
        <v>-6.3193125209999996</v>
      </c>
      <c r="N436">
        <v>11.345557899999999</v>
      </c>
      <c r="O436">
        <v>-11.04466167</v>
      </c>
      <c r="P436">
        <v>-6.7495154670000002</v>
      </c>
      <c r="Q436">
        <v>8.9993539560000002</v>
      </c>
      <c r="R436">
        <v>-0.29241508799999999</v>
      </c>
      <c r="S436">
        <v>-0.315965626</v>
      </c>
      <c r="T436">
        <v>0.56727789500000003</v>
      </c>
      <c r="U436">
        <v>-0.55223308400000004</v>
      </c>
      <c r="V436">
        <v>-0.33747577299999998</v>
      </c>
      <c r="W436">
        <v>0.44996769800000003</v>
      </c>
      <c r="X436">
        <v>-1.359691E-2</v>
      </c>
      <c r="Y436">
        <v>0.58097883500000003</v>
      </c>
      <c r="Z436">
        <v>7.2110207999999995E-2</v>
      </c>
      <c r="AA436">
        <v>0.123990191</v>
      </c>
      <c r="AB436">
        <v>0.59654808400000003</v>
      </c>
      <c r="AC436">
        <v>0.77147571800000003</v>
      </c>
    </row>
    <row r="437" spans="1:29" x14ac:dyDescent="0.3">
      <c r="A437">
        <v>4.3499999999999996</v>
      </c>
      <c r="B437">
        <v>28.2</v>
      </c>
      <c r="C437">
        <v>-120</v>
      </c>
      <c r="D437">
        <v>-120</v>
      </c>
      <c r="E437">
        <v>240</v>
      </c>
      <c r="F437">
        <v>-116.7596154</v>
      </c>
      <c r="G437">
        <v>-124.625</v>
      </c>
      <c r="H437">
        <v>224.21153849999999</v>
      </c>
      <c r="I437">
        <v>0</v>
      </c>
      <c r="J437">
        <v>-126</v>
      </c>
      <c r="K437">
        <v>225</v>
      </c>
      <c r="L437">
        <v>-5.9702335599999996</v>
      </c>
      <c r="M437">
        <v>-6.3724118560000003</v>
      </c>
      <c r="N437">
        <v>11.46453975</v>
      </c>
      <c r="O437">
        <v>0</v>
      </c>
      <c r="P437">
        <v>-6.4427193090000001</v>
      </c>
      <c r="Q437">
        <v>11.50485591</v>
      </c>
      <c r="R437">
        <v>-0.298511678</v>
      </c>
      <c r="S437">
        <v>-0.31862059300000001</v>
      </c>
      <c r="T437">
        <v>0.57322698699999997</v>
      </c>
      <c r="U437">
        <v>0</v>
      </c>
      <c r="V437">
        <v>-0.32213596500000002</v>
      </c>
      <c r="W437">
        <v>0.57524279499999997</v>
      </c>
      <c r="X437">
        <v>-1.1609886999999999E-2</v>
      </c>
      <c r="Y437">
        <v>0.58786208200000001</v>
      </c>
      <c r="Z437">
        <v>7.7026813E-2</v>
      </c>
      <c r="AA437">
        <v>-0.185985286</v>
      </c>
      <c r="AB437">
        <v>0.490873852</v>
      </c>
      <c r="AC437">
        <v>-0.44404706999999999</v>
      </c>
    </row>
    <row r="438" spans="1:29" x14ac:dyDescent="0.3">
      <c r="A438">
        <v>4.3600000000000003</v>
      </c>
      <c r="B438">
        <v>28.2</v>
      </c>
      <c r="C438">
        <v>-120</v>
      </c>
      <c r="D438">
        <v>-120</v>
      </c>
      <c r="E438">
        <v>240</v>
      </c>
      <c r="F438">
        <v>-117.9230769</v>
      </c>
      <c r="G438">
        <v>-124.9711538</v>
      </c>
      <c r="H438">
        <v>224.5192308</v>
      </c>
      <c r="I438">
        <v>-213</v>
      </c>
      <c r="J438">
        <v>-223</v>
      </c>
      <c r="K438">
        <v>229</v>
      </c>
      <c r="L438">
        <v>-6.0297244819999998</v>
      </c>
      <c r="M438">
        <v>-6.3901116350000002</v>
      </c>
      <c r="N438">
        <v>11.480272879999999</v>
      </c>
      <c r="O438">
        <v>-10.891263589999999</v>
      </c>
      <c r="P438">
        <v>-11.40259052</v>
      </c>
      <c r="Q438">
        <v>11.70938668</v>
      </c>
      <c r="R438">
        <v>-0.30148622400000002</v>
      </c>
      <c r="S438">
        <v>-0.31950558200000001</v>
      </c>
      <c r="T438">
        <v>0.57401364399999999</v>
      </c>
      <c r="U438">
        <v>-0.54456318000000004</v>
      </c>
      <c r="V438">
        <v>-0.570129526</v>
      </c>
      <c r="W438">
        <v>0.58546933400000001</v>
      </c>
      <c r="X438">
        <v>-1.0403480999999999E-2</v>
      </c>
      <c r="Y438">
        <v>0.58967303100000001</v>
      </c>
      <c r="Z438">
        <v>8.2417826999999999E-2</v>
      </c>
      <c r="AA438">
        <v>-1.4760736999999999E-2</v>
      </c>
      <c r="AB438">
        <v>0.76187712500000004</v>
      </c>
      <c r="AC438">
        <v>0.92846205599999998</v>
      </c>
    </row>
    <row r="439" spans="1:29" x14ac:dyDescent="0.3">
      <c r="A439">
        <v>4.37</v>
      </c>
      <c r="B439">
        <v>28.2</v>
      </c>
      <c r="C439">
        <v>-120</v>
      </c>
      <c r="D439">
        <v>-120</v>
      </c>
      <c r="E439">
        <v>240</v>
      </c>
      <c r="F439">
        <v>-117.25</v>
      </c>
      <c r="G439">
        <v>-126.5</v>
      </c>
      <c r="H439">
        <v>224.7403846</v>
      </c>
      <c r="I439">
        <v>0</v>
      </c>
      <c r="J439">
        <v>0</v>
      </c>
      <c r="K439">
        <v>228</v>
      </c>
      <c r="L439">
        <v>-5.9953082459999996</v>
      </c>
      <c r="M439">
        <v>-6.4682856559999999</v>
      </c>
      <c r="N439">
        <v>11.49158108</v>
      </c>
      <c r="O439">
        <v>0</v>
      </c>
      <c r="P439">
        <v>0</v>
      </c>
      <c r="Q439">
        <v>11.65825399</v>
      </c>
      <c r="R439">
        <v>-0.29976541200000001</v>
      </c>
      <c r="S439">
        <v>-0.32341428300000002</v>
      </c>
      <c r="T439">
        <v>0.57457905399999998</v>
      </c>
      <c r="U439">
        <v>0</v>
      </c>
      <c r="V439">
        <v>0</v>
      </c>
      <c r="W439">
        <v>0.58291269899999998</v>
      </c>
      <c r="X439">
        <v>-1.3653682E-2</v>
      </c>
      <c r="Y439">
        <v>0.59077926800000002</v>
      </c>
      <c r="Z439">
        <v>8.5264282999999996E-2</v>
      </c>
      <c r="AA439">
        <v>0</v>
      </c>
      <c r="AB439">
        <v>0.38860846599999999</v>
      </c>
      <c r="AC439">
        <v>-1.0226538590000001</v>
      </c>
    </row>
    <row r="440" spans="1:29" x14ac:dyDescent="0.3">
      <c r="A440">
        <v>4.38</v>
      </c>
      <c r="B440">
        <v>28.2</v>
      </c>
      <c r="C440">
        <v>-120</v>
      </c>
      <c r="D440">
        <v>-120</v>
      </c>
      <c r="E440">
        <v>240</v>
      </c>
      <c r="F440">
        <v>-116.7596154</v>
      </c>
      <c r="G440">
        <v>-127.7307692</v>
      </c>
      <c r="H440">
        <v>224</v>
      </c>
      <c r="I440">
        <v>-118</v>
      </c>
      <c r="J440">
        <v>-126</v>
      </c>
      <c r="K440">
        <v>227</v>
      </c>
      <c r="L440">
        <v>-5.9702335599999996</v>
      </c>
      <c r="M440">
        <v>-6.5312182009999997</v>
      </c>
      <c r="N440">
        <v>11.453723220000001</v>
      </c>
      <c r="O440">
        <v>-6.0336577660000001</v>
      </c>
      <c r="P440">
        <v>-6.4427193090000001</v>
      </c>
      <c r="Q440">
        <v>11.607121299999999</v>
      </c>
      <c r="R440">
        <v>-0.298511678</v>
      </c>
      <c r="S440">
        <v>-0.32656090999999998</v>
      </c>
      <c r="T440">
        <v>0.57268616100000003</v>
      </c>
      <c r="U440">
        <v>-0.30168288799999998</v>
      </c>
      <c r="V440">
        <v>-0.32213596500000002</v>
      </c>
      <c r="W440">
        <v>0.58035606500000003</v>
      </c>
      <c r="X440">
        <v>-1.6194231999999999E-2</v>
      </c>
      <c r="Y440">
        <v>0.59014830299999999</v>
      </c>
      <c r="Z440">
        <v>9.1906012999999995E-2</v>
      </c>
      <c r="AA440">
        <v>-1.1808590000000001E-2</v>
      </c>
      <c r="AB440">
        <v>0.59484366099999997</v>
      </c>
      <c r="AC440">
        <v>7.6250506999999995E-2</v>
      </c>
    </row>
    <row r="441" spans="1:29" x14ac:dyDescent="0.3">
      <c r="A441">
        <v>4.3899999999999997</v>
      </c>
      <c r="B441">
        <v>28.2</v>
      </c>
      <c r="C441">
        <v>-120</v>
      </c>
      <c r="D441">
        <v>-120</v>
      </c>
      <c r="E441">
        <v>240</v>
      </c>
      <c r="F441">
        <v>-115.9038462</v>
      </c>
      <c r="G441">
        <v>-128.5096154</v>
      </c>
      <c r="H441">
        <v>225.0192308</v>
      </c>
      <c r="I441">
        <v>-113</v>
      </c>
      <c r="J441">
        <v>-127</v>
      </c>
      <c r="K441">
        <v>225</v>
      </c>
      <c r="L441">
        <v>-5.9264757750000001</v>
      </c>
      <c r="M441">
        <v>-6.5710427019999997</v>
      </c>
      <c r="N441">
        <v>11.505839229999999</v>
      </c>
      <c r="O441">
        <v>-5.7779943009999997</v>
      </c>
      <c r="P441">
        <v>-6.4938520019999997</v>
      </c>
      <c r="Q441">
        <v>11.50485591</v>
      </c>
      <c r="R441">
        <v>-0.296323789</v>
      </c>
      <c r="S441">
        <v>-0.32855213500000002</v>
      </c>
      <c r="T441">
        <v>0.57529196199999999</v>
      </c>
      <c r="U441">
        <v>-0.288899715</v>
      </c>
      <c r="V441">
        <v>-0.3246926</v>
      </c>
      <c r="W441">
        <v>0.57524279499999997</v>
      </c>
      <c r="X441">
        <v>-1.8607044E-2</v>
      </c>
      <c r="Y441">
        <v>0.59181994900000001</v>
      </c>
      <c r="Z441">
        <v>8.6989408000000004E-2</v>
      </c>
      <c r="AA441">
        <v>-2.0665032E-2</v>
      </c>
      <c r="AB441">
        <v>0.58802596900000004</v>
      </c>
      <c r="AC441">
        <v>6.7279858999999997E-2</v>
      </c>
    </row>
    <row r="442" spans="1:29" x14ac:dyDescent="0.3">
      <c r="A442">
        <v>4.4000000000000004</v>
      </c>
      <c r="B442">
        <v>28.2</v>
      </c>
      <c r="C442">
        <v>-120</v>
      </c>
      <c r="D442">
        <v>-120</v>
      </c>
      <c r="E442">
        <v>240</v>
      </c>
      <c r="F442">
        <v>-114.8846154</v>
      </c>
      <c r="G442">
        <v>-128.83653849999999</v>
      </c>
      <c r="H442">
        <v>226.93269230000001</v>
      </c>
      <c r="I442">
        <v>-223</v>
      </c>
      <c r="J442">
        <v>-220</v>
      </c>
      <c r="K442">
        <v>380</v>
      </c>
      <c r="L442">
        <v>-5.874359761</v>
      </c>
      <c r="M442">
        <v>-6.587759159</v>
      </c>
      <c r="N442">
        <v>11.60367967</v>
      </c>
      <c r="O442">
        <v>-11.40259052</v>
      </c>
      <c r="P442">
        <v>-11.24919244</v>
      </c>
      <c r="Q442">
        <v>19.430423309999998</v>
      </c>
      <c r="R442">
        <v>-0.29371798799999999</v>
      </c>
      <c r="S442">
        <v>-0.32938795799999998</v>
      </c>
      <c r="T442">
        <v>0.58018398400000004</v>
      </c>
      <c r="U442">
        <v>-0.570129526</v>
      </c>
      <c r="V442">
        <v>-0.56245962199999999</v>
      </c>
      <c r="W442">
        <v>0.97152116600000005</v>
      </c>
      <c r="X442">
        <v>-2.0594067000000001E-2</v>
      </c>
      <c r="Y442">
        <v>0.59449130400000005</v>
      </c>
      <c r="Z442">
        <v>7.5301688000000006E-2</v>
      </c>
      <c r="AA442">
        <v>4.4282210000000004E-3</v>
      </c>
      <c r="AB442">
        <v>1.0252104929999999</v>
      </c>
      <c r="AC442">
        <v>0.28257540799999997</v>
      </c>
    </row>
    <row r="443" spans="1:29" x14ac:dyDescent="0.3">
      <c r="A443">
        <v>4.41</v>
      </c>
      <c r="B443">
        <v>28.2</v>
      </c>
      <c r="C443">
        <v>-120</v>
      </c>
      <c r="D443">
        <v>-120</v>
      </c>
      <c r="E443">
        <v>240</v>
      </c>
      <c r="F443">
        <v>-115.0865385</v>
      </c>
      <c r="G443">
        <v>-127.2019231</v>
      </c>
      <c r="H443">
        <v>229.1538462</v>
      </c>
      <c r="I443">
        <v>-93</v>
      </c>
      <c r="J443">
        <v>0</v>
      </c>
      <c r="K443">
        <v>0</v>
      </c>
      <c r="L443">
        <v>-5.8846846309999998</v>
      </c>
      <c r="M443">
        <v>-6.5041768729999996</v>
      </c>
      <c r="N443">
        <v>11.717253250000001</v>
      </c>
      <c r="O443">
        <v>-4.7553404419999996</v>
      </c>
      <c r="P443">
        <v>0</v>
      </c>
      <c r="Q443">
        <v>0</v>
      </c>
      <c r="R443">
        <v>-0.29423423199999998</v>
      </c>
      <c r="S443">
        <v>-0.325208844</v>
      </c>
      <c r="T443">
        <v>0.58586266200000003</v>
      </c>
      <c r="U443">
        <v>-0.23776702199999999</v>
      </c>
      <c r="V443">
        <v>0</v>
      </c>
      <c r="W443">
        <v>0</v>
      </c>
      <c r="X443">
        <v>-1.7883201000000001E-2</v>
      </c>
      <c r="Y443">
        <v>0.59705613300000004</v>
      </c>
      <c r="Z443">
        <v>5.8913004999999997E-2</v>
      </c>
      <c r="AA443">
        <v>0.137274854</v>
      </c>
      <c r="AB443">
        <v>7.9255673999999998E-2</v>
      </c>
      <c r="AC443">
        <v>0.41713512699999999</v>
      </c>
    </row>
    <row r="444" spans="1:29" x14ac:dyDescent="0.3">
      <c r="A444">
        <v>4.42</v>
      </c>
      <c r="B444">
        <v>28.2</v>
      </c>
      <c r="C444">
        <v>-120</v>
      </c>
      <c r="D444">
        <v>-120</v>
      </c>
      <c r="E444">
        <v>240</v>
      </c>
      <c r="F444">
        <v>-115.5480769</v>
      </c>
      <c r="G444">
        <v>-126.0480769</v>
      </c>
      <c r="H444">
        <v>231.3653846</v>
      </c>
      <c r="I444">
        <v>-121</v>
      </c>
      <c r="J444">
        <v>-244</v>
      </c>
      <c r="K444">
        <v>460</v>
      </c>
      <c r="L444">
        <v>-5.9082843360000004</v>
      </c>
      <c r="M444">
        <v>-6.4451776120000002</v>
      </c>
      <c r="N444">
        <v>11.83033517</v>
      </c>
      <c r="O444">
        <v>-6.1870558439999996</v>
      </c>
      <c r="P444">
        <v>-12.47637707</v>
      </c>
      <c r="Q444">
        <v>23.521038749999999</v>
      </c>
      <c r="R444">
        <v>-0.29541421699999998</v>
      </c>
      <c r="S444">
        <v>-0.322258881</v>
      </c>
      <c r="T444">
        <v>0.59151675800000003</v>
      </c>
      <c r="U444">
        <v>-0.30935279199999999</v>
      </c>
      <c r="V444">
        <v>-0.62381885400000003</v>
      </c>
      <c r="W444">
        <v>1.176051937</v>
      </c>
      <c r="X444">
        <v>-1.5498774E-2</v>
      </c>
      <c r="Y444">
        <v>0.60023553799999996</v>
      </c>
      <c r="Z444">
        <v>4.5888313999999999E-2</v>
      </c>
      <c r="AA444">
        <v>-0.18155706499999999</v>
      </c>
      <c r="AB444">
        <v>1.09509184</v>
      </c>
      <c r="AC444">
        <v>-0.42610577399999999</v>
      </c>
    </row>
    <row r="445" spans="1:29" x14ac:dyDescent="0.3">
      <c r="A445">
        <v>4.43</v>
      </c>
      <c r="B445">
        <v>28.2</v>
      </c>
      <c r="C445">
        <v>-120</v>
      </c>
      <c r="D445">
        <v>-120</v>
      </c>
      <c r="E445">
        <v>240</v>
      </c>
      <c r="F445">
        <v>-117.4038462</v>
      </c>
      <c r="G445">
        <v>-125.9519231</v>
      </c>
      <c r="H445">
        <v>231.16346150000001</v>
      </c>
      <c r="I445">
        <v>-121</v>
      </c>
      <c r="J445">
        <v>0</v>
      </c>
      <c r="K445">
        <v>0</v>
      </c>
      <c r="L445">
        <v>-6.0031748140000003</v>
      </c>
      <c r="M445">
        <v>-6.4402610070000001</v>
      </c>
      <c r="N445">
        <v>11.8200103</v>
      </c>
      <c r="O445">
        <v>-6.1870558439999996</v>
      </c>
      <c r="P445">
        <v>0</v>
      </c>
      <c r="Q445">
        <v>0</v>
      </c>
      <c r="R445">
        <v>-0.30015874100000001</v>
      </c>
      <c r="S445">
        <v>-0.32201305000000002</v>
      </c>
      <c r="T445">
        <v>0.59100051499999995</v>
      </c>
      <c r="U445">
        <v>-0.30935279199999999</v>
      </c>
      <c r="V445">
        <v>0</v>
      </c>
      <c r="W445">
        <v>0</v>
      </c>
      <c r="X445">
        <v>-1.2617592E-2</v>
      </c>
      <c r="Y445">
        <v>0.60139094000000004</v>
      </c>
      <c r="Z445">
        <v>5.4686449999999998E-2</v>
      </c>
      <c r="AA445">
        <v>0.178604918</v>
      </c>
      <c r="AB445">
        <v>0.10311759700000001</v>
      </c>
      <c r="AC445">
        <v>0.54272419699999996</v>
      </c>
    </row>
    <row r="446" spans="1:29" x14ac:dyDescent="0.3">
      <c r="A446">
        <v>4.4400000000000004</v>
      </c>
      <c r="B446">
        <v>28.2</v>
      </c>
      <c r="C446">
        <v>-120</v>
      </c>
      <c r="D446">
        <v>-120</v>
      </c>
      <c r="E446">
        <v>240</v>
      </c>
      <c r="F446">
        <v>-119.0865385</v>
      </c>
      <c r="G446">
        <v>-125.7115385</v>
      </c>
      <c r="H446">
        <v>230.375</v>
      </c>
      <c r="I446">
        <v>-118</v>
      </c>
      <c r="J446">
        <v>-247</v>
      </c>
      <c r="K446">
        <v>405</v>
      </c>
      <c r="L446">
        <v>-6.0892154029999999</v>
      </c>
      <c r="M446">
        <v>-6.4279694940000001</v>
      </c>
      <c r="N446">
        <v>11.779694129999999</v>
      </c>
      <c r="O446">
        <v>-6.0336577660000001</v>
      </c>
      <c r="P446">
        <v>-12.62977515</v>
      </c>
      <c r="Q446">
        <v>20.708740639999998</v>
      </c>
      <c r="R446">
        <v>-0.30446076999999999</v>
      </c>
      <c r="S446">
        <v>-0.32139847500000002</v>
      </c>
      <c r="T446">
        <v>0.58898470700000005</v>
      </c>
      <c r="U446">
        <v>-0.30168288799999998</v>
      </c>
      <c r="V446">
        <v>-0.63148875800000004</v>
      </c>
      <c r="W446">
        <v>1.0354370319999999</v>
      </c>
      <c r="X446">
        <v>-9.7789880000000006E-3</v>
      </c>
      <c r="Y446">
        <v>0.60127621899999995</v>
      </c>
      <c r="Z446">
        <v>6.4692172000000006E-2</v>
      </c>
      <c r="AA446">
        <v>-0.19041350700000001</v>
      </c>
      <c r="AB446">
        <v>1.00134857</v>
      </c>
      <c r="AC446">
        <v>-0.17941295800000001</v>
      </c>
    </row>
    <row r="447" spans="1:29" x14ac:dyDescent="0.3">
      <c r="A447">
        <v>4.45</v>
      </c>
      <c r="B447">
        <v>28.2</v>
      </c>
      <c r="C447">
        <v>-120</v>
      </c>
      <c r="D447">
        <v>-120</v>
      </c>
      <c r="E447">
        <v>240</v>
      </c>
      <c r="F447">
        <v>-119.0769231</v>
      </c>
      <c r="G447">
        <v>-125.4615385</v>
      </c>
      <c r="H447">
        <v>228.2788462</v>
      </c>
      <c r="I447">
        <v>-111</v>
      </c>
      <c r="J447">
        <v>-105</v>
      </c>
      <c r="K447">
        <v>0</v>
      </c>
      <c r="L447">
        <v>-6.0887237430000001</v>
      </c>
      <c r="M447">
        <v>-6.4151863210000002</v>
      </c>
      <c r="N447">
        <v>11.67251214</v>
      </c>
      <c r="O447">
        <v>-5.6757289149999997</v>
      </c>
      <c r="P447">
        <v>-5.3689327579999997</v>
      </c>
      <c r="Q447">
        <v>0</v>
      </c>
      <c r="R447">
        <v>-0.30443618700000002</v>
      </c>
      <c r="S447">
        <v>-0.32075931600000002</v>
      </c>
      <c r="T447">
        <v>0.58362560699999999</v>
      </c>
      <c r="U447">
        <v>-0.28378644600000003</v>
      </c>
      <c r="V447">
        <v>-0.26844663800000002</v>
      </c>
      <c r="W447">
        <v>0</v>
      </c>
      <c r="X447">
        <v>-9.4241629999999993E-3</v>
      </c>
      <c r="Y447">
        <v>0.59748223899999997</v>
      </c>
      <c r="Z447">
        <v>7.2929642000000003E-2</v>
      </c>
      <c r="AA447">
        <v>8.8564420000000008E-3</v>
      </c>
      <c r="AB447">
        <v>0.18407769500000001</v>
      </c>
      <c r="AC447">
        <v>0.96882997100000001</v>
      </c>
    </row>
    <row r="448" spans="1:29" x14ac:dyDescent="0.3">
      <c r="A448">
        <v>4.46</v>
      </c>
      <c r="B448">
        <v>28.2</v>
      </c>
      <c r="C448">
        <v>-120</v>
      </c>
      <c r="D448">
        <v>-120</v>
      </c>
      <c r="E448">
        <v>240</v>
      </c>
      <c r="F448">
        <v>-117.7692308</v>
      </c>
      <c r="G448">
        <v>-125.1634615</v>
      </c>
      <c r="H448">
        <v>227.05769230000001</v>
      </c>
      <c r="I448">
        <v>-107</v>
      </c>
      <c r="J448">
        <v>-126</v>
      </c>
      <c r="K448">
        <v>428</v>
      </c>
      <c r="L448">
        <v>-6.0218579129999998</v>
      </c>
      <c r="M448">
        <v>-6.3999448450000003</v>
      </c>
      <c r="N448">
        <v>11.61007126</v>
      </c>
      <c r="O448">
        <v>-5.4711981429999996</v>
      </c>
      <c r="P448">
        <v>-6.4427193090000001</v>
      </c>
      <c r="Q448">
        <v>21.884792569999998</v>
      </c>
      <c r="R448">
        <v>-0.301092896</v>
      </c>
      <c r="S448">
        <v>-0.31999724200000002</v>
      </c>
      <c r="T448">
        <v>0.58050356299999994</v>
      </c>
      <c r="U448">
        <v>-0.27355990699999999</v>
      </c>
      <c r="V448">
        <v>-0.32213596500000002</v>
      </c>
      <c r="W448">
        <v>1.094239629</v>
      </c>
      <c r="X448">
        <v>-1.0914429999999999E-2</v>
      </c>
      <c r="Y448">
        <v>0.59403242099999998</v>
      </c>
      <c r="Z448">
        <v>7.1204517999999994E-2</v>
      </c>
      <c r="AA448">
        <v>-2.8045400000000002E-2</v>
      </c>
      <c r="AB448">
        <v>0.92805837700000005</v>
      </c>
      <c r="AC448">
        <v>-0.87463816900000002</v>
      </c>
    </row>
    <row r="449" spans="1:29" x14ac:dyDescent="0.3">
      <c r="A449">
        <v>4.47</v>
      </c>
      <c r="B449">
        <v>28.2</v>
      </c>
      <c r="C449">
        <v>-120</v>
      </c>
      <c r="D449">
        <v>-120</v>
      </c>
      <c r="E449">
        <v>240</v>
      </c>
      <c r="F449">
        <v>-115.4519231</v>
      </c>
      <c r="G449">
        <v>-123.9038462</v>
      </c>
      <c r="H449">
        <v>225.33653849999999</v>
      </c>
      <c r="I449">
        <v>-90</v>
      </c>
      <c r="J449">
        <v>-118</v>
      </c>
      <c r="K449">
        <v>216</v>
      </c>
      <c r="L449">
        <v>-5.9033677310000003</v>
      </c>
      <c r="M449">
        <v>-6.3355373180000001</v>
      </c>
      <c r="N449">
        <v>11.522064029999999</v>
      </c>
      <c r="O449">
        <v>-4.6019423640000001</v>
      </c>
      <c r="P449">
        <v>-6.0336577660000001</v>
      </c>
      <c r="Q449">
        <v>11.04466167</v>
      </c>
      <c r="R449">
        <v>-0.29516838699999998</v>
      </c>
      <c r="S449">
        <v>-0.31677686599999999</v>
      </c>
      <c r="T449">
        <v>0.57610320100000001</v>
      </c>
      <c r="U449">
        <v>-0.23009711799999999</v>
      </c>
      <c r="V449">
        <v>-0.30168288799999998</v>
      </c>
      <c r="W449">
        <v>0.55223308400000004</v>
      </c>
      <c r="X449">
        <v>-1.2475661000000001E-2</v>
      </c>
      <c r="Y449">
        <v>0.588050552</v>
      </c>
      <c r="Z449">
        <v>6.2880791000000005E-2</v>
      </c>
      <c r="AA449">
        <v>-4.1330064E-2</v>
      </c>
      <c r="AB449">
        <v>0.54541539100000003</v>
      </c>
      <c r="AC449">
        <v>-3.5882591999999998E-2</v>
      </c>
    </row>
    <row r="450" spans="1:29" x14ac:dyDescent="0.3">
      <c r="A450">
        <v>4.4800000000000004</v>
      </c>
      <c r="B450">
        <v>28.2</v>
      </c>
      <c r="C450">
        <v>-120</v>
      </c>
      <c r="D450">
        <v>-120</v>
      </c>
      <c r="E450">
        <v>240</v>
      </c>
      <c r="F450">
        <v>-113.4134615</v>
      </c>
      <c r="G450">
        <v>-122.6730769</v>
      </c>
      <c r="H450">
        <v>223.46153849999999</v>
      </c>
      <c r="I450">
        <v>-120</v>
      </c>
      <c r="J450">
        <v>-121</v>
      </c>
      <c r="K450">
        <v>229</v>
      </c>
      <c r="L450">
        <v>-5.7991357030000001</v>
      </c>
      <c r="M450">
        <v>-6.2726047730000003</v>
      </c>
      <c r="N450">
        <v>11.42619023</v>
      </c>
      <c r="O450">
        <v>-6.1359231520000002</v>
      </c>
      <c r="P450">
        <v>-6.1870558439999996</v>
      </c>
      <c r="Q450">
        <v>11.70938668</v>
      </c>
      <c r="R450">
        <v>-0.28995678499999999</v>
      </c>
      <c r="S450">
        <v>-0.31363023899999998</v>
      </c>
      <c r="T450">
        <v>0.57130951100000005</v>
      </c>
      <c r="U450">
        <v>-0.30679615799999999</v>
      </c>
      <c r="V450">
        <v>-0.30935279199999999</v>
      </c>
      <c r="W450">
        <v>0.58546933400000001</v>
      </c>
      <c r="X450">
        <v>-1.3667874999999999E-2</v>
      </c>
      <c r="Y450">
        <v>0.58206868199999995</v>
      </c>
      <c r="Z450">
        <v>5.6627215000000002E-2</v>
      </c>
      <c r="AA450">
        <v>-1.476074E-3</v>
      </c>
      <c r="AB450">
        <v>0.59569587300000004</v>
      </c>
      <c r="AC450">
        <v>5.3823887000000001E-2</v>
      </c>
    </row>
    <row r="451" spans="1:29" x14ac:dyDescent="0.3">
      <c r="A451">
        <v>4.49</v>
      </c>
      <c r="B451">
        <v>28.2</v>
      </c>
      <c r="C451">
        <v>-120</v>
      </c>
      <c r="D451">
        <v>-120</v>
      </c>
      <c r="E451">
        <v>240</v>
      </c>
      <c r="F451">
        <v>-112.5769231</v>
      </c>
      <c r="G451">
        <v>-122.1826923</v>
      </c>
      <c r="H451">
        <v>223.92307690000001</v>
      </c>
      <c r="I451">
        <v>-127</v>
      </c>
      <c r="J451">
        <v>-124</v>
      </c>
      <c r="K451">
        <v>193</v>
      </c>
      <c r="L451">
        <v>-5.7563612390000003</v>
      </c>
      <c r="M451">
        <v>-6.2475300870000003</v>
      </c>
      <c r="N451">
        <v>11.44978993</v>
      </c>
      <c r="O451">
        <v>-6.4938520019999997</v>
      </c>
      <c r="P451">
        <v>-6.3404539230000001</v>
      </c>
      <c r="Q451">
        <v>9.8686097349999997</v>
      </c>
      <c r="R451">
        <v>-0.28781806199999999</v>
      </c>
      <c r="S451">
        <v>-0.312376504</v>
      </c>
      <c r="T451">
        <v>0.57248949699999996</v>
      </c>
      <c r="U451">
        <v>-0.3246926</v>
      </c>
      <c r="V451">
        <v>-0.31702269599999999</v>
      </c>
      <c r="W451">
        <v>0.49343048699999997</v>
      </c>
      <c r="X451">
        <v>-1.4178823E-2</v>
      </c>
      <c r="Y451">
        <v>0.58172451999999997</v>
      </c>
      <c r="Z451">
        <v>4.8605385000000001E-2</v>
      </c>
      <c r="AA451">
        <v>4.4282210000000004E-3</v>
      </c>
      <c r="AB451">
        <v>0.54285875699999997</v>
      </c>
      <c r="AC451">
        <v>0.26014878899999999</v>
      </c>
    </row>
    <row r="452" spans="1:29" x14ac:dyDescent="0.3">
      <c r="A452">
        <v>4.5</v>
      </c>
      <c r="B452">
        <v>28.2</v>
      </c>
      <c r="C452">
        <v>-120</v>
      </c>
      <c r="D452">
        <v>-120</v>
      </c>
      <c r="E452">
        <v>240</v>
      </c>
      <c r="F452">
        <v>-113.5961538</v>
      </c>
      <c r="G452">
        <v>-120.5288462</v>
      </c>
      <c r="H452">
        <v>224.2692308</v>
      </c>
      <c r="I452">
        <v>-125</v>
      </c>
      <c r="J452">
        <v>-121</v>
      </c>
      <c r="K452">
        <v>234</v>
      </c>
      <c r="L452">
        <v>-5.8084772530000004</v>
      </c>
      <c r="M452">
        <v>-6.1629644800000003</v>
      </c>
      <c r="N452">
        <v>11.467489710000001</v>
      </c>
      <c r="O452">
        <v>-6.3915866159999997</v>
      </c>
      <c r="P452">
        <v>-6.1870558439999996</v>
      </c>
      <c r="Q452">
        <v>11.96505015</v>
      </c>
      <c r="R452">
        <v>-0.290423863</v>
      </c>
      <c r="S452">
        <v>-0.30814822400000003</v>
      </c>
      <c r="T452">
        <v>0.57337448599999996</v>
      </c>
      <c r="U452">
        <v>-0.31957933100000002</v>
      </c>
      <c r="V452">
        <v>-0.30935279199999999</v>
      </c>
      <c r="W452">
        <v>0.59825250699999999</v>
      </c>
      <c r="X452">
        <v>-1.0233165000000001E-2</v>
      </c>
      <c r="Y452">
        <v>0.58177368600000001</v>
      </c>
      <c r="Z452">
        <v>4.4206318000000001E-2</v>
      </c>
      <c r="AA452">
        <v>5.9042950000000004E-3</v>
      </c>
      <c r="AB452">
        <v>0.60847904600000002</v>
      </c>
      <c r="AC452">
        <v>5.3823887000000001E-2</v>
      </c>
    </row>
    <row r="453" spans="1:29" x14ac:dyDescent="0.3">
      <c r="A453">
        <v>4.51</v>
      </c>
      <c r="B453">
        <v>28.2</v>
      </c>
      <c r="C453">
        <v>-120</v>
      </c>
      <c r="D453">
        <v>-120</v>
      </c>
      <c r="E453">
        <v>240</v>
      </c>
      <c r="F453">
        <v>-114.5288462</v>
      </c>
      <c r="G453">
        <v>-119.1153846</v>
      </c>
      <c r="H453">
        <v>225.21153849999999</v>
      </c>
      <c r="I453">
        <v>-119</v>
      </c>
      <c r="J453">
        <v>-96</v>
      </c>
      <c r="K453">
        <v>218</v>
      </c>
      <c r="L453">
        <v>-5.8561683220000003</v>
      </c>
      <c r="M453">
        <v>-6.0906903850000003</v>
      </c>
      <c r="N453">
        <v>11.515672439999999</v>
      </c>
      <c r="O453">
        <v>-6.0847904589999997</v>
      </c>
      <c r="P453">
        <v>-4.9087385210000001</v>
      </c>
      <c r="Q453">
        <v>11.146927059999999</v>
      </c>
      <c r="R453">
        <v>-0.29280841600000002</v>
      </c>
      <c r="S453">
        <v>-0.304534519</v>
      </c>
      <c r="T453">
        <v>0.57578362199999999</v>
      </c>
      <c r="U453">
        <v>-0.30423952300000001</v>
      </c>
      <c r="V453">
        <v>-0.245436926</v>
      </c>
      <c r="W453">
        <v>0.55734635300000002</v>
      </c>
      <c r="X453">
        <v>-6.7700690000000001E-3</v>
      </c>
      <c r="Y453">
        <v>0.58297005999999996</v>
      </c>
      <c r="Z453">
        <v>3.7823357000000002E-2</v>
      </c>
      <c r="AA453">
        <v>3.3949695000000002E-2</v>
      </c>
      <c r="AB453">
        <v>0.55478971799999999</v>
      </c>
      <c r="AC453">
        <v>-1.3455972E-2</v>
      </c>
    </row>
    <row r="454" spans="1:29" x14ac:dyDescent="0.3">
      <c r="A454">
        <v>4.5199999999999996</v>
      </c>
      <c r="B454">
        <v>28.2</v>
      </c>
      <c r="C454">
        <v>-120</v>
      </c>
      <c r="D454">
        <v>-120</v>
      </c>
      <c r="E454">
        <v>240</v>
      </c>
      <c r="F454">
        <v>-115.6826923</v>
      </c>
      <c r="G454">
        <v>-117.9615385</v>
      </c>
      <c r="H454">
        <v>224.05769230000001</v>
      </c>
      <c r="I454">
        <v>-88</v>
      </c>
      <c r="J454">
        <v>-123</v>
      </c>
      <c r="K454">
        <v>217</v>
      </c>
      <c r="L454">
        <v>-5.9151675829999997</v>
      </c>
      <c r="M454">
        <v>-6.031691124</v>
      </c>
      <c r="N454">
        <v>11.456673179999999</v>
      </c>
      <c r="O454">
        <v>-4.4996769780000001</v>
      </c>
      <c r="P454">
        <v>-6.2893212299999997</v>
      </c>
      <c r="Q454">
        <v>11.09579437</v>
      </c>
      <c r="R454">
        <v>-0.29575837900000002</v>
      </c>
      <c r="S454">
        <v>-0.301584556</v>
      </c>
      <c r="T454">
        <v>0.57283365900000005</v>
      </c>
      <c r="U454">
        <v>-0.22498384900000001</v>
      </c>
      <c r="V454">
        <v>-0.31446606199999999</v>
      </c>
      <c r="W454">
        <v>0.55478971799999999</v>
      </c>
      <c r="X454">
        <v>-3.363745E-3</v>
      </c>
      <c r="Y454">
        <v>0.58100341799999999</v>
      </c>
      <c r="Z454">
        <v>4.2998729999999999E-2</v>
      </c>
      <c r="AA454">
        <v>-5.166258E-2</v>
      </c>
      <c r="AB454">
        <v>0.54967644900000001</v>
      </c>
      <c r="AC454">
        <v>-2.6911944E-2</v>
      </c>
    </row>
    <row r="455" spans="1:29" x14ac:dyDescent="0.3">
      <c r="A455">
        <v>4.53</v>
      </c>
      <c r="B455">
        <v>28.2</v>
      </c>
      <c r="C455">
        <v>-120</v>
      </c>
      <c r="D455">
        <v>-120</v>
      </c>
      <c r="E455">
        <v>240</v>
      </c>
      <c r="F455">
        <v>-117.1442308</v>
      </c>
      <c r="G455">
        <v>-116.7980769</v>
      </c>
      <c r="H455">
        <v>221.79807690000001</v>
      </c>
      <c r="I455">
        <v>-106</v>
      </c>
      <c r="J455">
        <v>-119</v>
      </c>
      <c r="K455">
        <v>220</v>
      </c>
      <c r="L455">
        <v>-5.9898999799999997</v>
      </c>
      <c r="M455">
        <v>-5.9722002019999998</v>
      </c>
      <c r="N455">
        <v>11.341132959999999</v>
      </c>
      <c r="O455">
        <v>-5.4200654510000001</v>
      </c>
      <c r="P455">
        <v>-6.0847904589999997</v>
      </c>
      <c r="Q455">
        <v>11.24919244</v>
      </c>
      <c r="R455">
        <v>-0.29949499899999998</v>
      </c>
      <c r="S455">
        <v>-0.29861000999999998</v>
      </c>
      <c r="T455">
        <v>0.567056648</v>
      </c>
      <c r="U455">
        <v>-0.27100327299999999</v>
      </c>
      <c r="V455">
        <v>-0.30423952300000001</v>
      </c>
      <c r="W455">
        <v>0.56245962199999999</v>
      </c>
      <c r="X455">
        <v>5.1094900000000002E-4</v>
      </c>
      <c r="Y455">
        <v>0.57740610199999998</v>
      </c>
      <c r="Z455">
        <v>5.4470809000000002E-2</v>
      </c>
      <c r="AA455">
        <v>-1.9188957999999999E-2</v>
      </c>
      <c r="AB455">
        <v>0.56672067999999998</v>
      </c>
      <c r="AC455">
        <v>2.2426620000000001E-2</v>
      </c>
    </row>
    <row r="456" spans="1:29" x14ac:dyDescent="0.3">
      <c r="A456">
        <v>4.54</v>
      </c>
      <c r="B456">
        <v>28.2</v>
      </c>
      <c r="C456">
        <v>-120</v>
      </c>
      <c r="D456">
        <v>-120</v>
      </c>
      <c r="E456">
        <v>240</v>
      </c>
      <c r="F456">
        <v>-117.4423077</v>
      </c>
      <c r="G456">
        <v>-117.4519231</v>
      </c>
      <c r="H456">
        <v>219.46153849999999</v>
      </c>
      <c r="I456">
        <v>-114</v>
      </c>
      <c r="J456">
        <v>-118</v>
      </c>
      <c r="K456">
        <v>221</v>
      </c>
      <c r="L456">
        <v>-6.0051414559999996</v>
      </c>
      <c r="M456">
        <v>-6.0056331170000004</v>
      </c>
      <c r="N456">
        <v>11.22165946</v>
      </c>
      <c r="O456">
        <v>-5.8291269940000001</v>
      </c>
      <c r="P456">
        <v>-6.0336577660000001</v>
      </c>
      <c r="Q456">
        <v>11.30032514</v>
      </c>
      <c r="R456">
        <v>-0.30025707299999999</v>
      </c>
      <c r="S456">
        <v>-0.30028165600000001</v>
      </c>
      <c r="T456">
        <v>0.56108297299999998</v>
      </c>
      <c r="U456">
        <v>-0.29145634999999998</v>
      </c>
      <c r="V456">
        <v>-0.30168288799999998</v>
      </c>
      <c r="W456">
        <v>0.56501625700000002</v>
      </c>
      <c r="X456" s="1">
        <v>-1.42E-5</v>
      </c>
      <c r="Y456">
        <v>0.57423489100000003</v>
      </c>
      <c r="Z456">
        <v>6.9220623999999994E-2</v>
      </c>
      <c r="AA456">
        <v>-5.9042950000000004E-3</v>
      </c>
      <c r="AB456">
        <v>0.57439058399999998</v>
      </c>
      <c r="AC456">
        <v>4.9338563000000002E-2</v>
      </c>
    </row>
    <row r="457" spans="1:29" x14ac:dyDescent="0.3">
      <c r="A457">
        <v>4.55</v>
      </c>
      <c r="B457">
        <v>28.2</v>
      </c>
      <c r="C457">
        <v>-120</v>
      </c>
      <c r="D457">
        <v>-120</v>
      </c>
      <c r="E457">
        <v>240</v>
      </c>
      <c r="F457">
        <v>-118.5</v>
      </c>
      <c r="G457">
        <v>-119.0673077</v>
      </c>
      <c r="H457">
        <v>219.7403846</v>
      </c>
      <c r="I457">
        <v>-121</v>
      </c>
      <c r="J457">
        <v>-117</v>
      </c>
      <c r="K457">
        <v>184</v>
      </c>
      <c r="L457">
        <v>-6.0592241119999999</v>
      </c>
      <c r="M457">
        <v>-6.0882320820000002</v>
      </c>
      <c r="N457">
        <v>11.23591761</v>
      </c>
      <c r="O457">
        <v>-6.1870558439999996</v>
      </c>
      <c r="P457">
        <v>-5.9825250729999997</v>
      </c>
      <c r="Q457">
        <v>9.4084154990000002</v>
      </c>
      <c r="R457">
        <v>-0.30296120599999998</v>
      </c>
      <c r="S457">
        <v>-0.304411604</v>
      </c>
      <c r="T457">
        <v>0.561795881</v>
      </c>
      <c r="U457">
        <v>-0.30935279199999999</v>
      </c>
      <c r="V457">
        <v>-0.29912625399999998</v>
      </c>
      <c r="W457">
        <v>0.47042077500000001</v>
      </c>
      <c r="X457">
        <v>-8.37388E-4</v>
      </c>
      <c r="Y457">
        <v>0.57698819000000001</v>
      </c>
      <c r="Z457">
        <v>7.9959525000000004E-2</v>
      </c>
      <c r="AA457">
        <v>5.9042950000000004E-3</v>
      </c>
      <c r="AB457">
        <v>0.51644019900000004</v>
      </c>
      <c r="AC457">
        <v>0.242207493</v>
      </c>
    </row>
    <row r="458" spans="1:29" x14ac:dyDescent="0.3">
      <c r="A458">
        <v>4.5599999999999996</v>
      </c>
      <c r="B458">
        <v>28.2</v>
      </c>
      <c r="C458">
        <v>-120</v>
      </c>
      <c r="D458">
        <v>-120</v>
      </c>
      <c r="E458">
        <v>240</v>
      </c>
      <c r="F458">
        <v>-119.2211538</v>
      </c>
      <c r="G458">
        <v>-120.9807692</v>
      </c>
      <c r="H458">
        <v>222.6346154</v>
      </c>
      <c r="I458">
        <v>-126</v>
      </c>
      <c r="J458">
        <v>-96</v>
      </c>
      <c r="K458">
        <v>243</v>
      </c>
      <c r="L458">
        <v>-6.0960986500000001</v>
      </c>
      <c r="M458">
        <v>-6.186072523</v>
      </c>
      <c r="N458">
        <v>11.38390742</v>
      </c>
      <c r="O458">
        <v>-6.4427193090000001</v>
      </c>
      <c r="P458">
        <v>-4.9087385210000001</v>
      </c>
      <c r="Q458">
        <v>12.425244380000001</v>
      </c>
      <c r="R458">
        <v>-0.304804933</v>
      </c>
      <c r="S458">
        <v>-0.309303626</v>
      </c>
      <c r="T458">
        <v>0.56919537099999995</v>
      </c>
      <c r="U458">
        <v>-0.32213596500000002</v>
      </c>
      <c r="V458">
        <v>-0.245436926</v>
      </c>
      <c r="W458">
        <v>0.621262219</v>
      </c>
      <c r="X458">
        <v>-2.597322E-3</v>
      </c>
      <c r="Y458">
        <v>0.58416643400000001</v>
      </c>
      <c r="Z458">
        <v>7.8795065999999997E-2</v>
      </c>
      <c r="AA458">
        <v>4.4282211000000002E-2</v>
      </c>
      <c r="AB458">
        <v>0.60336577700000005</v>
      </c>
      <c r="AC458">
        <v>-9.4191803000000004E-2</v>
      </c>
    </row>
    <row r="459" spans="1:29" x14ac:dyDescent="0.3">
      <c r="A459">
        <v>4.57</v>
      </c>
      <c r="B459">
        <v>28.2</v>
      </c>
      <c r="C459">
        <v>-120</v>
      </c>
      <c r="D459">
        <v>-120</v>
      </c>
      <c r="E459">
        <v>240</v>
      </c>
      <c r="F459">
        <v>-120</v>
      </c>
      <c r="G459">
        <v>-123.375</v>
      </c>
      <c r="H459">
        <v>225.54807690000001</v>
      </c>
      <c r="I459">
        <v>-96</v>
      </c>
      <c r="J459">
        <v>-123</v>
      </c>
      <c r="K459">
        <v>237</v>
      </c>
      <c r="L459">
        <v>-6.1359231520000002</v>
      </c>
      <c r="M459">
        <v>-6.3084959899999999</v>
      </c>
      <c r="N459">
        <v>11.532880560000001</v>
      </c>
      <c r="O459">
        <v>-4.9087385210000001</v>
      </c>
      <c r="P459">
        <v>-6.2893212299999997</v>
      </c>
      <c r="Q459">
        <v>12.118448219999999</v>
      </c>
      <c r="R459">
        <v>-0.30679615799999999</v>
      </c>
      <c r="S459">
        <v>-0.31542480000000001</v>
      </c>
      <c r="T459">
        <v>0.57664402800000003</v>
      </c>
      <c r="U459">
        <v>-0.245436926</v>
      </c>
      <c r="V459">
        <v>-0.31446606199999999</v>
      </c>
      <c r="W459">
        <v>0.60592241099999999</v>
      </c>
      <c r="X459">
        <v>-4.9817489999999997E-3</v>
      </c>
      <c r="Y459">
        <v>0.59183633800000002</v>
      </c>
      <c r="Z459">
        <v>7.9959525000000004E-2</v>
      </c>
      <c r="AA459">
        <v>-3.9853989999999999E-2</v>
      </c>
      <c r="AB459">
        <v>0.59058260299999998</v>
      </c>
      <c r="AC459">
        <v>-8.0735830999999994E-2</v>
      </c>
    </row>
    <row r="460" spans="1:29" x14ac:dyDescent="0.3">
      <c r="A460">
        <v>4.58</v>
      </c>
      <c r="B460">
        <v>28.2</v>
      </c>
      <c r="C460">
        <v>-120</v>
      </c>
      <c r="D460">
        <v>-120</v>
      </c>
      <c r="E460">
        <v>240</v>
      </c>
      <c r="F460">
        <v>-121.2884615</v>
      </c>
      <c r="G460">
        <v>-124.7115385</v>
      </c>
      <c r="H460">
        <v>229.8653846</v>
      </c>
      <c r="I460">
        <v>-230</v>
      </c>
      <c r="J460">
        <v>-125</v>
      </c>
      <c r="K460">
        <v>217</v>
      </c>
      <c r="L460">
        <v>-6.2018056599999998</v>
      </c>
      <c r="M460">
        <v>-6.3768368009999996</v>
      </c>
      <c r="N460">
        <v>11.75363613</v>
      </c>
      <c r="O460">
        <v>-11.760519370000001</v>
      </c>
      <c r="P460">
        <v>-6.3915866159999997</v>
      </c>
      <c r="Q460">
        <v>11.09579437</v>
      </c>
      <c r="R460">
        <v>-0.31009028300000002</v>
      </c>
      <c r="S460">
        <v>-0.31884183999999999</v>
      </c>
      <c r="T460">
        <v>0.58768180599999997</v>
      </c>
      <c r="U460">
        <v>-0.58802596900000004</v>
      </c>
      <c r="V460">
        <v>-0.31957933100000002</v>
      </c>
      <c r="W460">
        <v>0.55478971799999999</v>
      </c>
      <c r="X460">
        <v>-5.0527139999999998E-3</v>
      </c>
      <c r="Y460">
        <v>0.60143191200000001</v>
      </c>
      <c r="Z460">
        <v>7.2368977000000001E-2</v>
      </c>
      <c r="AA460">
        <v>0.15498773900000001</v>
      </c>
      <c r="AB460">
        <v>0.67239491200000001</v>
      </c>
      <c r="AC460">
        <v>0.61897470399999999</v>
      </c>
    </row>
    <row r="461" spans="1:29" x14ac:dyDescent="0.3">
      <c r="A461">
        <v>4.59</v>
      </c>
      <c r="B461">
        <v>28.2</v>
      </c>
      <c r="C461">
        <v>-120</v>
      </c>
      <c r="D461">
        <v>-120</v>
      </c>
      <c r="E461">
        <v>240</v>
      </c>
      <c r="F461">
        <v>-121.4230769</v>
      </c>
      <c r="G461">
        <v>-124.6153846</v>
      </c>
      <c r="H461">
        <v>231.3846154</v>
      </c>
      <c r="I461">
        <v>0</v>
      </c>
      <c r="J461">
        <v>-122</v>
      </c>
      <c r="K461">
        <v>218</v>
      </c>
      <c r="L461">
        <v>-6.208688907</v>
      </c>
      <c r="M461">
        <v>-6.3719201959999996</v>
      </c>
      <c r="N461">
        <v>11.831318489999999</v>
      </c>
      <c r="O461">
        <v>0</v>
      </c>
      <c r="P461">
        <v>-6.2381885370000001</v>
      </c>
      <c r="Q461">
        <v>11.146927059999999</v>
      </c>
      <c r="R461">
        <v>-0.310434445</v>
      </c>
      <c r="S461">
        <v>-0.31859600999999999</v>
      </c>
      <c r="T461">
        <v>0.59156592399999997</v>
      </c>
      <c r="U461">
        <v>0</v>
      </c>
      <c r="V461">
        <v>-0.31190942700000002</v>
      </c>
      <c r="W461">
        <v>0.55734635300000002</v>
      </c>
      <c r="X461">
        <v>-4.7120809999999999E-3</v>
      </c>
      <c r="Y461">
        <v>0.60405410100000001</v>
      </c>
      <c r="Z461">
        <v>6.5727247000000003E-2</v>
      </c>
      <c r="AA461">
        <v>-0.180080992</v>
      </c>
      <c r="AB461">
        <v>0.47553404399999999</v>
      </c>
      <c r="AC461">
        <v>-0.43059109800000001</v>
      </c>
    </row>
    <row r="462" spans="1:29" x14ac:dyDescent="0.3">
      <c r="A462">
        <v>4.5999999999999996</v>
      </c>
      <c r="B462">
        <v>28.2</v>
      </c>
      <c r="C462">
        <v>-120</v>
      </c>
      <c r="D462">
        <v>-120</v>
      </c>
      <c r="E462">
        <v>240</v>
      </c>
      <c r="F462">
        <v>-120.7596154</v>
      </c>
      <c r="G462">
        <v>-123.6923077</v>
      </c>
      <c r="H462">
        <v>231.8942308</v>
      </c>
      <c r="I462">
        <v>-225</v>
      </c>
      <c r="J462">
        <v>-118</v>
      </c>
      <c r="K462">
        <v>175</v>
      </c>
      <c r="L462">
        <v>-6.1747643319999996</v>
      </c>
      <c r="M462">
        <v>-6.3247207870000004</v>
      </c>
      <c r="N462">
        <v>11.85737649</v>
      </c>
      <c r="O462">
        <v>-11.50485591</v>
      </c>
      <c r="P462">
        <v>-6.0336577660000001</v>
      </c>
      <c r="Q462">
        <v>8.9482212630000006</v>
      </c>
      <c r="R462">
        <v>-0.30873821699999998</v>
      </c>
      <c r="S462">
        <v>-0.31623603900000002</v>
      </c>
      <c r="T462">
        <v>0.59286882500000004</v>
      </c>
      <c r="U462">
        <v>-0.57524279499999997</v>
      </c>
      <c r="V462">
        <v>-0.30168288799999998</v>
      </c>
      <c r="W462">
        <v>0.447411063</v>
      </c>
      <c r="X462">
        <v>-4.3288700000000003E-3</v>
      </c>
      <c r="Y462">
        <v>0.60357063499999997</v>
      </c>
      <c r="Z462">
        <v>5.6325317999999999E-2</v>
      </c>
      <c r="AA462">
        <v>0.157939886</v>
      </c>
      <c r="AB462">
        <v>0.59058260299999998</v>
      </c>
      <c r="AC462">
        <v>0.75353442199999998</v>
      </c>
    </row>
    <row r="463" spans="1:29" x14ac:dyDescent="0.3">
      <c r="A463">
        <v>4.6100000000000003</v>
      </c>
      <c r="B463">
        <v>28.2</v>
      </c>
      <c r="C463">
        <v>-120</v>
      </c>
      <c r="D463">
        <v>-120</v>
      </c>
      <c r="E463">
        <v>240</v>
      </c>
      <c r="F463">
        <v>-118.9903846</v>
      </c>
      <c r="G463">
        <v>-122</v>
      </c>
      <c r="H463">
        <v>231.31730769999999</v>
      </c>
      <c r="I463">
        <v>0</v>
      </c>
      <c r="J463">
        <v>-92</v>
      </c>
      <c r="K463">
        <v>230</v>
      </c>
      <c r="L463">
        <v>-6.0842987979999998</v>
      </c>
      <c r="M463">
        <v>-6.2381885370000001</v>
      </c>
      <c r="N463">
        <v>11.82787686</v>
      </c>
      <c r="O463">
        <v>0</v>
      </c>
      <c r="P463">
        <v>-4.7042077500000001</v>
      </c>
      <c r="Q463">
        <v>11.760519370000001</v>
      </c>
      <c r="R463">
        <v>-0.30421493999999999</v>
      </c>
      <c r="S463">
        <v>-0.31190942700000002</v>
      </c>
      <c r="T463">
        <v>0.59139384299999997</v>
      </c>
      <c r="U463">
        <v>0</v>
      </c>
      <c r="V463">
        <v>-0.23521038699999999</v>
      </c>
      <c r="W463">
        <v>0.58802596900000004</v>
      </c>
      <c r="X463">
        <v>-4.4424140000000004E-3</v>
      </c>
      <c r="Y463">
        <v>0.59963735100000004</v>
      </c>
      <c r="Z463">
        <v>4.3386884000000001E-2</v>
      </c>
      <c r="AA463">
        <v>-0.13579878100000001</v>
      </c>
      <c r="AB463">
        <v>0.47042077500000001</v>
      </c>
      <c r="AC463">
        <v>-0.61897470399999999</v>
      </c>
    </row>
    <row r="464" spans="1:29" x14ac:dyDescent="0.3">
      <c r="A464">
        <v>4.62</v>
      </c>
      <c r="B464">
        <v>28.2</v>
      </c>
      <c r="C464">
        <v>-120</v>
      </c>
      <c r="D464">
        <v>-120</v>
      </c>
      <c r="E464">
        <v>240</v>
      </c>
      <c r="F464">
        <v>-116.5096154</v>
      </c>
      <c r="G464">
        <v>-120.1346154</v>
      </c>
      <c r="H464">
        <v>227.32692309999999</v>
      </c>
      <c r="I464">
        <v>-223</v>
      </c>
      <c r="J464">
        <v>-238</v>
      </c>
      <c r="K464">
        <v>233</v>
      </c>
      <c r="L464">
        <v>-5.9574503869999997</v>
      </c>
      <c r="M464">
        <v>-6.1428063990000004</v>
      </c>
      <c r="N464">
        <v>11.62383775</v>
      </c>
      <c r="O464">
        <v>-11.40259052</v>
      </c>
      <c r="P464">
        <v>-12.16958092</v>
      </c>
      <c r="Q464">
        <v>11.91391745</v>
      </c>
      <c r="R464">
        <v>-0.297872519</v>
      </c>
      <c r="S464">
        <v>-0.30714032000000002</v>
      </c>
      <c r="T464">
        <v>0.58119188799999999</v>
      </c>
      <c r="U464">
        <v>-0.570129526</v>
      </c>
      <c r="V464">
        <v>-0.60847904600000002</v>
      </c>
      <c r="W464">
        <v>0.59569587300000004</v>
      </c>
      <c r="X464">
        <v>-5.3507670000000002E-3</v>
      </c>
      <c r="Y464">
        <v>0.58913220499999996</v>
      </c>
      <c r="Z464">
        <v>4.1791143000000003E-2</v>
      </c>
      <c r="AA464">
        <v>-2.2141106000000001E-2</v>
      </c>
      <c r="AB464">
        <v>0.79000010600000004</v>
      </c>
      <c r="AC464">
        <v>1.0226538590000001</v>
      </c>
    </row>
    <row r="465" spans="1:29" x14ac:dyDescent="0.3">
      <c r="A465">
        <v>4.63</v>
      </c>
      <c r="B465">
        <v>28.2</v>
      </c>
      <c r="C465">
        <v>-120</v>
      </c>
      <c r="D465">
        <v>-120</v>
      </c>
      <c r="E465">
        <v>240</v>
      </c>
      <c r="F465">
        <v>-112.7692308</v>
      </c>
      <c r="G465">
        <v>-117.7596154</v>
      </c>
      <c r="H465">
        <v>222.2788462</v>
      </c>
      <c r="I465">
        <v>-120</v>
      </c>
      <c r="J465">
        <v>-123</v>
      </c>
      <c r="K465">
        <v>473</v>
      </c>
      <c r="L465">
        <v>-5.7661944490000003</v>
      </c>
      <c r="M465">
        <v>-6.0213662530000001</v>
      </c>
      <c r="N465">
        <v>11.36571599</v>
      </c>
      <c r="O465">
        <v>-6.1359231520000002</v>
      </c>
      <c r="P465">
        <v>-6.2893212299999997</v>
      </c>
      <c r="Q465">
        <v>24.18576376</v>
      </c>
      <c r="R465">
        <v>-0.28830972199999999</v>
      </c>
      <c r="S465">
        <v>-0.30106831299999998</v>
      </c>
      <c r="T465">
        <v>0.56828579899999998</v>
      </c>
      <c r="U465">
        <v>-0.30679615799999999</v>
      </c>
      <c r="V465">
        <v>-0.31446606199999999</v>
      </c>
      <c r="W465">
        <v>1.2092881879999999</v>
      </c>
      <c r="X465">
        <v>-7.366175E-3</v>
      </c>
      <c r="Y465">
        <v>0.57531654499999996</v>
      </c>
      <c r="Z465">
        <v>3.7003923000000001E-2</v>
      </c>
      <c r="AA465">
        <v>-4.4282210000000004E-3</v>
      </c>
      <c r="AB465">
        <v>1.0132795320000001</v>
      </c>
      <c r="AC465">
        <v>-1.031624506</v>
      </c>
    </row>
    <row r="466" spans="1:29" x14ac:dyDescent="0.3">
      <c r="A466">
        <v>4.6399999999999997</v>
      </c>
      <c r="B466">
        <v>28.2</v>
      </c>
      <c r="C466">
        <v>0</v>
      </c>
      <c r="D466">
        <v>0</v>
      </c>
      <c r="E466">
        <v>0</v>
      </c>
      <c r="F466">
        <v>-109.0865385</v>
      </c>
      <c r="G466">
        <v>-115.0769231</v>
      </c>
      <c r="H466">
        <v>217.16346150000001</v>
      </c>
      <c r="I466">
        <v>-117</v>
      </c>
      <c r="J466">
        <v>-121</v>
      </c>
      <c r="K466">
        <v>0</v>
      </c>
      <c r="L466">
        <v>-5.5778884739999999</v>
      </c>
      <c r="M466">
        <v>-5.884192971</v>
      </c>
      <c r="N466">
        <v>11.10415259</v>
      </c>
      <c r="O466">
        <v>-5.9825250729999997</v>
      </c>
      <c r="P466">
        <v>-6.1870558439999996</v>
      </c>
      <c r="Q466">
        <v>0</v>
      </c>
      <c r="R466">
        <v>-0.27889442399999997</v>
      </c>
      <c r="S466">
        <v>-0.29420964900000002</v>
      </c>
      <c r="T466">
        <v>0.55520762999999995</v>
      </c>
      <c r="U466">
        <v>-0.29912625399999998</v>
      </c>
      <c r="V466">
        <v>-0.30935279199999999</v>
      </c>
      <c r="W466">
        <v>0</v>
      </c>
      <c r="X466">
        <v>-8.8422489999999999E-3</v>
      </c>
      <c r="Y466">
        <v>0.561173111</v>
      </c>
      <c r="Z466">
        <v>3.1397267999999999E-2</v>
      </c>
      <c r="AA466">
        <v>-5.9042950000000004E-3</v>
      </c>
      <c r="AB466">
        <v>0.20282634899999999</v>
      </c>
      <c r="AC466">
        <v>1.0675070980000001</v>
      </c>
    </row>
    <row r="467" spans="1:29" x14ac:dyDescent="0.3">
      <c r="A467">
        <v>4.6500000000000004</v>
      </c>
      <c r="B467">
        <v>28.2</v>
      </c>
      <c r="C467">
        <v>0</v>
      </c>
      <c r="D467">
        <v>0</v>
      </c>
      <c r="E467">
        <v>0</v>
      </c>
      <c r="F467">
        <v>-105.3653846</v>
      </c>
      <c r="G467">
        <v>-112.2980769</v>
      </c>
      <c r="H467">
        <v>212.8846154</v>
      </c>
      <c r="I467">
        <v>-111</v>
      </c>
      <c r="J467">
        <v>-119</v>
      </c>
      <c r="K467">
        <v>397</v>
      </c>
      <c r="L467">
        <v>-5.3876158570000001</v>
      </c>
      <c r="M467">
        <v>-5.742103084</v>
      </c>
      <c r="N467">
        <v>10.88536367</v>
      </c>
      <c r="O467">
        <v>-5.6757289149999997</v>
      </c>
      <c r="P467">
        <v>-6.0847904589999997</v>
      </c>
      <c r="Q467">
        <v>20.299679090000001</v>
      </c>
      <c r="R467">
        <v>-0.26938079300000001</v>
      </c>
      <c r="S467">
        <v>-0.28710515399999997</v>
      </c>
      <c r="T467">
        <v>0.54426818300000002</v>
      </c>
      <c r="U467">
        <v>-0.28378644600000003</v>
      </c>
      <c r="V467">
        <v>-0.30423952300000001</v>
      </c>
      <c r="W467">
        <v>1.0149839549999999</v>
      </c>
      <c r="X467">
        <v>-1.0233165000000001E-2</v>
      </c>
      <c r="Y467">
        <v>0.548340771</v>
      </c>
      <c r="Z467">
        <v>2.1434673000000001E-2</v>
      </c>
      <c r="AA467">
        <v>-1.1808590000000001E-2</v>
      </c>
      <c r="AB467">
        <v>0.87266462600000005</v>
      </c>
      <c r="AC467">
        <v>-0.74904909799999997</v>
      </c>
    </row>
    <row r="468" spans="1:29" x14ac:dyDescent="0.3">
      <c r="A468">
        <v>4.66</v>
      </c>
      <c r="B468">
        <v>28.2</v>
      </c>
      <c r="C468">
        <v>0</v>
      </c>
      <c r="D468">
        <v>0</v>
      </c>
      <c r="E468">
        <v>0</v>
      </c>
      <c r="F468">
        <v>-101.1826923</v>
      </c>
      <c r="G468">
        <v>-109.4903846</v>
      </c>
      <c r="H468">
        <v>209.3557692</v>
      </c>
      <c r="I468">
        <v>-112</v>
      </c>
      <c r="J468">
        <v>-98</v>
      </c>
      <c r="K468">
        <v>227</v>
      </c>
      <c r="L468">
        <v>-5.1737435359999999</v>
      </c>
      <c r="M468">
        <v>-5.5985382149999996</v>
      </c>
      <c r="N468">
        <v>10.70492426</v>
      </c>
      <c r="O468">
        <v>-5.7268616080000001</v>
      </c>
      <c r="P468">
        <v>-5.0110039070000001</v>
      </c>
      <c r="Q468">
        <v>11.607121299999999</v>
      </c>
      <c r="R468">
        <v>-0.25868717699999999</v>
      </c>
      <c r="S468">
        <v>-0.279926911</v>
      </c>
      <c r="T468">
        <v>0.53524621299999997</v>
      </c>
      <c r="U468">
        <v>-0.28634308000000003</v>
      </c>
      <c r="V468">
        <v>-0.25055019499999998</v>
      </c>
      <c r="W468">
        <v>0.58035606500000003</v>
      </c>
      <c r="X468">
        <v>-1.2262766E-2</v>
      </c>
      <c r="Y468">
        <v>0.53636883800000001</v>
      </c>
      <c r="Z468">
        <v>5.9085520000000001E-3</v>
      </c>
      <c r="AA468">
        <v>2.0665032E-2</v>
      </c>
      <c r="AB468">
        <v>0.56586846800000001</v>
      </c>
      <c r="AC468">
        <v>-7.6250506999999995E-2</v>
      </c>
    </row>
    <row r="469" spans="1:29" x14ac:dyDescent="0.3">
      <c r="A469">
        <v>4.67</v>
      </c>
      <c r="B469">
        <v>28.2</v>
      </c>
      <c r="C469">
        <v>0</v>
      </c>
      <c r="D469">
        <v>0</v>
      </c>
      <c r="E469">
        <v>0</v>
      </c>
      <c r="F469">
        <v>-98.317307690000007</v>
      </c>
      <c r="G469">
        <v>-105.8173077</v>
      </c>
      <c r="H469">
        <v>205.1153846</v>
      </c>
      <c r="I469">
        <v>-79</v>
      </c>
      <c r="J469">
        <v>-106</v>
      </c>
      <c r="K469">
        <v>202</v>
      </c>
      <c r="L469">
        <v>-5.0272287039999997</v>
      </c>
      <c r="M469">
        <v>-5.4107239009999999</v>
      </c>
      <c r="N469">
        <v>10.48810198</v>
      </c>
      <c r="O469">
        <v>-4.0394827409999996</v>
      </c>
      <c r="P469">
        <v>-5.4200654510000001</v>
      </c>
      <c r="Q469">
        <v>10.328803969999999</v>
      </c>
      <c r="R469">
        <v>-0.25136143500000002</v>
      </c>
      <c r="S469">
        <v>-0.27053619499999998</v>
      </c>
      <c r="T469">
        <v>0.52440509899999999</v>
      </c>
      <c r="U469">
        <v>-0.201974137</v>
      </c>
      <c r="V469">
        <v>-0.27100327299999999</v>
      </c>
      <c r="W469">
        <v>0.51644019900000004</v>
      </c>
      <c r="X469">
        <v>-1.1070553E-2</v>
      </c>
      <c r="Y469">
        <v>0.52356927600000003</v>
      </c>
      <c r="Z469">
        <v>-4.3990679999999999E-3</v>
      </c>
      <c r="AA469">
        <v>-3.9853989999999999E-2</v>
      </c>
      <c r="AB469">
        <v>0.50195260200000003</v>
      </c>
      <c r="AC469">
        <v>-7.6250506999999995E-2</v>
      </c>
    </row>
    <row r="470" spans="1:29" x14ac:dyDescent="0.3">
      <c r="A470">
        <v>4.68</v>
      </c>
      <c r="B470">
        <v>28.2</v>
      </c>
      <c r="C470">
        <v>0</v>
      </c>
      <c r="D470">
        <v>0</v>
      </c>
      <c r="E470">
        <v>0</v>
      </c>
      <c r="F470">
        <v>-94.16346154</v>
      </c>
      <c r="G470">
        <v>-100.875</v>
      </c>
      <c r="H470">
        <v>197.28846150000001</v>
      </c>
      <c r="I470">
        <v>-66</v>
      </c>
      <c r="J470">
        <v>-70</v>
      </c>
      <c r="K470">
        <v>119</v>
      </c>
      <c r="L470">
        <v>-4.8148313639999998</v>
      </c>
      <c r="M470">
        <v>-5.1580103990000001</v>
      </c>
      <c r="N470">
        <v>10.08789032</v>
      </c>
      <c r="O470">
        <v>-3.374757733</v>
      </c>
      <c r="P470">
        <v>-3.5792885050000001</v>
      </c>
      <c r="Q470">
        <v>6.0847904589999997</v>
      </c>
      <c r="R470">
        <v>-0.24074156799999999</v>
      </c>
      <c r="S470">
        <v>-0.25790052000000002</v>
      </c>
      <c r="T470">
        <v>0.50439451599999996</v>
      </c>
      <c r="U470">
        <v>-0.168737887</v>
      </c>
      <c r="V470">
        <v>-0.17896442500000001</v>
      </c>
      <c r="W470">
        <v>0.30423952300000001</v>
      </c>
      <c r="X470">
        <v>-9.9067249999999999E-3</v>
      </c>
      <c r="Y470">
        <v>0.50247704000000004</v>
      </c>
      <c r="Z470">
        <v>-1.0091978999999999E-2</v>
      </c>
      <c r="AA470">
        <v>-5.9042950000000004E-3</v>
      </c>
      <c r="AB470">
        <v>0.318727119</v>
      </c>
      <c r="AC470">
        <v>7.6250506999999995E-2</v>
      </c>
    </row>
    <row r="471" spans="1:29" x14ac:dyDescent="0.3">
      <c r="A471">
        <v>4.6900000000000004</v>
      </c>
      <c r="B471">
        <v>28.2</v>
      </c>
      <c r="C471">
        <v>0</v>
      </c>
      <c r="D471">
        <v>0</v>
      </c>
      <c r="E471">
        <v>0</v>
      </c>
      <c r="F471">
        <v>-89.653846150000007</v>
      </c>
      <c r="G471">
        <v>-95.307692309999993</v>
      </c>
      <c r="H471">
        <v>187.93269230000001</v>
      </c>
      <c r="I471">
        <v>-87</v>
      </c>
      <c r="J471">
        <v>-84</v>
      </c>
      <c r="K471">
        <v>157</v>
      </c>
      <c r="L471">
        <v>-4.5842425850000001</v>
      </c>
      <c r="M471">
        <v>-4.8733389650000003</v>
      </c>
      <c r="N471">
        <v>9.6095046469999996</v>
      </c>
      <c r="O471">
        <v>-4.4485442849999997</v>
      </c>
      <c r="P471">
        <v>-4.2951462060000001</v>
      </c>
      <c r="Q471">
        <v>8.0278327899999997</v>
      </c>
      <c r="R471">
        <v>-0.22921212899999999</v>
      </c>
      <c r="S471">
        <v>-0.24366694799999999</v>
      </c>
      <c r="T471">
        <v>0.48047523199999997</v>
      </c>
      <c r="U471">
        <v>-0.22242721400000001</v>
      </c>
      <c r="V471">
        <v>-0.21475731000000001</v>
      </c>
      <c r="W471">
        <v>0.40139163900000002</v>
      </c>
      <c r="X471">
        <v>-8.3454940000000002E-3</v>
      </c>
      <c r="Y471">
        <v>0.47794318099999999</v>
      </c>
      <c r="Z471">
        <v>-1.3326587000000001E-2</v>
      </c>
      <c r="AA471">
        <v>4.4282210000000004E-3</v>
      </c>
      <c r="AB471">
        <v>0.41332260100000001</v>
      </c>
      <c r="AC471">
        <v>6.2794534999999999E-2</v>
      </c>
    </row>
    <row r="472" spans="1:29" x14ac:dyDescent="0.3">
      <c r="A472">
        <v>4.7</v>
      </c>
      <c r="B472">
        <v>28.2</v>
      </c>
      <c r="C472">
        <v>0</v>
      </c>
      <c r="D472">
        <v>0</v>
      </c>
      <c r="E472">
        <v>0</v>
      </c>
      <c r="F472">
        <v>-84.82692308</v>
      </c>
      <c r="G472">
        <v>-88.855769230000007</v>
      </c>
      <c r="H472">
        <v>177.9807692</v>
      </c>
      <c r="I472">
        <v>-90</v>
      </c>
      <c r="J472">
        <v>-92</v>
      </c>
      <c r="K472">
        <v>155</v>
      </c>
      <c r="L472">
        <v>-4.3374290100000001</v>
      </c>
      <c r="M472">
        <v>-4.5434347629999996</v>
      </c>
      <c r="N472">
        <v>9.1006360199999996</v>
      </c>
      <c r="O472">
        <v>-4.6019423640000001</v>
      </c>
      <c r="P472">
        <v>-4.7042077500000001</v>
      </c>
      <c r="Q472">
        <v>7.9255674039999997</v>
      </c>
      <c r="R472">
        <v>-0.21687144999999999</v>
      </c>
      <c r="S472">
        <v>-0.22717173800000001</v>
      </c>
      <c r="T472">
        <v>0.45503180100000001</v>
      </c>
      <c r="U472">
        <v>-0.23009711799999999</v>
      </c>
      <c r="V472">
        <v>-0.23521038699999999</v>
      </c>
      <c r="W472">
        <v>0.39627836999999999</v>
      </c>
      <c r="X472">
        <v>-5.9468740000000004E-3</v>
      </c>
      <c r="Y472">
        <v>0.45136893</v>
      </c>
      <c r="Z472">
        <v>-1.9278267000000002E-2</v>
      </c>
      <c r="AA472">
        <v>-2.952147E-3</v>
      </c>
      <c r="AB472">
        <v>0.41928808200000001</v>
      </c>
      <c r="AC472">
        <v>0.121103746</v>
      </c>
    </row>
    <row r="473" spans="1:29" x14ac:dyDescent="0.3">
      <c r="A473">
        <v>4.71</v>
      </c>
      <c r="B473">
        <v>28.2</v>
      </c>
      <c r="C473">
        <v>0</v>
      </c>
      <c r="D473">
        <v>0</v>
      </c>
      <c r="E473">
        <v>0</v>
      </c>
      <c r="F473">
        <v>-78.53846154</v>
      </c>
      <c r="G473">
        <v>-83.057692309999993</v>
      </c>
      <c r="H473">
        <v>166.2211538</v>
      </c>
      <c r="I473">
        <v>-76</v>
      </c>
      <c r="J473">
        <v>-70</v>
      </c>
      <c r="K473">
        <v>177</v>
      </c>
      <c r="L473">
        <v>-4.015883037</v>
      </c>
      <c r="M473">
        <v>-4.2469634760000003</v>
      </c>
      <c r="N473">
        <v>8.4993352180000006</v>
      </c>
      <c r="O473">
        <v>-3.8860846630000001</v>
      </c>
      <c r="P473">
        <v>-3.5792885050000001</v>
      </c>
      <c r="Q473">
        <v>9.0504866489999998</v>
      </c>
      <c r="R473">
        <v>-0.200794152</v>
      </c>
      <c r="S473">
        <v>-0.212348174</v>
      </c>
      <c r="T473">
        <v>0.42496676100000003</v>
      </c>
      <c r="U473">
        <v>-0.19430423299999999</v>
      </c>
      <c r="V473">
        <v>-0.17896442500000001</v>
      </c>
      <c r="W473">
        <v>0.45252433199999997</v>
      </c>
      <c r="X473">
        <v>-6.670718E-3</v>
      </c>
      <c r="Y473">
        <v>0.421025282</v>
      </c>
      <c r="Z473">
        <v>-2.0744623E-2</v>
      </c>
      <c r="AA473">
        <v>8.8564420000000008E-3</v>
      </c>
      <c r="AB473">
        <v>0.42610577399999999</v>
      </c>
      <c r="AC473">
        <v>-0.13904504200000001</v>
      </c>
    </row>
    <row r="474" spans="1:29" x14ac:dyDescent="0.3">
      <c r="A474">
        <v>4.72</v>
      </c>
      <c r="B474">
        <v>28.2</v>
      </c>
      <c r="C474">
        <v>0</v>
      </c>
      <c r="D474">
        <v>0</v>
      </c>
      <c r="E474">
        <v>0</v>
      </c>
      <c r="F474">
        <v>-73.394230769999993</v>
      </c>
      <c r="G474">
        <v>-78.50961538</v>
      </c>
      <c r="H474">
        <v>156.7307692</v>
      </c>
      <c r="I474">
        <v>-70</v>
      </c>
      <c r="J474">
        <v>-86</v>
      </c>
      <c r="K474">
        <v>167</v>
      </c>
      <c r="L474">
        <v>-3.752844665</v>
      </c>
      <c r="M474">
        <v>-4.0144080549999996</v>
      </c>
      <c r="N474">
        <v>8.0140662959999993</v>
      </c>
      <c r="O474">
        <v>-3.5792885050000001</v>
      </c>
      <c r="P474">
        <v>-4.3974115920000001</v>
      </c>
      <c r="Q474">
        <v>8.5391597190000006</v>
      </c>
      <c r="R474">
        <v>-0.18764223299999999</v>
      </c>
      <c r="S474">
        <v>-0.20072040299999999</v>
      </c>
      <c r="T474">
        <v>0.400703315</v>
      </c>
      <c r="U474">
        <v>-0.17896442500000001</v>
      </c>
      <c r="V474">
        <v>-0.21987058000000001</v>
      </c>
      <c r="W474">
        <v>0.42695798600000001</v>
      </c>
      <c r="X474">
        <v>-7.5506849999999997E-3</v>
      </c>
      <c r="Y474">
        <v>0.39658975499999999</v>
      </c>
      <c r="Z474">
        <v>-2.1650314E-2</v>
      </c>
      <c r="AA474">
        <v>-2.3617178999999999E-2</v>
      </c>
      <c r="AB474">
        <v>0.417583659</v>
      </c>
      <c r="AC474">
        <v>-4.9338563000000002E-2</v>
      </c>
    </row>
    <row r="475" spans="1:29" x14ac:dyDescent="0.3">
      <c r="A475">
        <v>4.7300000000000004</v>
      </c>
      <c r="B475">
        <v>28.2</v>
      </c>
      <c r="C475">
        <v>0</v>
      </c>
      <c r="D475">
        <v>0</v>
      </c>
      <c r="E475">
        <v>0</v>
      </c>
      <c r="F475">
        <v>-68.971153849999993</v>
      </c>
      <c r="G475">
        <v>-74.66346154</v>
      </c>
      <c r="H475">
        <v>148.04807690000001</v>
      </c>
      <c r="I475">
        <v>-57</v>
      </c>
      <c r="J475">
        <v>-85</v>
      </c>
      <c r="K475">
        <v>162</v>
      </c>
      <c r="L475">
        <v>-3.5266808310000002</v>
      </c>
      <c r="M475">
        <v>-3.817743852</v>
      </c>
      <c r="N475">
        <v>7.5700968560000002</v>
      </c>
      <c r="O475">
        <v>-2.9145634970000001</v>
      </c>
      <c r="P475">
        <v>-4.3462788989999996</v>
      </c>
      <c r="Q475">
        <v>8.2834962549999993</v>
      </c>
      <c r="R475">
        <v>-0.176334042</v>
      </c>
      <c r="S475">
        <v>-0.19088719300000001</v>
      </c>
      <c r="T475">
        <v>0.37850484299999998</v>
      </c>
      <c r="U475">
        <v>-0.14572817499999999</v>
      </c>
      <c r="V475">
        <v>-0.21731394500000001</v>
      </c>
      <c r="W475">
        <v>0.41417481299999998</v>
      </c>
      <c r="X475">
        <v>-8.4022660000000002E-3</v>
      </c>
      <c r="Y475">
        <v>0.37474363999999999</v>
      </c>
      <c r="Z475">
        <v>-1.9795805E-2</v>
      </c>
      <c r="AA475">
        <v>-4.1330064E-2</v>
      </c>
      <c r="AB475">
        <v>0.39713058200000001</v>
      </c>
      <c r="AC475">
        <v>-8.9706479000000006E-2</v>
      </c>
    </row>
    <row r="476" spans="1:29" x14ac:dyDescent="0.3">
      <c r="A476">
        <v>4.74</v>
      </c>
      <c r="B476">
        <v>28.2</v>
      </c>
      <c r="C476">
        <v>0</v>
      </c>
      <c r="D476">
        <v>0</v>
      </c>
      <c r="E476">
        <v>0</v>
      </c>
      <c r="F476">
        <v>-65.057692309999993</v>
      </c>
      <c r="G476">
        <v>-71.644230769999993</v>
      </c>
      <c r="H476">
        <v>140.0192308</v>
      </c>
      <c r="I476">
        <v>-75</v>
      </c>
      <c r="J476">
        <v>-79</v>
      </c>
      <c r="K476">
        <v>153</v>
      </c>
      <c r="L476">
        <v>-3.3265750029999999</v>
      </c>
      <c r="M476">
        <v>-3.6633624519999999</v>
      </c>
      <c r="N476">
        <v>7.1595603309999998</v>
      </c>
      <c r="O476">
        <v>-3.8349519700000001</v>
      </c>
      <c r="P476">
        <v>-4.0394827409999996</v>
      </c>
      <c r="Q476">
        <v>7.8233020179999997</v>
      </c>
      <c r="R476">
        <v>-0.16632875</v>
      </c>
      <c r="S476">
        <v>-0.18316812299999999</v>
      </c>
      <c r="T476">
        <v>0.35797801699999998</v>
      </c>
      <c r="U476">
        <v>-0.19174759799999999</v>
      </c>
      <c r="V476">
        <v>-0.201974137</v>
      </c>
      <c r="W476">
        <v>0.39116510100000002</v>
      </c>
      <c r="X476">
        <v>-9.7222160000000005E-3</v>
      </c>
      <c r="Y476">
        <v>0.35515096899999998</v>
      </c>
      <c r="Z476">
        <v>-1.48792E-2</v>
      </c>
      <c r="AA476">
        <v>-5.9042950000000004E-3</v>
      </c>
      <c r="AB476">
        <v>0.39201731200000001</v>
      </c>
      <c r="AC476">
        <v>4.4853239999999997E-3</v>
      </c>
    </row>
    <row r="477" spans="1:29" x14ac:dyDescent="0.3">
      <c r="A477">
        <v>4.75</v>
      </c>
      <c r="B477">
        <v>28.2</v>
      </c>
      <c r="C477">
        <v>0</v>
      </c>
      <c r="D477">
        <v>0</v>
      </c>
      <c r="E477">
        <v>0</v>
      </c>
      <c r="F477">
        <v>-62.22115385</v>
      </c>
      <c r="G477">
        <v>-69.269230769999993</v>
      </c>
      <c r="H477">
        <v>135.06730769999999</v>
      </c>
      <c r="I477">
        <v>-125</v>
      </c>
      <c r="J477">
        <v>-75</v>
      </c>
      <c r="K477">
        <v>114</v>
      </c>
      <c r="L477">
        <v>-3.181535153</v>
      </c>
      <c r="M477">
        <v>-3.541922306</v>
      </c>
      <c r="N477">
        <v>6.9063551690000002</v>
      </c>
      <c r="O477">
        <v>-6.3915866159999997</v>
      </c>
      <c r="P477">
        <v>-3.8349519700000001</v>
      </c>
      <c r="Q477">
        <v>5.8291269940000001</v>
      </c>
      <c r="R477">
        <v>-0.15907675800000001</v>
      </c>
      <c r="S477">
        <v>-0.177096115</v>
      </c>
      <c r="T477">
        <v>0.34531775799999997</v>
      </c>
      <c r="U477">
        <v>-0.31957933100000002</v>
      </c>
      <c r="V477">
        <v>-0.19174759799999999</v>
      </c>
      <c r="W477">
        <v>0.29145634999999998</v>
      </c>
      <c r="X477">
        <v>-1.0403480999999999E-2</v>
      </c>
      <c r="Y477">
        <v>0.342269463</v>
      </c>
      <c r="Z477">
        <v>-1.6043658999999998E-2</v>
      </c>
      <c r="AA477">
        <v>7.3803684999999994E-2</v>
      </c>
      <c r="AB477">
        <v>0.36474654299999998</v>
      </c>
      <c r="AC477">
        <v>0.38573785900000002</v>
      </c>
    </row>
    <row r="478" spans="1:29" x14ac:dyDescent="0.3">
      <c r="A478">
        <v>4.76</v>
      </c>
      <c r="B478">
        <v>28.2</v>
      </c>
      <c r="C478">
        <v>0</v>
      </c>
      <c r="D478">
        <v>0</v>
      </c>
      <c r="E478">
        <v>0</v>
      </c>
      <c r="F478">
        <v>-59.79807692</v>
      </c>
      <c r="G478">
        <v>-67.105769230000007</v>
      </c>
      <c r="H478">
        <v>130.5961538</v>
      </c>
      <c r="I478">
        <v>0</v>
      </c>
      <c r="J478">
        <v>-63</v>
      </c>
      <c r="K478">
        <v>128</v>
      </c>
      <c r="L478">
        <v>-3.0576367050000002</v>
      </c>
      <c r="M478">
        <v>-3.4312986919999999</v>
      </c>
      <c r="N478">
        <v>6.6777330319999999</v>
      </c>
      <c r="O478">
        <v>0</v>
      </c>
      <c r="P478">
        <v>-3.2213596550000001</v>
      </c>
      <c r="Q478">
        <v>6.5449846950000001</v>
      </c>
      <c r="R478">
        <v>-0.15288183499999999</v>
      </c>
      <c r="S478">
        <v>-0.171564935</v>
      </c>
      <c r="T478">
        <v>0.33388665200000001</v>
      </c>
      <c r="U478">
        <v>0</v>
      </c>
      <c r="V478">
        <v>-0.161067983</v>
      </c>
      <c r="W478">
        <v>0.32724923500000003</v>
      </c>
      <c r="X478">
        <v>-1.0786692000000001E-2</v>
      </c>
      <c r="Y478">
        <v>0.33074002400000002</v>
      </c>
      <c r="Z478">
        <v>-1.6561196E-2</v>
      </c>
      <c r="AA478">
        <v>-9.2992643E-2</v>
      </c>
      <c r="AB478">
        <v>0.27185548399999998</v>
      </c>
      <c r="AC478">
        <v>-0.291546056</v>
      </c>
    </row>
    <row r="479" spans="1:29" x14ac:dyDescent="0.3">
      <c r="A479">
        <v>4.7699999999999996</v>
      </c>
      <c r="B479">
        <v>28.2</v>
      </c>
      <c r="C479">
        <v>0</v>
      </c>
      <c r="D479">
        <v>0</v>
      </c>
      <c r="E479">
        <v>0</v>
      </c>
      <c r="F479">
        <v>-56.88461538</v>
      </c>
      <c r="G479">
        <v>-64.432692309999993</v>
      </c>
      <c r="H479">
        <v>124.7788462</v>
      </c>
      <c r="I479">
        <v>-102</v>
      </c>
      <c r="J479">
        <v>-47</v>
      </c>
      <c r="K479">
        <v>122</v>
      </c>
      <c r="L479">
        <v>-2.9086635709999999</v>
      </c>
      <c r="M479">
        <v>-3.2946170700000001</v>
      </c>
      <c r="N479">
        <v>6.3802784240000001</v>
      </c>
      <c r="O479">
        <v>-5.2155346790000001</v>
      </c>
      <c r="P479">
        <v>-2.4032365680000001</v>
      </c>
      <c r="Q479">
        <v>6.2381885370000001</v>
      </c>
      <c r="R479">
        <v>-0.145433179</v>
      </c>
      <c r="S479">
        <v>-0.16473085400000001</v>
      </c>
      <c r="T479">
        <v>0.31901392099999998</v>
      </c>
      <c r="U479">
        <v>-0.26077673400000001</v>
      </c>
      <c r="V479">
        <v>-0.120161828</v>
      </c>
      <c r="W479">
        <v>0.31190942700000002</v>
      </c>
      <c r="X479">
        <v>-1.1141518E-2</v>
      </c>
      <c r="Y479">
        <v>0.31606395799999998</v>
      </c>
      <c r="Z479">
        <v>-1.5526121E-2</v>
      </c>
      <c r="AA479">
        <v>8.1184054000000005E-2</v>
      </c>
      <c r="AB479">
        <v>0.33491913899999998</v>
      </c>
      <c r="AC479">
        <v>0.121103746</v>
      </c>
    </row>
    <row r="480" spans="1:29" x14ac:dyDescent="0.3">
      <c r="A480">
        <v>4.78</v>
      </c>
      <c r="B480">
        <v>28.2</v>
      </c>
      <c r="C480">
        <v>0</v>
      </c>
      <c r="D480">
        <v>0</v>
      </c>
      <c r="E480">
        <v>0</v>
      </c>
      <c r="F480">
        <v>-54</v>
      </c>
      <c r="G480">
        <v>-61.39423077</v>
      </c>
      <c r="H480">
        <v>117.7019231</v>
      </c>
      <c r="I480">
        <v>0</v>
      </c>
      <c r="J480">
        <v>-55</v>
      </c>
      <c r="K480">
        <v>123</v>
      </c>
      <c r="L480">
        <v>-2.761165418</v>
      </c>
      <c r="M480">
        <v>-3.13925235</v>
      </c>
      <c r="N480">
        <v>6.0184162900000002</v>
      </c>
      <c r="O480">
        <v>0</v>
      </c>
      <c r="P480">
        <v>-2.812298111</v>
      </c>
      <c r="Q480">
        <v>6.2893212299999997</v>
      </c>
      <c r="R480">
        <v>-0.13805827100000001</v>
      </c>
      <c r="S480">
        <v>-0.156962617</v>
      </c>
      <c r="T480">
        <v>0.30092081399999998</v>
      </c>
      <c r="U480">
        <v>0</v>
      </c>
      <c r="V480">
        <v>-0.14061490600000001</v>
      </c>
      <c r="W480">
        <v>0.31446606199999999</v>
      </c>
      <c r="X480">
        <v>-1.0914429999999999E-2</v>
      </c>
      <c r="Y480">
        <v>0.29895417200000002</v>
      </c>
      <c r="Z480">
        <v>-1.0350748E-2</v>
      </c>
      <c r="AA480">
        <v>-8.1184054000000005E-2</v>
      </c>
      <c r="AB480">
        <v>0.25651567600000003</v>
      </c>
      <c r="AC480">
        <v>-0.30500202799999998</v>
      </c>
    </row>
    <row r="481" spans="1:29" x14ac:dyDescent="0.3">
      <c r="A481">
        <v>4.79</v>
      </c>
      <c r="B481">
        <v>28.2</v>
      </c>
      <c r="C481">
        <v>0</v>
      </c>
      <c r="D481">
        <v>0</v>
      </c>
      <c r="E481">
        <v>0</v>
      </c>
      <c r="F481">
        <v>-51.25961538</v>
      </c>
      <c r="G481">
        <v>-58.19230769</v>
      </c>
      <c r="H481">
        <v>109.7788462</v>
      </c>
      <c r="I481">
        <v>-48</v>
      </c>
      <c r="J481">
        <v>-54</v>
      </c>
      <c r="K481">
        <v>117</v>
      </c>
      <c r="L481">
        <v>-2.6210421730000002</v>
      </c>
      <c r="M481">
        <v>-2.9755294000000001</v>
      </c>
      <c r="N481">
        <v>5.6132880309999997</v>
      </c>
      <c r="O481">
        <v>-2.4543692610000001</v>
      </c>
      <c r="P481">
        <v>-2.761165418</v>
      </c>
      <c r="Q481">
        <v>5.9825250729999997</v>
      </c>
      <c r="R481">
        <v>-0.131052109</v>
      </c>
      <c r="S481">
        <v>-0.14877646999999999</v>
      </c>
      <c r="T481">
        <v>0.28066440199999998</v>
      </c>
      <c r="U481">
        <v>-0.122718463</v>
      </c>
      <c r="V481">
        <v>-0.13805827100000001</v>
      </c>
      <c r="W481">
        <v>0.29912625399999998</v>
      </c>
      <c r="X481">
        <v>-1.0233165000000001E-2</v>
      </c>
      <c r="Y481">
        <v>0.28038579400000002</v>
      </c>
      <c r="Z481">
        <v>-1.466356E-3</v>
      </c>
      <c r="AA481">
        <v>-8.8564420000000008E-3</v>
      </c>
      <c r="AB481">
        <v>0.28634308000000003</v>
      </c>
      <c r="AC481">
        <v>-6.7279858999999997E-2</v>
      </c>
    </row>
    <row r="482" spans="1:29" x14ac:dyDescent="0.3">
      <c r="A482">
        <v>4.8</v>
      </c>
      <c r="B482">
        <v>28.2</v>
      </c>
      <c r="C482">
        <v>0</v>
      </c>
      <c r="D482">
        <v>0</v>
      </c>
      <c r="E482">
        <v>0</v>
      </c>
      <c r="F482">
        <v>-47.58653846</v>
      </c>
      <c r="G482">
        <v>-55.16346154</v>
      </c>
      <c r="H482">
        <v>102.0961538</v>
      </c>
      <c r="I482">
        <v>-44</v>
      </c>
      <c r="J482">
        <v>-57</v>
      </c>
      <c r="K482">
        <v>84</v>
      </c>
      <c r="L482">
        <v>-2.433227859</v>
      </c>
      <c r="M482">
        <v>-2.8206563400000002</v>
      </c>
      <c r="N482">
        <v>5.2204512840000001</v>
      </c>
      <c r="O482">
        <v>-2.2498384890000001</v>
      </c>
      <c r="P482">
        <v>-2.9145634970000001</v>
      </c>
      <c r="Q482">
        <v>4.2951462060000001</v>
      </c>
      <c r="R482">
        <v>-0.12166139300000001</v>
      </c>
      <c r="S482">
        <v>-0.141032817</v>
      </c>
      <c r="T482">
        <v>0.26102256400000001</v>
      </c>
      <c r="U482">
        <v>-0.11249192399999999</v>
      </c>
      <c r="V482">
        <v>-0.14572817499999999</v>
      </c>
      <c r="W482">
        <v>0.21475731000000001</v>
      </c>
      <c r="X482">
        <v>-1.1184097E-2</v>
      </c>
      <c r="Y482">
        <v>0.26157977900000001</v>
      </c>
      <c r="Z482">
        <v>2.9327120000000001E-3</v>
      </c>
      <c r="AA482">
        <v>-1.9188957999999999E-2</v>
      </c>
      <c r="AB482">
        <v>0.229244907</v>
      </c>
      <c r="AC482">
        <v>7.6250506999999995E-2</v>
      </c>
    </row>
    <row r="483" spans="1:29" x14ac:dyDescent="0.3">
      <c r="A483">
        <v>4.8099999999999996</v>
      </c>
      <c r="B483">
        <v>28.2</v>
      </c>
      <c r="C483">
        <v>0</v>
      </c>
      <c r="D483">
        <v>0</v>
      </c>
      <c r="E483">
        <v>0</v>
      </c>
      <c r="F483">
        <v>-44.22115385</v>
      </c>
      <c r="G483">
        <v>-52.50961538</v>
      </c>
      <c r="H483">
        <v>95.75961538</v>
      </c>
      <c r="I483">
        <v>-41</v>
      </c>
      <c r="J483">
        <v>-58</v>
      </c>
      <c r="K483">
        <v>98</v>
      </c>
      <c r="L483">
        <v>-2.261146681</v>
      </c>
      <c r="M483">
        <v>-2.6849580390000001</v>
      </c>
      <c r="N483">
        <v>4.8964470090000001</v>
      </c>
      <c r="O483">
        <v>-2.09644041</v>
      </c>
      <c r="P483">
        <v>-2.9656961900000001</v>
      </c>
      <c r="Q483">
        <v>5.0110039070000001</v>
      </c>
      <c r="R483">
        <v>-0.113057334</v>
      </c>
      <c r="S483">
        <v>-0.134247902</v>
      </c>
      <c r="T483">
        <v>0.24482234999999999</v>
      </c>
      <c r="U483">
        <v>-0.104822021</v>
      </c>
      <c r="V483">
        <v>-0.14828480899999999</v>
      </c>
      <c r="W483">
        <v>0.25055019499999998</v>
      </c>
      <c r="X483">
        <v>-1.223438E-2</v>
      </c>
      <c r="Y483">
        <v>0.24564997899999999</v>
      </c>
      <c r="Z483">
        <v>4.35594E-3</v>
      </c>
      <c r="AA483">
        <v>-2.5093252999999999E-2</v>
      </c>
      <c r="AB483">
        <v>0.25140240699999999</v>
      </c>
      <c r="AC483">
        <v>4.4853239999999997E-3</v>
      </c>
    </row>
    <row r="484" spans="1:29" x14ac:dyDescent="0.3">
      <c r="A484">
        <v>4.82</v>
      </c>
      <c r="B484">
        <v>28.2</v>
      </c>
      <c r="C484">
        <v>0</v>
      </c>
      <c r="D484">
        <v>0</v>
      </c>
      <c r="E484">
        <v>0</v>
      </c>
      <c r="F484">
        <v>-41.00961538</v>
      </c>
      <c r="G484">
        <v>-50.19230769</v>
      </c>
      <c r="H484">
        <v>90.42307692</v>
      </c>
      <c r="I484">
        <v>-39</v>
      </c>
      <c r="J484">
        <v>-44</v>
      </c>
      <c r="K484">
        <v>94</v>
      </c>
      <c r="L484">
        <v>-2.0969320709999999</v>
      </c>
      <c r="M484">
        <v>-2.5664678570000001</v>
      </c>
      <c r="N484">
        <v>4.6235754260000004</v>
      </c>
      <c r="O484">
        <v>-1.994175024</v>
      </c>
      <c r="P484">
        <v>-2.2498384890000001</v>
      </c>
      <c r="Q484">
        <v>4.8064731350000001</v>
      </c>
      <c r="R484">
        <v>-0.104846604</v>
      </c>
      <c r="S484">
        <v>-0.12832339300000001</v>
      </c>
      <c r="T484">
        <v>0.23117877100000001</v>
      </c>
      <c r="U484">
        <v>-9.9708750999999998E-2</v>
      </c>
      <c r="V484">
        <v>-0.11249192399999999</v>
      </c>
      <c r="W484">
        <v>0.240323657</v>
      </c>
      <c r="X484">
        <v>-1.3554330999999999E-2</v>
      </c>
      <c r="Y484">
        <v>0.231842513</v>
      </c>
      <c r="Z484">
        <v>3.4933770000000002E-3</v>
      </c>
      <c r="AA484">
        <v>-7.3803690000000003E-3</v>
      </c>
      <c r="AB484">
        <v>0.23094933000000001</v>
      </c>
      <c r="AC484">
        <v>-4.9338563000000002E-2</v>
      </c>
    </row>
    <row r="485" spans="1:29" x14ac:dyDescent="0.3">
      <c r="A485">
        <v>4.83</v>
      </c>
      <c r="B485">
        <v>28.2</v>
      </c>
      <c r="C485">
        <v>0</v>
      </c>
      <c r="D485">
        <v>0</v>
      </c>
      <c r="E485">
        <v>0</v>
      </c>
      <c r="F485">
        <v>-37.69230769</v>
      </c>
      <c r="G485">
        <v>-47.93269231</v>
      </c>
      <c r="H485">
        <v>84.92307692</v>
      </c>
      <c r="I485">
        <v>-75</v>
      </c>
      <c r="J485">
        <v>-91</v>
      </c>
      <c r="K485">
        <v>154</v>
      </c>
      <c r="L485">
        <v>-1.9273091950000001</v>
      </c>
      <c r="M485">
        <v>-2.4509276369999999</v>
      </c>
      <c r="N485">
        <v>4.3423456150000002</v>
      </c>
      <c r="O485">
        <v>-3.8349519700000001</v>
      </c>
      <c r="P485">
        <v>-4.6530750569999997</v>
      </c>
      <c r="Q485">
        <v>7.8744347110000001</v>
      </c>
      <c r="R485">
        <v>-9.636546E-2</v>
      </c>
      <c r="S485">
        <v>-0.122546382</v>
      </c>
      <c r="T485">
        <v>0.217117281</v>
      </c>
      <c r="U485">
        <v>-0.19174759799999999</v>
      </c>
      <c r="V485">
        <v>-0.23265375299999999</v>
      </c>
      <c r="W485">
        <v>0.39372173599999999</v>
      </c>
      <c r="X485">
        <v>-1.5115562000000001E-2</v>
      </c>
      <c r="Y485">
        <v>0.217715468</v>
      </c>
      <c r="Z485">
        <v>3.1483520000000001E-3</v>
      </c>
      <c r="AA485">
        <v>-2.3617178999999999E-2</v>
      </c>
      <c r="AB485">
        <v>0.403948274</v>
      </c>
      <c r="AC485">
        <v>5.3823887000000001E-2</v>
      </c>
    </row>
    <row r="486" spans="1:29" x14ac:dyDescent="0.3">
      <c r="A486">
        <v>4.84</v>
      </c>
      <c r="B486">
        <v>28.2</v>
      </c>
      <c r="C486">
        <v>0</v>
      </c>
      <c r="D486">
        <v>0</v>
      </c>
      <c r="E486">
        <v>0</v>
      </c>
      <c r="F486">
        <v>-35.78846154</v>
      </c>
      <c r="G486">
        <v>-45.50961538</v>
      </c>
      <c r="H486">
        <v>79.317307690000007</v>
      </c>
      <c r="I486">
        <v>-35</v>
      </c>
      <c r="J486">
        <v>0</v>
      </c>
      <c r="K486">
        <v>0</v>
      </c>
      <c r="L486">
        <v>-1.8299604140000001</v>
      </c>
      <c r="M486">
        <v>-2.3270291890000001</v>
      </c>
      <c r="N486">
        <v>4.0557075380000001</v>
      </c>
      <c r="O486">
        <v>-1.7896442530000001</v>
      </c>
      <c r="P486">
        <v>0</v>
      </c>
      <c r="Q486">
        <v>0</v>
      </c>
      <c r="R486">
        <v>-9.1498020999999999E-2</v>
      </c>
      <c r="S486">
        <v>-0.116351459</v>
      </c>
      <c r="T486">
        <v>0.20278537699999999</v>
      </c>
      <c r="U486">
        <v>-8.9482213000000005E-2</v>
      </c>
      <c r="V486">
        <v>0</v>
      </c>
      <c r="W486">
        <v>0</v>
      </c>
      <c r="X486">
        <v>-1.434914E-2</v>
      </c>
      <c r="Y486">
        <v>0.20447341099999999</v>
      </c>
      <c r="Z486">
        <v>8.8843919999999996E-3</v>
      </c>
      <c r="AA486">
        <v>5.166258E-2</v>
      </c>
      <c r="AB486">
        <v>2.9827403999999998E-2</v>
      </c>
      <c r="AC486">
        <v>0.156986338</v>
      </c>
    </row>
    <row r="487" spans="1:29" x14ac:dyDescent="0.3">
      <c r="A487">
        <v>4.8499999999999996</v>
      </c>
      <c r="B487">
        <v>28.2</v>
      </c>
      <c r="C487">
        <v>0</v>
      </c>
      <c r="D487">
        <v>0</v>
      </c>
      <c r="E487">
        <v>0</v>
      </c>
      <c r="F487">
        <v>-34.09615385</v>
      </c>
      <c r="G487">
        <v>-43.06730769</v>
      </c>
      <c r="H487">
        <v>73.78846154</v>
      </c>
      <c r="I487">
        <v>0</v>
      </c>
      <c r="J487">
        <v>-42</v>
      </c>
      <c r="K487">
        <v>65</v>
      </c>
      <c r="L487">
        <v>-1.7434281650000001</v>
      </c>
      <c r="M487">
        <v>-2.2021474200000002</v>
      </c>
      <c r="N487">
        <v>3.773002746</v>
      </c>
      <c r="O487">
        <v>0</v>
      </c>
      <c r="P487">
        <v>-2.147573103</v>
      </c>
      <c r="Q487">
        <v>3.32362504</v>
      </c>
      <c r="R487">
        <v>-8.7171408000000006E-2</v>
      </c>
      <c r="S487">
        <v>-0.110107371</v>
      </c>
      <c r="T487">
        <v>0.188650137</v>
      </c>
      <c r="U487">
        <v>0</v>
      </c>
      <c r="V487">
        <v>-0.107378655</v>
      </c>
      <c r="W487">
        <v>0.166181252</v>
      </c>
      <c r="X487">
        <v>-1.3242083999999999E-2</v>
      </c>
      <c r="Y487">
        <v>0.19152635100000001</v>
      </c>
      <c r="Z487">
        <v>1.5137968E-2</v>
      </c>
      <c r="AA487">
        <v>-6.1995095E-2</v>
      </c>
      <c r="AB487">
        <v>0.14658038600000001</v>
      </c>
      <c r="AC487">
        <v>-0.103162451</v>
      </c>
    </row>
    <row r="488" spans="1:29" x14ac:dyDescent="0.3">
      <c r="A488">
        <v>4.8600000000000003</v>
      </c>
      <c r="B488">
        <v>28.2</v>
      </c>
      <c r="C488">
        <v>0</v>
      </c>
      <c r="D488">
        <v>0</v>
      </c>
      <c r="E488">
        <v>0</v>
      </c>
      <c r="F488">
        <v>-32.42307692</v>
      </c>
      <c r="G488">
        <v>-40.36538462</v>
      </c>
      <c r="H488">
        <v>68.192307690000007</v>
      </c>
      <c r="I488">
        <v>-57</v>
      </c>
      <c r="J488">
        <v>-39</v>
      </c>
      <c r="K488">
        <v>49</v>
      </c>
      <c r="L488">
        <v>-1.6578792360000001</v>
      </c>
      <c r="M488">
        <v>-2.0639908170000001</v>
      </c>
      <c r="N488">
        <v>3.4868563290000001</v>
      </c>
      <c r="O488">
        <v>-2.9145634970000001</v>
      </c>
      <c r="P488">
        <v>-1.994175024</v>
      </c>
      <c r="Q488">
        <v>2.5055019540000001</v>
      </c>
      <c r="R488">
        <v>-8.2893962000000002E-2</v>
      </c>
      <c r="S488">
        <v>-0.10319954100000001</v>
      </c>
      <c r="T488">
        <v>0.17434281600000001</v>
      </c>
      <c r="U488">
        <v>-0.14572817499999999</v>
      </c>
      <c r="V488">
        <v>-9.9708750999999998E-2</v>
      </c>
      <c r="W488">
        <v>0.125275098</v>
      </c>
      <c r="X488">
        <v>-1.1723432000000001E-2</v>
      </c>
      <c r="Y488">
        <v>0.17825971199999999</v>
      </c>
      <c r="Z488">
        <v>2.0615239E-2</v>
      </c>
      <c r="AA488">
        <v>2.6569327E-2</v>
      </c>
      <c r="AB488">
        <v>0.16532904000000001</v>
      </c>
      <c r="AC488">
        <v>0.21081022499999999</v>
      </c>
    </row>
    <row r="489" spans="1:29" x14ac:dyDescent="0.3">
      <c r="A489">
        <v>4.87</v>
      </c>
      <c r="B489">
        <v>28.2</v>
      </c>
      <c r="C489">
        <v>0</v>
      </c>
      <c r="D489">
        <v>0</v>
      </c>
      <c r="E489">
        <v>0</v>
      </c>
      <c r="F489">
        <v>-30.88461538</v>
      </c>
      <c r="G489">
        <v>-37.45192308</v>
      </c>
      <c r="H489">
        <v>62.93269231</v>
      </c>
      <c r="I489">
        <v>-27</v>
      </c>
      <c r="J489">
        <v>-67</v>
      </c>
      <c r="K489">
        <v>114</v>
      </c>
      <c r="L489">
        <v>-1.5792135549999999</v>
      </c>
      <c r="M489">
        <v>-1.915017682</v>
      </c>
      <c r="N489">
        <v>3.217918031</v>
      </c>
      <c r="O489">
        <v>-1.380582709</v>
      </c>
      <c r="P489">
        <v>-3.425890426</v>
      </c>
      <c r="Q489">
        <v>5.8291269940000001</v>
      </c>
      <c r="R489">
        <v>-7.8960678000000006E-2</v>
      </c>
      <c r="S489">
        <v>-9.5750883999999994E-2</v>
      </c>
      <c r="T489">
        <v>0.16089590200000001</v>
      </c>
      <c r="U489">
        <v>-6.9029135000000005E-2</v>
      </c>
      <c r="V489">
        <v>-0.17129452100000001</v>
      </c>
      <c r="W489">
        <v>0.29145634999999998</v>
      </c>
      <c r="X489">
        <v>-9.6938300000000005E-3</v>
      </c>
      <c r="Y489">
        <v>0.165501122</v>
      </c>
      <c r="Z489">
        <v>2.4238000999999999E-2</v>
      </c>
      <c r="AA489">
        <v>-5.9042947999999998E-2</v>
      </c>
      <c r="AB489">
        <v>0.27441211900000001</v>
      </c>
      <c r="AC489">
        <v>-8.9706479000000006E-2</v>
      </c>
    </row>
    <row r="490" spans="1:29" x14ac:dyDescent="0.3">
      <c r="A490">
        <v>4.88</v>
      </c>
      <c r="B490">
        <v>28.2</v>
      </c>
      <c r="C490">
        <v>0</v>
      </c>
      <c r="D490">
        <v>0</v>
      </c>
      <c r="E490">
        <v>0</v>
      </c>
      <c r="F490">
        <v>-28.60576923</v>
      </c>
      <c r="G490">
        <v>-34.14423077</v>
      </c>
      <c r="H490">
        <v>57.31730769</v>
      </c>
      <c r="I490">
        <v>-20</v>
      </c>
      <c r="J490">
        <v>-34</v>
      </c>
      <c r="K490">
        <v>0</v>
      </c>
      <c r="L490">
        <v>-1.4626900140000001</v>
      </c>
      <c r="M490">
        <v>-1.7458864670000001</v>
      </c>
      <c r="N490">
        <v>2.9307882940000001</v>
      </c>
      <c r="O490">
        <v>-1.0226538590000001</v>
      </c>
      <c r="P490">
        <v>-1.7385115600000001</v>
      </c>
      <c r="Q490">
        <v>0</v>
      </c>
      <c r="R490">
        <v>-7.3134501000000005E-2</v>
      </c>
      <c r="S490">
        <v>-8.7294322999999993E-2</v>
      </c>
      <c r="T490">
        <v>0.14653941500000001</v>
      </c>
      <c r="U490">
        <v>-5.1132693E-2</v>
      </c>
      <c r="V490">
        <v>-8.6925578000000003E-2</v>
      </c>
      <c r="W490">
        <v>0</v>
      </c>
      <c r="X490">
        <v>-8.1751770000000005E-3</v>
      </c>
      <c r="Y490">
        <v>0.15116921799999999</v>
      </c>
      <c r="Z490">
        <v>2.4367384999999998E-2</v>
      </c>
      <c r="AA490">
        <v>-2.0665032E-2</v>
      </c>
      <c r="AB490">
        <v>4.6019424000000003E-2</v>
      </c>
      <c r="AC490">
        <v>0.242207493</v>
      </c>
    </row>
    <row r="491" spans="1:29" x14ac:dyDescent="0.3">
      <c r="A491">
        <v>4.8899999999999997</v>
      </c>
      <c r="B491">
        <v>28.2</v>
      </c>
      <c r="C491">
        <v>0</v>
      </c>
      <c r="D491">
        <v>0</v>
      </c>
      <c r="E491">
        <v>0</v>
      </c>
      <c r="F491">
        <v>-26.06730769</v>
      </c>
      <c r="G491">
        <v>-30.84615385</v>
      </c>
      <c r="H491">
        <v>51.875</v>
      </c>
      <c r="I491">
        <v>-26</v>
      </c>
      <c r="J491">
        <v>-29</v>
      </c>
      <c r="K491">
        <v>103</v>
      </c>
      <c r="L491">
        <v>-1.3328916399999999</v>
      </c>
      <c r="M491">
        <v>-1.577246913</v>
      </c>
      <c r="N491">
        <v>2.6525084460000001</v>
      </c>
      <c r="O491">
        <v>-1.329450016</v>
      </c>
      <c r="P491">
        <v>-1.482848095</v>
      </c>
      <c r="Q491">
        <v>5.2666673719999997</v>
      </c>
      <c r="R491">
        <v>-6.6644581999999994E-2</v>
      </c>
      <c r="S491">
        <v>-7.8862346E-2</v>
      </c>
      <c r="T491">
        <v>0.13262542199999999</v>
      </c>
      <c r="U491">
        <v>-6.6472501000000003E-2</v>
      </c>
      <c r="V491">
        <v>-7.4142404999999995E-2</v>
      </c>
      <c r="W491">
        <v>0.26333336899999998</v>
      </c>
      <c r="X491">
        <v>-7.0539289999999996E-3</v>
      </c>
      <c r="Y491">
        <v>0.13691925699999999</v>
      </c>
      <c r="Z491">
        <v>2.2599132000000001E-2</v>
      </c>
      <c r="AA491">
        <v>-4.4282210000000004E-3</v>
      </c>
      <c r="AB491">
        <v>0.22242721400000001</v>
      </c>
      <c r="AC491">
        <v>-0.215295549</v>
      </c>
    </row>
    <row r="492" spans="1:29" x14ac:dyDescent="0.3">
      <c r="A492">
        <v>4.9000000000000004</v>
      </c>
      <c r="B492">
        <v>28.2</v>
      </c>
      <c r="C492">
        <v>0</v>
      </c>
      <c r="D492">
        <v>0</v>
      </c>
      <c r="E492">
        <v>0</v>
      </c>
      <c r="F492">
        <v>-23.875</v>
      </c>
      <c r="G492">
        <v>-28.03846154</v>
      </c>
      <c r="H492">
        <v>47.34615385</v>
      </c>
      <c r="I492">
        <v>-22</v>
      </c>
      <c r="J492">
        <v>-26</v>
      </c>
      <c r="K492">
        <v>36</v>
      </c>
      <c r="L492">
        <v>-1.2207930440000001</v>
      </c>
      <c r="M492">
        <v>-1.433682044</v>
      </c>
      <c r="N492">
        <v>2.420936346</v>
      </c>
      <c r="O492">
        <v>-1.124919244</v>
      </c>
      <c r="P492">
        <v>-1.329450016</v>
      </c>
      <c r="Q492">
        <v>1.840776945</v>
      </c>
      <c r="R492">
        <v>-6.1039652E-2</v>
      </c>
      <c r="S492">
        <v>-7.1684102E-2</v>
      </c>
      <c r="T492">
        <v>0.121046817</v>
      </c>
      <c r="U492">
        <v>-5.6245961999999997E-2</v>
      </c>
      <c r="V492">
        <v>-6.6472501000000003E-2</v>
      </c>
      <c r="W492">
        <v>9.2038846999999993E-2</v>
      </c>
      <c r="X492">
        <v>-6.1455759999999998E-3</v>
      </c>
      <c r="Y492">
        <v>0.12493913</v>
      </c>
      <c r="Z492">
        <v>2.0485855000000001E-2</v>
      </c>
      <c r="AA492">
        <v>-5.9042950000000004E-3</v>
      </c>
      <c r="AB492">
        <v>0.102265386</v>
      </c>
      <c r="AC492">
        <v>5.3823887000000001E-2</v>
      </c>
    </row>
    <row r="493" spans="1:29" x14ac:dyDescent="0.3">
      <c r="A493">
        <v>4.91</v>
      </c>
      <c r="B493">
        <v>28.2</v>
      </c>
      <c r="C493">
        <v>0</v>
      </c>
      <c r="D493">
        <v>0</v>
      </c>
      <c r="E493">
        <v>0</v>
      </c>
      <c r="F493">
        <v>-21.73076923</v>
      </c>
      <c r="G493">
        <v>-25.25961538</v>
      </c>
      <c r="H493">
        <v>43.35576923</v>
      </c>
      <c r="I493">
        <v>-21</v>
      </c>
      <c r="J493">
        <v>-24</v>
      </c>
      <c r="K493">
        <v>40</v>
      </c>
      <c r="L493">
        <v>-1.11115275</v>
      </c>
      <c r="M493">
        <v>-1.291592157</v>
      </c>
      <c r="N493">
        <v>2.2168972349999998</v>
      </c>
      <c r="O493">
        <v>-1.0737865520000001</v>
      </c>
      <c r="P493">
        <v>-1.22718463</v>
      </c>
      <c r="Q493">
        <v>2.045307717</v>
      </c>
      <c r="R493">
        <v>-5.5557637999999999E-2</v>
      </c>
      <c r="S493">
        <v>-6.4579607999999997E-2</v>
      </c>
      <c r="T493">
        <v>0.110844862</v>
      </c>
      <c r="U493">
        <v>-5.3689328000000001E-2</v>
      </c>
      <c r="V493">
        <v>-6.1359232E-2</v>
      </c>
      <c r="W493">
        <v>0.102265386</v>
      </c>
      <c r="X493">
        <v>-5.208837E-3</v>
      </c>
      <c r="Y493">
        <v>0.113942323</v>
      </c>
      <c r="Z493">
        <v>1.6302427000000001E-2</v>
      </c>
      <c r="AA493">
        <v>-4.4282210000000004E-3</v>
      </c>
      <c r="AB493">
        <v>0.106526444</v>
      </c>
      <c r="AC493">
        <v>2.2426620000000001E-2</v>
      </c>
    </row>
    <row r="494" spans="1:29" x14ac:dyDescent="0.3">
      <c r="A494">
        <v>4.92</v>
      </c>
      <c r="B494">
        <v>28.2</v>
      </c>
      <c r="C494">
        <v>0</v>
      </c>
      <c r="D494">
        <v>0</v>
      </c>
      <c r="E494">
        <v>0</v>
      </c>
      <c r="F494">
        <v>-19.75961538</v>
      </c>
      <c r="G494">
        <v>-22.59615385</v>
      </c>
      <c r="H494">
        <v>40.13461538</v>
      </c>
      <c r="I494">
        <v>-21</v>
      </c>
      <c r="J494">
        <v>-15</v>
      </c>
      <c r="K494">
        <v>36</v>
      </c>
      <c r="L494">
        <v>-1.010362346</v>
      </c>
      <c r="M494">
        <v>-1.155402196</v>
      </c>
      <c r="N494">
        <v>2.0521909639999998</v>
      </c>
      <c r="O494">
        <v>-1.0737865520000001</v>
      </c>
      <c r="P494">
        <v>-0.76699039400000002</v>
      </c>
      <c r="Q494">
        <v>1.840776945</v>
      </c>
      <c r="R494">
        <v>-5.0518117000000001E-2</v>
      </c>
      <c r="S494">
        <v>-5.777011E-2</v>
      </c>
      <c r="T494">
        <v>0.10260954799999999</v>
      </c>
      <c r="U494">
        <v>-5.3689328000000001E-2</v>
      </c>
      <c r="V494">
        <v>-3.8349519999999998E-2</v>
      </c>
      <c r="W494">
        <v>9.2038846999999993E-2</v>
      </c>
      <c r="X494">
        <v>-4.1869400000000001E-3</v>
      </c>
      <c r="Y494">
        <v>0.104502441</v>
      </c>
      <c r="Z494">
        <v>9.9625949999999994E-3</v>
      </c>
      <c r="AA494">
        <v>8.8564420000000008E-3</v>
      </c>
      <c r="AB494">
        <v>9.2038846999999993E-2</v>
      </c>
      <c r="AC494">
        <v>0</v>
      </c>
    </row>
    <row r="495" spans="1:29" x14ac:dyDescent="0.3">
      <c r="A495">
        <v>4.93</v>
      </c>
      <c r="B495">
        <v>28.2</v>
      </c>
      <c r="C495">
        <v>0</v>
      </c>
      <c r="D495">
        <v>0</v>
      </c>
      <c r="E495">
        <v>0</v>
      </c>
      <c r="F495">
        <v>-18.24038462</v>
      </c>
      <c r="G495">
        <v>-19.72115385</v>
      </c>
      <c r="H495">
        <v>37.15384615</v>
      </c>
      <c r="I495">
        <v>-14</v>
      </c>
      <c r="J495">
        <v>-19</v>
      </c>
      <c r="K495">
        <v>34</v>
      </c>
      <c r="L495">
        <v>-0.93267998500000004</v>
      </c>
      <c r="M495">
        <v>-1.008395704</v>
      </c>
      <c r="N495">
        <v>1.8997762069999999</v>
      </c>
      <c r="O495">
        <v>-0.71585770100000001</v>
      </c>
      <c r="P495">
        <v>-0.97152116600000005</v>
      </c>
      <c r="Q495">
        <v>1.7385115600000001</v>
      </c>
      <c r="R495">
        <v>-4.6633999000000002E-2</v>
      </c>
      <c r="S495">
        <v>-5.0419785000000002E-2</v>
      </c>
      <c r="T495">
        <v>9.4988810000000007E-2</v>
      </c>
      <c r="U495">
        <v>-3.5792885000000003E-2</v>
      </c>
      <c r="V495">
        <v>-4.8576057999999998E-2</v>
      </c>
      <c r="W495">
        <v>8.6925578000000003E-2</v>
      </c>
      <c r="X495">
        <v>-2.1857249999999999E-3</v>
      </c>
      <c r="Y495">
        <v>9.5677134999999996E-2</v>
      </c>
      <c r="Z495">
        <v>3.6227619999999999E-3</v>
      </c>
      <c r="AA495">
        <v>-7.3803690000000003E-3</v>
      </c>
      <c r="AB495">
        <v>8.6073365999999998E-2</v>
      </c>
      <c r="AC495">
        <v>-4.4853239999999997E-3</v>
      </c>
    </row>
    <row r="496" spans="1:29" x14ac:dyDescent="0.3">
      <c r="A496">
        <v>4.9400000000000004</v>
      </c>
      <c r="B496">
        <v>28.2</v>
      </c>
      <c r="C496">
        <v>0</v>
      </c>
      <c r="D496">
        <v>0</v>
      </c>
      <c r="E496">
        <v>0</v>
      </c>
      <c r="F496">
        <v>-16.44230769</v>
      </c>
      <c r="G496">
        <v>-16.53846154</v>
      </c>
      <c r="H496">
        <v>33.57692308</v>
      </c>
      <c r="I496">
        <v>-19</v>
      </c>
      <c r="J496">
        <v>-14</v>
      </c>
      <c r="K496">
        <v>30</v>
      </c>
      <c r="L496">
        <v>-0.84073947000000004</v>
      </c>
      <c r="M496">
        <v>-0.84565607499999995</v>
      </c>
      <c r="N496">
        <v>1.7168784969999999</v>
      </c>
      <c r="O496">
        <v>-0.97152116600000005</v>
      </c>
      <c r="P496">
        <v>-0.71585770100000001</v>
      </c>
      <c r="Q496">
        <v>1.533980788</v>
      </c>
      <c r="R496">
        <v>-4.2036973999999998E-2</v>
      </c>
      <c r="S496">
        <v>-4.2282804E-2</v>
      </c>
      <c r="T496">
        <v>8.5843925000000001E-2</v>
      </c>
      <c r="U496">
        <v>-4.8576057999999998E-2</v>
      </c>
      <c r="V496">
        <v>-3.5792885000000003E-2</v>
      </c>
      <c r="W496">
        <v>7.6699038999999997E-2</v>
      </c>
      <c r="X496">
        <v>-1.4192999999999999E-4</v>
      </c>
      <c r="Y496">
        <v>8.5335876000000005E-2</v>
      </c>
      <c r="Z496">
        <v>-2.6739429999999998E-3</v>
      </c>
      <c r="AA496">
        <v>7.3803690000000003E-3</v>
      </c>
      <c r="AB496">
        <v>7.9255673999999998E-2</v>
      </c>
      <c r="AC496">
        <v>1.3455972E-2</v>
      </c>
    </row>
    <row r="497" spans="1:29" x14ac:dyDescent="0.3">
      <c r="A497">
        <v>4.95</v>
      </c>
      <c r="B497">
        <v>28.2</v>
      </c>
      <c r="C497">
        <v>0</v>
      </c>
      <c r="D497">
        <v>0</v>
      </c>
      <c r="E497">
        <v>0</v>
      </c>
      <c r="F497">
        <v>-14.57692308</v>
      </c>
      <c r="G497">
        <v>-13.50961538</v>
      </c>
      <c r="H497">
        <v>29.58653846</v>
      </c>
      <c r="I497">
        <v>-16</v>
      </c>
      <c r="J497">
        <v>-14</v>
      </c>
      <c r="K497">
        <v>28</v>
      </c>
      <c r="L497">
        <v>-0.74535733199999998</v>
      </c>
      <c r="M497">
        <v>-0.69078301499999994</v>
      </c>
      <c r="N497">
        <v>1.512839386</v>
      </c>
      <c r="O497">
        <v>-0.81812308700000003</v>
      </c>
      <c r="P497">
        <v>-0.71585770100000001</v>
      </c>
      <c r="Q497">
        <v>1.431715402</v>
      </c>
      <c r="R497">
        <v>-3.7267867000000003E-2</v>
      </c>
      <c r="S497">
        <v>-3.4539150999999997E-2</v>
      </c>
      <c r="T497">
        <v>7.5641969000000003E-2</v>
      </c>
      <c r="U497">
        <v>-4.0906154E-2</v>
      </c>
      <c r="V497">
        <v>-3.5792885000000003E-2</v>
      </c>
      <c r="W497">
        <v>7.1585770000000007E-2</v>
      </c>
      <c r="X497">
        <v>1.5754250000000001E-3</v>
      </c>
      <c r="Y497">
        <v>7.4363652000000002E-2</v>
      </c>
      <c r="Z497">
        <v>-6.727986E-3</v>
      </c>
      <c r="AA497">
        <v>2.952147E-3</v>
      </c>
      <c r="AB497">
        <v>7.3290193000000003E-2</v>
      </c>
      <c r="AC497">
        <v>8.9706479999999995E-3</v>
      </c>
    </row>
    <row r="498" spans="1:29" x14ac:dyDescent="0.3">
      <c r="A498">
        <v>4.96</v>
      </c>
      <c r="B498">
        <v>28.2</v>
      </c>
      <c r="C498">
        <v>0</v>
      </c>
      <c r="D498">
        <v>0</v>
      </c>
      <c r="E498">
        <v>0</v>
      </c>
      <c r="F498">
        <v>-12.92307692</v>
      </c>
      <c r="G498">
        <v>-10.92307692</v>
      </c>
      <c r="H498">
        <v>26.11538462</v>
      </c>
      <c r="I498">
        <v>-15</v>
      </c>
      <c r="J498">
        <v>-10</v>
      </c>
      <c r="K498">
        <v>19</v>
      </c>
      <c r="L498">
        <v>-0.66079172399999997</v>
      </c>
      <c r="M498">
        <v>-0.55852633799999996</v>
      </c>
      <c r="N498">
        <v>1.3353499419999999</v>
      </c>
      <c r="O498">
        <v>-0.76699039400000002</v>
      </c>
      <c r="P498">
        <v>-0.51132692899999999</v>
      </c>
      <c r="Q498">
        <v>0.97152116600000005</v>
      </c>
      <c r="R498">
        <v>-3.3039586000000003E-2</v>
      </c>
      <c r="S498">
        <v>-2.7926316999999999E-2</v>
      </c>
      <c r="T498">
        <v>6.6767496999999995E-2</v>
      </c>
      <c r="U498">
        <v>-3.8349519999999998E-2</v>
      </c>
      <c r="V498">
        <v>-2.5566346E-2</v>
      </c>
      <c r="W498">
        <v>4.8576057999999998E-2</v>
      </c>
      <c r="X498">
        <v>2.952147E-3</v>
      </c>
      <c r="Y498">
        <v>6.4833632000000002E-2</v>
      </c>
      <c r="Z498">
        <v>-1.0178235000000001E-2</v>
      </c>
      <c r="AA498">
        <v>7.3803690000000003E-3</v>
      </c>
      <c r="AB498">
        <v>5.3689328000000001E-2</v>
      </c>
      <c r="AC498">
        <v>2.6911944E-2</v>
      </c>
    </row>
    <row r="499" spans="1:29" x14ac:dyDescent="0.3">
      <c r="A499">
        <v>4.97</v>
      </c>
      <c r="B499">
        <v>28.2</v>
      </c>
      <c r="C499">
        <v>0</v>
      </c>
      <c r="D499">
        <v>0</v>
      </c>
      <c r="E499">
        <v>0</v>
      </c>
      <c r="F499">
        <v>-11.22115385</v>
      </c>
      <c r="G499">
        <v>-8.826923077</v>
      </c>
      <c r="H499">
        <v>22.84615385</v>
      </c>
      <c r="I499">
        <v>-11</v>
      </c>
      <c r="J499">
        <v>-5</v>
      </c>
      <c r="K499">
        <v>22</v>
      </c>
      <c r="L499">
        <v>-0.57376781399999999</v>
      </c>
      <c r="M499">
        <v>-0.45134434699999998</v>
      </c>
      <c r="N499">
        <v>1.1681853689999999</v>
      </c>
      <c r="O499">
        <v>-0.56245962199999999</v>
      </c>
      <c r="P499">
        <v>-0.25566346499999998</v>
      </c>
      <c r="Q499">
        <v>1.124919244</v>
      </c>
      <c r="R499">
        <v>-2.8688391000000001E-2</v>
      </c>
      <c r="S499">
        <v>-2.2567217000000001E-2</v>
      </c>
      <c r="T499">
        <v>5.8409268E-2</v>
      </c>
      <c r="U499">
        <v>-2.8122980999999998E-2</v>
      </c>
      <c r="V499">
        <v>-1.2783173E-2</v>
      </c>
      <c r="W499">
        <v>5.6245961999999997E-2</v>
      </c>
      <c r="X499">
        <v>3.5340609999999998E-3</v>
      </c>
      <c r="Y499">
        <v>5.6024715000000003E-2</v>
      </c>
      <c r="Z499">
        <v>-1.2550281E-2</v>
      </c>
      <c r="AA499">
        <v>8.8564420000000008E-3</v>
      </c>
      <c r="AB499">
        <v>5.1132693E-2</v>
      </c>
      <c r="AC499">
        <v>-2.6911944E-2</v>
      </c>
    </row>
    <row r="500" spans="1:29" x14ac:dyDescent="0.3">
      <c r="A500">
        <v>4.9800000000000004</v>
      </c>
      <c r="B500">
        <v>28.2</v>
      </c>
      <c r="C500">
        <v>0</v>
      </c>
      <c r="D500">
        <v>0</v>
      </c>
      <c r="E500">
        <v>0</v>
      </c>
      <c r="F500">
        <v>-9.596153846</v>
      </c>
      <c r="G500">
        <v>-6.932692308</v>
      </c>
      <c r="H500">
        <v>19.75</v>
      </c>
      <c r="I500">
        <v>-8</v>
      </c>
      <c r="J500">
        <v>-6</v>
      </c>
      <c r="K500">
        <v>20</v>
      </c>
      <c r="L500">
        <v>-0.49067718799999999</v>
      </c>
      <c r="M500">
        <v>-0.35448722700000002</v>
      </c>
      <c r="N500">
        <v>1.0098706850000001</v>
      </c>
      <c r="O500">
        <v>-0.40906154300000003</v>
      </c>
      <c r="P500">
        <v>-0.30679615799999999</v>
      </c>
      <c r="Q500">
        <v>1.0226538590000001</v>
      </c>
      <c r="R500">
        <v>-2.4533859000000002E-2</v>
      </c>
      <c r="S500">
        <v>-1.7724361000000001E-2</v>
      </c>
      <c r="T500">
        <v>5.0493534E-2</v>
      </c>
      <c r="U500">
        <v>-2.0453077E-2</v>
      </c>
      <c r="V500">
        <v>-1.5339808E-2</v>
      </c>
      <c r="W500">
        <v>5.1132693E-2</v>
      </c>
      <c r="X500">
        <v>3.9314659999999998E-3</v>
      </c>
      <c r="Y500">
        <v>4.7748430000000001E-2</v>
      </c>
      <c r="Z500">
        <v>-1.4447918000000001E-2</v>
      </c>
      <c r="AA500">
        <v>2.952147E-3</v>
      </c>
      <c r="AB500">
        <v>4.6019424000000003E-2</v>
      </c>
      <c r="AC500">
        <v>-2.6911944E-2</v>
      </c>
    </row>
    <row r="501" spans="1:29" x14ac:dyDescent="0.3">
      <c r="A501">
        <v>4.99</v>
      </c>
      <c r="B501">
        <v>28.2</v>
      </c>
      <c r="C501">
        <v>0</v>
      </c>
      <c r="D501">
        <v>0</v>
      </c>
      <c r="E501">
        <v>0</v>
      </c>
      <c r="F501">
        <v>-8.067307692</v>
      </c>
      <c r="G501">
        <v>-5.192307692</v>
      </c>
      <c r="H501">
        <v>17.23076923</v>
      </c>
      <c r="I501">
        <v>-9</v>
      </c>
      <c r="J501">
        <v>-4</v>
      </c>
      <c r="K501">
        <v>16</v>
      </c>
      <c r="L501">
        <v>-0.412503167</v>
      </c>
      <c r="M501">
        <v>-0.26549667500000002</v>
      </c>
      <c r="N501">
        <v>0.88105563200000003</v>
      </c>
      <c r="O501">
        <v>-0.46019423599999998</v>
      </c>
      <c r="P501">
        <v>-0.204530772</v>
      </c>
      <c r="Q501">
        <v>0.81812308700000003</v>
      </c>
      <c r="R501">
        <v>-2.0625158000000001E-2</v>
      </c>
      <c r="S501">
        <v>-1.3274833999999999E-2</v>
      </c>
      <c r="T501">
        <v>4.4052781999999999E-2</v>
      </c>
      <c r="U501">
        <v>-2.3009712000000002E-2</v>
      </c>
      <c r="V501">
        <v>-1.0226539E-2</v>
      </c>
      <c r="W501">
        <v>4.0906154E-2</v>
      </c>
      <c r="X501">
        <v>4.2437120000000002E-3</v>
      </c>
      <c r="Y501">
        <v>4.0668518000000001E-2</v>
      </c>
      <c r="Z501">
        <v>-1.7811911E-2</v>
      </c>
      <c r="AA501">
        <v>7.3803690000000003E-3</v>
      </c>
      <c r="AB501">
        <v>3.8349519999999998E-2</v>
      </c>
      <c r="AC501">
        <v>-1.3455972E-2</v>
      </c>
    </row>
    <row r="502" spans="1:29" x14ac:dyDescent="0.3">
      <c r="A502">
        <v>5</v>
      </c>
      <c r="B502">
        <v>28.2</v>
      </c>
      <c r="C502">
        <v>0</v>
      </c>
      <c r="D502">
        <v>0</v>
      </c>
      <c r="E502">
        <v>0</v>
      </c>
      <c r="F502">
        <v>-6.576923077</v>
      </c>
      <c r="G502">
        <v>-3.634615385</v>
      </c>
      <c r="H502">
        <v>14.79807692</v>
      </c>
      <c r="I502">
        <v>-10</v>
      </c>
      <c r="J502">
        <v>-3</v>
      </c>
      <c r="K502">
        <v>26</v>
      </c>
      <c r="L502">
        <v>-0.33629578799999998</v>
      </c>
      <c r="M502">
        <v>-0.18584767199999999</v>
      </c>
      <c r="N502">
        <v>0.75666552300000001</v>
      </c>
      <c r="O502">
        <v>-0.51132692899999999</v>
      </c>
      <c r="P502">
        <v>-0.15339807899999999</v>
      </c>
      <c r="Q502">
        <v>1.329450016</v>
      </c>
      <c r="R502">
        <v>-1.6814789E-2</v>
      </c>
      <c r="S502">
        <v>-9.2923840000000008E-3</v>
      </c>
      <c r="T502">
        <v>3.7833275999999999E-2</v>
      </c>
      <c r="U502">
        <v>-2.5566346E-2</v>
      </c>
      <c r="V502">
        <v>-7.669904E-3</v>
      </c>
      <c r="W502">
        <v>6.6472501000000003E-2</v>
      </c>
      <c r="X502">
        <v>4.3430630000000003E-3</v>
      </c>
      <c r="Y502">
        <v>3.3924574999999998E-2</v>
      </c>
      <c r="Z502">
        <v>-2.0572111000000001E-2</v>
      </c>
      <c r="AA502">
        <v>1.0332516E-2</v>
      </c>
      <c r="AB502">
        <v>5.5393750999999998E-2</v>
      </c>
      <c r="AC502">
        <v>-5.8309211E-2</v>
      </c>
    </row>
    <row r="503" spans="1:29" x14ac:dyDescent="0.3">
      <c r="A503">
        <v>5.01</v>
      </c>
      <c r="B503">
        <v>28.2</v>
      </c>
      <c r="C503">
        <v>0</v>
      </c>
      <c r="D503">
        <v>0</v>
      </c>
      <c r="E503">
        <v>0</v>
      </c>
      <c r="F503">
        <v>-5.153846154</v>
      </c>
      <c r="G503">
        <v>-2.230769231</v>
      </c>
      <c r="H503">
        <v>12.55769231</v>
      </c>
      <c r="I503">
        <v>0</v>
      </c>
      <c r="J503">
        <v>0</v>
      </c>
      <c r="K503">
        <v>0</v>
      </c>
      <c r="L503">
        <v>-0.263530033</v>
      </c>
      <c r="M503">
        <v>-0.114065238</v>
      </c>
      <c r="N503">
        <v>0.64210862499999999</v>
      </c>
      <c r="O503">
        <v>0</v>
      </c>
      <c r="P503">
        <v>0</v>
      </c>
      <c r="Q503">
        <v>0</v>
      </c>
      <c r="R503">
        <v>-1.3176502E-2</v>
      </c>
      <c r="S503">
        <v>-5.7032619999999997E-3</v>
      </c>
      <c r="T503">
        <v>3.2105430999999997E-2</v>
      </c>
      <c r="U503">
        <v>0</v>
      </c>
      <c r="V503">
        <v>0</v>
      </c>
      <c r="W503">
        <v>0</v>
      </c>
      <c r="X503">
        <v>4.3146770000000003E-3</v>
      </c>
      <c r="Y503">
        <v>2.7696874999999999E-2</v>
      </c>
      <c r="Z503">
        <v>-2.3202925999999999E-2</v>
      </c>
      <c r="AA503">
        <v>0</v>
      </c>
      <c r="AB503">
        <v>0</v>
      </c>
      <c r="AC503">
        <v>0</v>
      </c>
    </row>
    <row r="504" spans="1:29" x14ac:dyDescent="0.3">
      <c r="A504">
        <v>5.0199999999999996</v>
      </c>
      <c r="B504">
        <v>28.2</v>
      </c>
      <c r="C504">
        <v>0</v>
      </c>
      <c r="D504">
        <v>0</v>
      </c>
      <c r="E504">
        <v>0</v>
      </c>
      <c r="F504">
        <v>-3.807692308</v>
      </c>
      <c r="G504">
        <v>-1.028846154</v>
      </c>
      <c r="H504">
        <v>10.56730769</v>
      </c>
      <c r="I504">
        <v>-1</v>
      </c>
      <c r="J504">
        <v>0</v>
      </c>
      <c r="K504">
        <v>18</v>
      </c>
      <c r="L504">
        <v>-0.19469756199999999</v>
      </c>
      <c r="M504">
        <v>-5.2607674E-2</v>
      </c>
      <c r="N504">
        <v>0.54033489899999998</v>
      </c>
      <c r="O504">
        <v>-5.1132693E-2</v>
      </c>
      <c r="P504">
        <v>0</v>
      </c>
      <c r="Q504">
        <v>0.92038847300000004</v>
      </c>
      <c r="R504">
        <v>-9.7348780000000006E-3</v>
      </c>
      <c r="S504">
        <v>-2.6303839999999999E-3</v>
      </c>
      <c r="T504">
        <v>2.7016745000000002E-2</v>
      </c>
      <c r="U504">
        <v>-2.5566349999999998E-3</v>
      </c>
      <c r="V504">
        <v>0</v>
      </c>
      <c r="W504">
        <v>4.6019424000000003E-2</v>
      </c>
      <c r="X504">
        <v>4.101782E-3</v>
      </c>
      <c r="Y504">
        <v>2.2132916999999998E-2</v>
      </c>
      <c r="Z504">
        <v>-2.5704356000000001E-2</v>
      </c>
      <c r="AA504">
        <v>1.476074E-3</v>
      </c>
      <c r="AB504">
        <v>3.1531826999999998E-2</v>
      </c>
      <c r="AC504">
        <v>-7.6250506999999995E-2</v>
      </c>
    </row>
    <row r="505" spans="1:29" x14ac:dyDescent="0.3">
      <c r="A505">
        <v>5.03</v>
      </c>
      <c r="B505">
        <v>28.2</v>
      </c>
      <c r="C505">
        <v>0</v>
      </c>
      <c r="D505">
        <v>0</v>
      </c>
      <c r="E505">
        <v>0</v>
      </c>
      <c r="F505">
        <v>-2.605769231</v>
      </c>
      <c r="G505">
        <v>-5.7692307999999998E-2</v>
      </c>
      <c r="H505">
        <v>8.759615385</v>
      </c>
      <c r="I505">
        <v>0</v>
      </c>
      <c r="J505">
        <v>0</v>
      </c>
      <c r="K505">
        <v>0</v>
      </c>
      <c r="L505">
        <v>-0.133239998</v>
      </c>
      <c r="M505">
        <v>-2.9499629999999999E-3</v>
      </c>
      <c r="N505">
        <v>0.44790272399999997</v>
      </c>
      <c r="O505">
        <v>0</v>
      </c>
      <c r="P505">
        <v>0</v>
      </c>
      <c r="Q505">
        <v>0</v>
      </c>
      <c r="R505">
        <v>-6.6620000000000004E-3</v>
      </c>
      <c r="S505">
        <v>-1.47498E-4</v>
      </c>
      <c r="T505">
        <v>2.2395136E-2</v>
      </c>
      <c r="U505">
        <v>0</v>
      </c>
      <c r="V505">
        <v>0</v>
      </c>
      <c r="W505">
        <v>0</v>
      </c>
      <c r="X505">
        <v>3.7611490000000001E-3</v>
      </c>
      <c r="Y505">
        <v>1.7199922999999999E-2</v>
      </c>
      <c r="Z505">
        <v>-2.7343224999999999E-2</v>
      </c>
      <c r="AA505">
        <v>0</v>
      </c>
      <c r="AB505">
        <v>0</v>
      </c>
      <c r="AC505">
        <v>0</v>
      </c>
    </row>
    <row r="506" spans="1:29" x14ac:dyDescent="0.3">
      <c r="A506">
        <v>5.04</v>
      </c>
      <c r="B506">
        <v>28.2</v>
      </c>
      <c r="C506">
        <v>0</v>
      </c>
      <c r="D506">
        <v>0</v>
      </c>
      <c r="E506">
        <v>0</v>
      </c>
      <c r="F506">
        <v>-1.596153846</v>
      </c>
      <c r="G506">
        <v>0.71153846200000004</v>
      </c>
      <c r="H506">
        <v>7.163461538</v>
      </c>
      <c r="I506">
        <v>0</v>
      </c>
      <c r="J506">
        <v>3</v>
      </c>
      <c r="K506">
        <v>9</v>
      </c>
      <c r="L506">
        <v>-8.1615644000000001E-2</v>
      </c>
      <c r="M506">
        <v>3.6382878E-2</v>
      </c>
      <c r="N506">
        <v>0.36628707900000002</v>
      </c>
      <c r="O506">
        <v>0</v>
      </c>
      <c r="P506">
        <v>0.15339807899999999</v>
      </c>
      <c r="Q506">
        <v>0.46019423599999998</v>
      </c>
      <c r="R506">
        <v>-4.0807819999999998E-3</v>
      </c>
      <c r="S506">
        <v>1.819144E-3</v>
      </c>
      <c r="T506">
        <v>1.8314354000000001E-2</v>
      </c>
      <c r="U506">
        <v>0</v>
      </c>
      <c r="V506">
        <v>7.669904E-3</v>
      </c>
      <c r="W506">
        <v>2.3009712000000002E-2</v>
      </c>
      <c r="X506">
        <v>3.4063240000000001E-3</v>
      </c>
      <c r="Y506">
        <v>1.2963449E-2</v>
      </c>
      <c r="Z506">
        <v>-2.8162659E-2</v>
      </c>
      <c r="AA506">
        <v>4.4282210000000004E-3</v>
      </c>
      <c r="AB506">
        <v>1.2783173E-2</v>
      </c>
      <c r="AC506">
        <v>-5.3823887000000001E-2</v>
      </c>
    </row>
    <row r="507" spans="1:29" x14ac:dyDescent="0.3">
      <c r="A507">
        <v>5.05</v>
      </c>
      <c r="B507">
        <v>28.2</v>
      </c>
      <c r="C507">
        <v>0</v>
      </c>
      <c r="D507">
        <v>0</v>
      </c>
      <c r="E507">
        <v>0</v>
      </c>
      <c r="F507">
        <v>-0.74038461499999997</v>
      </c>
      <c r="G507">
        <v>1.269230769</v>
      </c>
      <c r="H507">
        <v>5.615384615</v>
      </c>
      <c r="I507">
        <v>0</v>
      </c>
      <c r="J507">
        <v>5</v>
      </c>
      <c r="K507">
        <v>0</v>
      </c>
      <c r="L507">
        <v>-3.7857859000000001E-2</v>
      </c>
      <c r="M507">
        <v>6.4899186999999997E-2</v>
      </c>
      <c r="N507">
        <v>0.287129737</v>
      </c>
      <c r="O507">
        <v>0</v>
      </c>
      <c r="P507">
        <v>0.25566346499999998</v>
      </c>
      <c r="Q507">
        <v>0</v>
      </c>
      <c r="R507">
        <v>-1.8928930000000001E-3</v>
      </c>
      <c r="S507">
        <v>3.244959E-3</v>
      </c>
      <c r="T507">
        <v>1.4356486999999999E-2</v>
      </c>
      <c r="U507">
        <v>0</v>
      </c>
      <c r="V507">
        <v>1.2783173E-2</v>
      </c>
      <c r="W507">
        <v>0</v>
      </c>
      <c r="X507">
        <v>2.96634E-3</v>
      </c>
      <c r="Y507">
        <v>9.1203020000000003E-3</v>
      </c>
      <c r="Z507">
        <v>-2.7558864999999998E-2</v>
      </c>
      <c r="AA507">
        <v>7.3803690000000003E-3</v>
      </c>
      <c r="AB507">
        <v>-4.2610579999999999E-3</v>
      </c>
      <c r="AC507">
        <v>-2.2426620000000001E-2</v>
      </c>
    </row>
    <row r="508" spans="1:29" x14ac:dyDescent="0.3">
      <c r="A508">
        <v>5.0599999999999996</v>
      </c>
      <c r="B508">
        <v>28.2</v>
      </c>
      <c r="C508">
        <v>0</v>
      </c>
      <c r="D508">
        <v>0</v>
      </c>
      <c r="E508">
        <v>0</v>
      </c>
      <c r="F508">
        <v>-6.7307692000000002E-2</v>
      </c>
      <c r="G508">
        <v>1.673076923</v>
      </c>
      <c r="H508">
        <v>4.211538462</v>
      </c>
      <c r="I508">
        <v>2</v>
      </c>
      <c r="J508">
        <v>3</v>
      </c>
      <c r="K508">
        <v>3</v>
      </c>
      <c r="L508">
        <v>-3.4416239999999999E-3</v>
      </c>
      <c r="M508">
        <v>8.5548928999999996E-2</v>
      </c>
      <c r="N508">
        <v>0.21534730299999999</v>
      </c>
      <c r="O508">
        <v>0.102265386</v>
      </c>
      <c r="P508">
        <v>0.15339807899999999</v>
      </c>
      <c r="Q508">
        <v>0.15339807899999999</v>
      </c>
      <c r="R508">
        <v>-1.7208100000000001E-4</v>
      </c>
      <c r="S508">
        <v>4.2774459999999999E-3</v>
      </c>
      <c r="T508">
        <v>1.0767364999999999E-2</v>
      </c>
      <c r="U508">
        <v>5.1132690000000001E-3</v>
      </c>
      <c r="V508">
        <v>7.669904E-3</v>
      </c>
      <c r="W508">
        <v>7.669904E-3</v>
      </c>
      <c r="X508">
        <v>2.568936E-3</v>
      </c>
      <c r="Y508">
        <v>5.8097879999999998E-3</v>
      </c>
      <c r="Z508">
        <v>-2.6092509E-2</v>
      </c>
      <c r="AA508">
        <v>1.476074E-3</v>
      </c>
      <c r="AB508">
        <v>8.5221199999999998E-4</v>
      </c>
      <c r="AC508">
        <v>-3.5882591999999998E-2</v>
      </c>
    </row>
    <row r="509" spans="1:29" x14ac:dyDescent="0.3">
      <c r="A509">
        <v>5.07</v>
      </c>
      <c r="B509">
        <v>28.2</v>
      </c>
      <c r="C509">
        <v>0</v>
      </c>
      <c r="D509">
        <v>0</v>
      </c>
      <c r="E509">
        <v>0</v>
      </c>
      <c r="F509">
        <v>0.40384615400000001</v>
      </c>
      <c r="G509">
        <v>1.942307692</v>
      </c>
      <c r="H509">
        <v>3.038461538</v>
      </c>
      <c r="I509">
        <v>2</v>
      </c>
      <c r="J509">
        <v>3</v>
      </c>
      <c r="K509">
        <v>0</v>
      </c>
      <c r="L509">
        <v>2.0649740999999999E-2</v>
      </c>
      <c r="M509">
        <v>9.9315423E-2</v>
      </c>
      <c r="N509">
        <v>0.15536472100000001</v>
      </c>
      <c r="O509">
        <v>0.102265386</v>
      </c>
      <c r="P509">
        <v>0.15339807899999999</v>
      </c>
      <c r="Q509">
        <v>0</v>
      </c>
      <c r="R509">
        <v>1.0324869999999999E-3</v>
      </c>
      <c r="S509">
        <v>4.9657709999999999E-3</v>
      </c>
      <c r="T509">
        <v>7.7682360000000004E-3</v>
      </c>
      <c r="U509">
        <v>5.1132690000000001E-3</v>
      </c>
      <c r="V509">
        <v>7.669904E-3</v>
      </c>
      <c r="W509">
        <v>0</v>
      </c>
      <c r="X509">
        <v>2.270883E-3</v>
      </c>
      <c r="Y509">
        <v>3.1794050000000002E-3</v>
      </c>
      <c r="Z509">
        <v>-2.4151743999999999E-2</v>
      </c>
      <c r="AA509">
        <v>1.476074E-3</v>
      </c>
      <c r="AB509">
        <v>-4.2610579999999999E-3</v>
      </c>
      <c r="AC509">
        <v>-2.2426620000000001E-2</v>
      </c>
    </row>
    <row r="510" spans="1:29" x14ac:dyDescent="0.3">
      <c r="A510">
        <v>5.08</v>
      </c>
      <c r="B510">
        <v>28.2</v>
      </c>
      <c r="C510">
        <v>0</v>
      </c>
      <c r="D510">
        <v>0</v>
      </c>
      <c r="E510">
        <v>0</v>
      </c>
      <c r="F510">
        <v>0.70192307700000001</v>
      </c>
      <c r="G510">
        <v>2.086538462</v>
      </c>
      <c r="H510">
        <v>2.038461538</v>
      </c>
      <c r="I510">
        <v>2</v>
      </c>
      <c r="J510">
        <v>3</v>
      </c>
      <c r="K510">
        <v>0</v>
      </c>
      <c r="L510">
        <v>3.5891217000000003E-2</v>
      </c>
      <c r="M510">
        <v>0.10669033</v>
      </c>
      <c r="N510">
        <v>0.104232028</v>
      </c>
      <c r="O510">
        <v>0.102265386</v>
      </c>
      <c r="P510">
        <v>0.15339807899999999</v>
      </c>
      <c r="Q510">
        <v>0</v>
      </c>
      <c r="R510">
        <v>1.7945610000000001E-3</v>
      </c>
      <c r="S510">
        <v>5.3345170000000004E-3</v>
      </c>
      <c r="T510">
        <v>5.2116009999999997E-3</v>
      </c>
      <c r="U510">
        <v>5.1132690000000001E-3</v>
      </c>
      <c r="V510">
        <v>7.669904E-3</v>
      </c>
      <c r="W510">
        <v>0</v>
      </c>
      <c r="X510">
        <v>2.0437939999999998E-3</v>
      </c>
      <c r="Y510">
        <v>1.098042E-3</v>
      </c>
      <c r="Z510">
        <v>-2.1650314E-2</v>
      </c>
      <c r="AA510">
        <v>1.476074E-3</v>
      </c>
      <c r="AB510">
        <v>-4.2610579999999999E-3</v>
      </c>
      <c r="AC510">
        <v>-2.2426620000000001E-2</v>
      </c>
    </row>
    <row r="511" spans="1:29" x14ac:dyDescent="0.3">
      <c r="A511">
        <v>5.09</v>
      </c>
      <c r="B511">
        <v>28.2</v>
      </c>
      <c r="C511">
        <v>0</v>
      </c>
      <c r="D511">
        <v>0</v>
      </c>
      <c r="E511">
        <v>0</v>
      </c>
      <c r="F511">
        <v>0.81730769199999997</v>
      </c>
      <c r="G511">
        <v>2.115384615</v>
      </c>
      <c r="H511">
        <v>1.355769231</v>
      </c>
      <c r="I511">
        <v>2</v>
      </c>
      <c r="J511">
        <v>4</v>
      </c>
      <c r="K511">
        <v>0</v>
      </c>
      <c r="L511">
        <v>4.1791143000000003E-2</v>
      </c>
      <c r="M511">
        <v>0.108165312</v>
      </c>
      <c r="N511">
        <v>6.9324131999999997E-2</v>
      </c>
      <c r="O511">
        <v>0.102265386</v>
      </c>
      <c r="P511">
        <v>0.204530772</v>
      </c>
      <c r="Q511">
        <v>0</v>
      </c>
      <c r="R511">
        <v>2.0895570000000001E-3</v>
      </c>
      <c r="S511">
        <v>5.4082660000000001E-3</v>
      </c>
      <c r="T511">
        <v>3.4662069999999998E-3</v>
      </c>
      <c r="U511">
        <v>5.1132690000000001E-3</v>
      </c>
      <c r="V511">
        <v>1.0226539E-2</v>
      </c>
      <c r="W511">
        <v>0</v>
      </c>
      <c r="X511">
        <v>1.9160570000000001E-3</v>
      </c>
      <c r="Y511">
        <v>-1.8846999999999999E-4</v>
      </c>
      <c r="Z511">
        <v>-1.9235138999999998E-2</v>
      </c>
      <c r="AA511">
        <v>2.952147E-3</v>
      </c>
      <c r="AB511">
        <v>-5.1132690000000001E-3</v>
      </c>
      <c r="AC511">
        <v>-2.6911944E-2</v>
      </c>
    </row>
    <row r="512" spans="1:29" x14ac:dyDescent="0.3">
      <c r="A512">
        <v>5.0999999999999996</v>
      </c>
      <c r="B512">
        <v>28.2</v>
      </c>
      <c r="C512">
        <v>0</v>
      </c>
      <c r="D512">
        <v>0</v>
      </c>
      <c r="E512">
        <v>0</v>
      </c>
      <c r="F512">
        <v>0.83653846200000004</v>
      </c>
      <c r="G512">
        <v>2.019230769</v>
      </c>
      <c r="H512">
        <v>0.83653846200000004</v>
      </c>
      <c r="I512">
        <v>1</v>
      </c>
      <c r="J512">
        <v>2</v>
      </c>
      <c r="K512">
        <v>0</v>
      </c>
      <c r="L512">
        <v>4.2774463999999998E-2</v>
      </c>
      <c r="M512">
        <v>0.103248707</v>
      </c>
      <c r="N512">
        <v>4.2774463999999998E-2</v>
      </c>
      <c r="O512">
        <v>5.1132693E-2</v>
      </c>
      <c r="P512">
        <v>0.102265386</v>
      </c>
      <c r="Q512">
        <v>0</v>
      </c>
      <c r="R512">
        <v>2.1387229999999999E-3</v>
      </c>
      <c r="S512">
        <v>5.1624349999999999E-3</v>
      </c>
      <c r="T512">
        <v>2.1387229999999999E-3</v>
      </c>
      <c r="U512">
        <v>2.5566349999999998E-3</v>
      </c>
      <c r="V512">
        <v>5.1132690000000001E-3</v>
      </c>
      <c r="W512">
        <v>0</v>
      </c>
      <c r="X512">
        <v>1.7457410000000001E-3</v>
      </c>
      <c r="Y512">
        <v>-1.007904E-3</v>
      </c>
      <c r="Z512">
        <v>-1.6561196E-2</v>
      </c>
      <c r="AA512">
        <v>1.476074E-3</v>
      </c>
      <c r="AB512">
        <v>-2.5566349999999998E-3</v>
      </c>
      <c r="AC512">
        <v>-1.3455972E-2</v>
      </c>
    </row>
    <row r="513" spans="1:29" x14ac:dyDescent="0.3">
      <c r="A513">
        <v>5.1100000000000003</v>
      </c>
      <c r="B513">
        <v>28.2</v>
      </c>
      <c r="C513">
        <v>0</v>
      </c>
      <c r="D513">
        <v>0</v>
      </c>
      <c r="E513">
        <v>0</v>
      </c>
      <c r="F513">
        <v>0.82692307700000001</v>
      </c>
      <c r="G513">
        <v>1.836538462</v>
      </c>
      <c r="H513">
        <v>0.46153846199999998</v>
      </c>
      <c r="I513">
        <v>2</v>
      </c>
      <c r="J513">
        <v>2</v>
      </c>
      <c r="K513">
        <v>0</v>
      </c>
      <c r="L513">
        <v>4.2282804E-2</v>
      </c>
      <c r="M513">
        <v>9.3907157000000005E-2</v>
      </c>
      <c r="N513">
        <v>2.3599703999999999E-2</v>
      </c>
      <c r="O513">
        <v>0.102265386</v>
      </c>
      <c r="P513">
        <v>0.102265386</v>
      </c>
      <c r="Q513">
        <v>0</v>
      </c>
      <c r="R513">
        <v>2.11414E-3</v>
      </c>
      <c r="S513">
        <v>4.6953580000000002E-3</v>
      </c>
      <c r="T513">
        <v>1.1799849999999999E-3</v>
      </c>
      <c r="U513">
        <v>5.1132690000000001E-3</v>
      </c>
      <c r="V513">
        <v>5.1132690000000001E-3</v>
      </c>
      <c r="W513">
        <v>0</v>
      </c>
      <c r="X513">
        <v>1.490267E-3</v>
      </c>
      <c r="Y513">
        <v>-1.4831759999999999E-3</v>
      </c>
      <c r="Z513">
        <v>-1.4016637E-2</v>
      </c>
      <c r="AA513">
        <v>0</v>
      </c>
      <c r="AB513">
        <v>-3.4088460000000001E-3</v>
      </c>
      <c r="AC513">
        <v>-1.7941295999999999E-2</v>
      </c>
    </row>
    <row r="514" spans="1:29" x14ac:dyDescent="0.3">
      <c r="A514">
        <v>5.12</v>
      </c>
      <c r="B514">
        <v>28.2</v>
      </c>
      <c r="C514">
        <v>0</v>
      </c>
      <c r="D514">
        <v>0</v>
      </c>
      <c r="E514">
        <v>0</v>
      </c>
      <c r="F514">
        <v>0.76923076899999998</v>
      </c>
      <c r="G514">
        <v>1.596153846</v>
      </c>
      <c r="H514">
        <v>0.23076923099999999</v>
      </c>
      <c r="I514">
        <v>0</v>
      </c>
      <c r="J514">
        <v>1</v>
      </c>
      <c r="K514">
        <v>0</v>
      </c>
      <c r="L514">
        <v>3.9332841E-2</v>
      </c>
      <c r="M514">
        <v>8.1615644000000001E-2</v>
      </c>
      <c r="N514">
        <v>1.1799852E-2</v>
      </c>
      <c r="O514">
        <v>0</v>
      </c>
      <c r="P514">
        <v>5.1132693E-2</v>
      </c>
      <c r="Q514">
        <v>0</v>
      </c>
      <c r="R514">
        <v>1.9666420000000002E-3</v>
      </c>
      <c r="S514">
        <v>4.0807819999999998E-3</v>
      </c>
      <c r="T514">
        <v>5.8999300000000003E-4</v>
      </c>
      <c r="U514">
        <v>0</v>
      </c>
      <c r="V514">
        <v>2.5566349999999998E-3</v>
      </c>
      <c r="W514">
        <v>0</v>
      </c>
      <c r="X514">
        <v>1.2205989999999999E-3</v>
      </c>
      <c r="Y514">
        <v>-1.6224799999999999E-3</v>
      </c>
      <c r="Z514">
        <v>-1.1644590999999999E-2</v>
      </c>
      <c r="AA514">
        <v>1.476074E-3</v>
      </c>
      <c r="AB514">
        <v>-8.5221199999999998E-4</v>
      </c>
      <c r="AC514">
        <v>-4.4853239999999997E-3</v>
      </c>
    </row>
    <row r="515" spans="1:29" x14ac:dyDescent="0.3">
      <c r="A515">
        <v>5.13</v>
      </c>
      <c r="B515">
        <v>28.2</v>
      </c>
      <c r="C515">
        <v>0</v>
      </c>
      <c r="D515">
        <v>0</v>
      </c>
      <c r="E515">
        <v>0</v>
      </c>
      <c r="F515">
        <v>0.67307692299999999</v>
      </c>
      <c r="G515">
        <v>1.326923077</v>
      </c>
      <c r="H515">
        <v>8.6538461999999997E-2</v>
      </c>
      <c r="I515">
        <v>0</v>
      </c>
      <c r="J515">
        <v>1</v>
      </c>
      <c r="K515">
        <v>0</v>
      </c>
      <c r="L515">
        <v>3.4416236000000003E-2</v>
      </c>
      <c r="M515">
        <v>6.7849149999999997E-2</v>
      </c>
      <c r="N515">
        <v>4.4249449999999996E-3</v>
      </c>
      <c r="O515">
        <v>0</v>
      </c>
      <c r="P515">
        <v>5.1132693E-2</v>
      </c>
      <c r="Q515">
        <v>0</v>
      </c>
      <c r="R515">
        <v>1.7208119999999999E-3</v>
      </c>
      <c r="S515">
        <v>3.3924580000000001E-3</v>
      </c>
      <c r="T515">
        <v>2.2124699999999999E-4</v>
      </c>
      <c r="U515">
        <v>0</v>
      </c>
      <c r="V515">
        <v>2.5566349999999998E-3</v>
      </c>
      <c r="W515">
        <v>0</v>
      </c>
      <c r="X515">
        <v>9.6512500000000005E-4</v>
      </c>
      <c r="Y515">
        <v>-1.556925E-3</v>
      </c>
      <c r="Z515">
        <v>-9.3588009999999999E-3</v>
      </c>
      <c r="AA515">
        <v>1.476074E-3</v>
      </c>
      <c r="AB515">
        <v>-8.5221199999999998E-4</v>
      </c>
      <c r="AC515">
        <v>-4.4853239999999997E-3</v>
      </c>
    </row>
    <row r="516" spans="1:29" x14ac:dyDescent="0.3">
      <c r="A516">
        <v>5.14</v>
      </c>
      <c r="B516">
        <v>28.2</v>
      </c>
      <c r="C516">
        <v>0</v>
      </c>
      <c r="D516">
        <v>0</v>
      </c>
      <c r="E516">
        <v>0</v>
      </c>
      <c r="F516">
        <v>0.53846153799999996</v>
      </c>
      <c r="G516">
        <v>1.067307692</v>
      </c>
      <c r="H516">
        <v>2.8846153999999999E-2</v>
      </c>
      <c r="I516">
        <v>0</v>
      </c>
      <c r="J516">
        <v>1</v>
      </c>
      <c r="K516">
        <v>0</v>
      </c>
      <c r="L516">
        <v>2.7532989000000001E-2</v>
      </c>
      <c r="M516">
        <v>5.4574315999999998E-2</v>
      </c>
      <c r="N516">
        <v>1.4749819999999999E-3</v>
      </c>
      <c r="O516">
        <v>0</v>
      </c>
      <c r="P516">
        <v>5.1132693E-2</v>
      </c>
      <c r="Q516">
        <v>0</v>
      </c>
      <c r="R516">
        <v>1.376649E-3</v>
      </c>
      <c r="S516">
        <v>2.728716E-3</v>
      </c>
      <c r="T516" s="1">
        <v>7.3700000000000002E-5</v>
      </c>
      <c r="U516">
        <v>0</v>
      </c>
      <c r="V516">
        <v>2.5566349999999998E-3</v>
      </c>
      <c r="W516">
        <v>0</v>
      </c>
      <c r="X516">
        <v>7.8061600000000004E-4</v>
      </c>
      <c r="Y516">
        <v>-1.319289E-3</v>
      </c>
      <c r="Z516">
        <v>-7.3317800000000004E-3</v>
      </c>
      <c r="AA516">
        <v>1.476074E-3</v>
      </c>
      <c r="AB516">
        <v>-8.5221199999999998E-4</v>
      </c>
      <c r="AC516">
        <v>-4.4853239999999997E-3</v>
      </c>
    </row>
    <row r="517" spans="1:29" x14ac:dyDescent="0.3">
      <c r="A517">
        <v>5.15</v>
      </c>
      <c r="B517">
        <v>28.2</v>
      </c>
      <c r="C517">
        <v>0</v>
      </c>
      <c r="D517">
        <v>0</v>
      </c>
      <c r="E517">
        <v>0</v>
      </c>
      <c r="F517">
        <v>0.39423076899999998</v>
      </c>
      <c r="G517">
        <v>0.82692307700000001</v>
      </c>
      <c r="H517">
        <v>0</v>
      </c>
      <c r="I517">
        <v>0</v>
      </c>
      <c r="J517">
        <v>0</v>
      </c>
      <c r="K517">
        <v>0</v>
      </c>
      <c r="L517">
        <v>2.0158081000000001E-2</v>
      </c>
      <c r="M517">
        <v>4.2282804E-2</v>
      </c>
      <c r="N517">
        <v>0</v>
      </c>
      <c r="O517">
        <v>0</v>
      </c>
      <c r="P517">
        <v>0</v>
      </c>
      <c r="Q517">
        <v>0</v>
      </c>
      <c r="R517">
        <v>1.007904E-3</v>
      </c>
      <c r="S517">
        <v>2.11414E-3</v>
      </c>
      <c r="T517">
        <v>0</v>
      </c>
      <c r="U517">
        <v>0</v>
      </c>
      <c r="V517">
        <v>0</v>
      </c>
      <c r="W517">
        <v>0</v>
      </c>
      <c r="X517">
        <v>6.3868599999999996E-4</v>
      </c>
      <c r="Y517">
        <v>-1.0406809999999999E-3</v>
      </c>
      <c r="Z517">
        <v>-5.4772709999999997E-3</v>
      </c>
      <c r="AA517">
        <v>0</v>
      </c>
      <c r="AB517">
        <v>0</v>
      </c>
      <c r="AC517">
        <v>0</v>
      </c>
    </row>
    <row r="518" spans="1:29" x14ac:dyDescent="0.3">
      <c r="A518">
        <v>5.16</v>
      </c>
      <c r="B518">
        <v>28.2</v>
      </c>
      <c r="C518">
        <v>0</v>
      </c>
      <c r="D518">
        <v>0</v>
      </c>
      <c r="E518">
        <v>0</v>
      </c>
      <c r="F518">
        <v>0.25961538499999998</v>
      </c>
      <c r="G518">
        <v>0.60576923100000002</v>
      </c>
      <c r="H518">
        <v>0</v>
      </c>
      <c r="I518">
        <v>0</v>
      </c>
      <c r="J518">
        <v>0</v>
      </c>
      <c r="K518">
        <v>0</v>
      </c>
      <c r="L518">
        <v>1.3274833999999999E-2</v>
      </c>
      <c r="M518">
        <v>3.0974611999999999E-2</v>
      </c>
      <c r="N518">
        <v>0</v>
      </c>
      <c r="O518">
        <v>0</v>
      </c>
      <c r="P518">
        <v>0</v>
      </c>
      <c r="Q518">
        <v>0</v>
      </c>
      <c r="R518">
        <v>6.6374200000000004E-4</v>
      </c>
      <c r="S518">
        <v>1.548731E-3</v>
      </c>
      <c r="T518">
        <v>0</v>
      </c>
      <c r="U518">
        <v>0</v>
      </c>
      <c r="V518">
        <v>0</v>
      </c>
      <c r="W518">
        <v>0</v>
      </c>
      <c r="X518">
        <v>5.1094900000000002E-4</v>
      </c>
      <c r="Y518">
        <v>-7.3749099999999995E-4</v>
      </c>
      <c r="Z518">
        <v>-3.8815299999999998E-3</v>
      </c>
      <c r="AA518">
        <v>0</v>
      </c>
      <c r="AB518">
        <v>0</v>
      </c>
      <c r="AC518">
        <v>0</v>
      </c>
    </row>
    <row r="519" spans="1:29" x14ac:dyDescent="0.3">
      <c r="A519">
        <v>5.17</v>
      </c>
      <c r="B519">
        <v>28.2</v>
      </c>
      <c r="C519">
        <v>0</v>
      </c>
      <c r="D519">
        <v>0</v>
      </c>
      <c r="E519">
        <v>0</v>
      </c>
      <c r="F519">
        <v>0.14423076900000001</v>
      </c>
      <c r="G519">
        <v>0.41346153800000002</v>
      </c>
      <c r="H519">
        <v>0</v>
      </c>
      <c r="I519">
        <v>0</v>
      </c>
      <c r="J519">
        <v>0</v>
      </c>
      <c r="K519">
        <v>0</v>
      </c>
      <c r="L519">
        <v>7.3749080000000003E-3</v>
      </c>
      <c r="M519">
        <v>2.1141402E-2</v>
      </c>
      <c r="N519">
        <v>0</v>
      </c>
      <c r="O519">
        <v>0</v>
      </c>
      <c r="P519">
        <v>0</v>
      </c>
      <c r="Q519">
        <v>0</v>
      </c>
      <c r="R519">
        <v>3.6874500000000002E-4</v>
      </c>
      <c r="S519">
        <v>1.05707E-3</v>
      </c>
      <c r="T519">
        <v>0</v>
      </c>
      <c r="U519">
        <v>0</v>
      </c>
      <c r="V519">
        <v>0</v>
      </c>
      <c r="W519">
        <v>0</v>
      </c>
      <c r="X519">
        <v>3.9740400000000002E-4</v>
      </c>
      <c r="Y519">
        <v>-4.75272E-4</v>
      </c>
      <c r="Z519">
        <v>-2.5014310000000001E-3</v>
      </c>
      <c r="AA519">
        <v>0</v>
      </c>
      <c r="AB519">
        <v>0</v>
      </c>
      <c r="AC519">
        <v>0</v>
      </c>
    </row>
    <row r="520" spans="1:29" x14ac:dyDescent="0.3">
      <c r="A520">
        <v>5.18</v>
      </c>
      <c r="B520">
        <v>28.2</v>
      </c>
      <c r="C520">
        <v>0</v>
      </c>
      <c r="D520">
        <v>0</v>
      </c>
      <c r="E520">
        <v>0</v>
      </c>
      <c r="F520">
        <v>6.7307692000000002E-2</v>
      </c>
      <c r="G520">
        <v>0.26923076899999998</v>
      </c>
      <c r="H520">
        <v>0</v>
      </c>
      <c r="I520">
        <v>0</v>
      </c>
      <c r="J520">
        <v>0</v>
      </c>
      <c r="K520">
        <v>0</v>
      </c>
      <c r="L520">
        <v>3.4416239999999999E-3</v>
      </c>
      <c r="M520">
        <v>1.3766494000000001E-2</v>
      </c>
      <c r="N520">
        <v>0</v>
      </c>
      <c r="O520">
        <v>0</v>
      </c>
      <c r="P520">
        <v>0</v>
      </c>
      <c r="Q520">
        <v>0</v>
      </c>
      <c r="R520">
        <v>1.7208100000000001E-4</v>
      </c>
      <c r="S520">
        <v>6.8832500000000005E-4</v>
      </c>
      <c r="T520">
        <v>0</v>
      </c>
      <c r="U520">
        <v>0</v>
      </c>
      <c r="V520">
        <v>0</v>
      </c>
      <c r="W520">
        <v>0</v>
      </c>
      <c r="X520">
        <v>2.98053E-4</v>
      </c>
      <c r="Y520">
        <v>-2.8680200000000001E-4</v>
      </c>
      <c r="Z520">
        <v>-1.509484E-3</v>
      </c>
      <c r="AA520">
        <v>0</v>
      </c>
      <c r="AB520">
        <v>0</v>
      </c>
      <c r="AC520">
        <v>0</v>
      </c>
    </row>
    <row r="521" spans="1:29" x14ac:dyDescent="0.3">
      <c r="A521">
        <v>5.19</v>
      </c>
      <c r="B521">
        <v>28.2</v>
      </c>
      <c r="C521">
        <v>0</v>
      </c>
      <c r="D521">
        <v>0</v>
      </c>
      <c r="E521">
        <v>0</v>
      </c>
      <c r="F521">
        <v>1.9230769000000002E-2</v>
      </c>
      <c r="G521">
        <v>0.16346153799999999</v>
      </c>
      <c r="H521">
        <v>0</v>
      </c>
      <c r="I521">
        <v>0</v>
      </c>
      <c r="J521">
        <v>0</v>
      </c>
      <c r="K521">
        <v>0</v>
      </c>
      <c r="L521">
        <v>9.8332100000000011E-4</v>
      </c>
      <c r="M521">
        <v>8.358229E-3</v>
      </c>
      <c r="N521">
        <v>0</v>
      </c>
      <c r="O521">
        <v>0</v>
      </c>
      <c r="P521">
        <v>0</v>
      </c>
      <c r="Q521">
        <v>0</v>
      </c>
      <c r="R521" s="1">
        <v>4.9200000000000003E-5</v>
      </c>
      <c r="S521">
        <v>4.1791099999999998E-4</v>
      </c>
      <c r="T521">
        <v>0</v>
      </c>
      <c r="U521">
        <v>0</v>
      </c>
      <c r="V521">
        <v>0</v>
      </c>
      <c r="W521">
        <v>0</v>
      </c>
      <c r="X521">
        <v>2.12895E-4</v>
      </c>
      <c r="Y521">
        <v>-1.55692E-4</v>
      </c>
      <c r="Z521">
        <v>-8.1943399999999996E-4</v>
      </c>
      <c r="AA521">
        <v>0</v>
      </c>
      <c r="AB521">
        <v>0</v>
      </c>
      <c r="AC521">
        <v>0</v>
      </c>
    </row>
    <row r="522" spans="1:29" x14ac:dyDescent="0.3">
      <c r="A522">
        <v>5.2</v>
      </c>
      <c r="B522">
        <v>28.2</v>
      </c>
      <c r="C522">
        <v>0</v>
      </c>
      <c r="D522">
        <v>0</v>
      </c>
      <c r="E522">
        <v>0</v>
      </c>
      <c r="F522">
        <v>0</v>
      </c>
      <c r="G522">
        <v>8.6538461999999997E-2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4.4249449999999996E-3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2.2124699999999999E-4</v>
      </c>
      <c r="T522">
        <v>0</v>
      </c>
      <c r="U522">
        <v>0</v>
      </c>
      <c r="V522">
        <v>0</v>
      </c>
      <c r="W522">
        <v>0</v>
      </c>
      <c r="X522">
        <v>1.27737E-4</v>
      </c>
      <c r="Y522" s="1">
        <v>-7.3700000000000002E-5</v>
      </c>
      <c r="Z522">
        <v>-3.8815300000000002E-4</v>
      </c>
      <c r="AA522">
        <v>0</v>
      </c>
      <c r="AB522">
        <v>0</v>
      </c>
      <c r="AC522">
        <v>0</v>
      </c>
    </row>
    <row r="523" spans="1:29" x14ac:dyDescent="0.3">
      <c r="A523">
        <v>5.21</v>
      </c>
      <c r="B523">
        <v>28.2</v>
      </c>
      <c r="C523">
        <v>0</v>
      </c>
      <c r="D523">
        <v>0</v>
      </c>
      <c r="E523">
        <v>0</v>
      </c>
      <c r="F523">
        <v>0</v>
      </c>
      <c r="G523">
        <v>3.8461538000000003E-2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1.9666420000000002E-3</v>
      </c>
      <c r="N523">
        <v>0</v>
      </c>
      <c r="O523">
        <v>0</v>
      </c>
      <c r="P523">
        <v>0</v>
      </c>
      <c r="Q523">
        <v>0</v>
      </c>
      <c r="R523">
        <v>0</v>
      </c>
      <c r="S523" s="1">
        <v>9.8300000000000004E-5</v>
      </c>
      <c r="T523">
        <v>0</v>
      </c>
      <c r="U523">
        <v>0</v>
      </c>
      <c r="V523">
        <v>0</v>
      </c>
      <c r="W523">
        <v>0</v>
      </c>
      <c r="X523" s="1">
        <v>5.6799999999999998E-5</v>
      </c>
      <c r="Y523" s="1">
        <v>-3.2799999999999998E-5</v>
      </c>
      <c r="Z523">
        <v>-1.7251199999999999E-4</v>
      </c>
      <c r="AA523">
        <v>0</v>
      </c>
      <c r="AB523">
        <v>0</v>
      </c>
      <c r="AC523">
        <v>0</v>
      </c>
    </row>
    <row r="524" spans="1:29" x14ac:dyDescent="0.3">
      <c r="A524">
        <v>5.22</v>
      </c>
      <c r="B524">
        <v>28.2</v>
      </c>
      <c r="C524">
        <v>0</v>
      </c>
      <c r="D524">
        <v>0</v>
      </c>
      <c r="E524">
        <v>0</v>
      </c>
      <c r="F524">
        <v>0</v>
      </c>
      <c r="G524">
        <v>9.6153850000000006E-3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4.9166100000000001E-4</v>
      </c>
      <c r="N524">
        <v>0</v>
      </c>
      <c r="O524">
        <v>0</v>
      </c>
      <c r="P524">
        <v>0</v>
      </c>
      <c r="Q524">
        <v>0</v>
      </c>
      <c r="R524">
        <v>0</v>
      </c>
      <c r="S524" s="1">
        <v>2.4600000000000002E-5</v>
      </c>
      <c r="T524">
        <v>0</v>
      </c>
      <c r="U524">
        <v>0</v>
      </c>
      <c r="V524">
        <v>0</v>
      </c>
      <c r="W524">
        <v>0</v>
      </c>
      <c r="X524" s="1">
        <v>1.42E-5</v>
      </c>
      <c r="Y524" s="1">
        <v>-8.1899999999999995E-6</v>
      </c>
      <c r="Z524" s="1">
        <v>-4.3099999999999997E-5</v>
      </c>
      <c r="AA524">
        <v>0</v>
      </c>
      <c r="AB524">
        <v>0</v>
      </c>
      <c r="AC524">
        <v>0</v>
      </c>
    </row>
    <row r="525" spans="1:29" x14ac:dyDescent="0.3">
      <c r="A525">
        <v>5.23</v>
      </c>
      <c r="B525">
        <v>28.2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</row>
    <row r="526" spans="1:29" x14ac:dyDescent="0.3">
      <c r="A526">
        <v>5.24</v>
      </c>
      <c r="B526">
        <v>28.2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</row>
    <row r="527" spans="1:29" x14ac:dyDescent="0.3">
      <c r="A527">
        <v>5.25</v>
      </c>
      <c r="B527">
        <v>28.2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</row>
    <row r="528" spans="1:29" x14ac:dyDescent="0.3">
      <c r="A528">
        <v>5.26</v>
      </c>
      <c r="B528">
        <v>28.2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</row>
    <row r="529" spans="1:29" x14ac:dyDescent="0.3">
      <c r="A529">
        <v>5.27</v>
      </c>
      <c r="B529">
        <v>28.2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</row>
    <row r="530" spans="1:29" x14ac:dyDescent="0.3">
      <c r="A530">
        <v>5.28</v>
      </c>
      <c r="B530">
        <v>28.2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</row>
    <row r="531" spans="1:29" x14ac:dyDescent="0.3">
      <c r="A531">
        <v>5.29</v>
      </c>
      <c r="B531">
        <v>28.2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</row>
    <row r="532" spans="1:29" x14ac:dyDescent="0.3">
      <c r="A532">
        <v>5.3</v>
      </c>
      <c r="B532">
        <v>28.2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</row>
    <row r="533" spans="1:29" x14ac:dyDescent="0.3">
      <c r="A533">
        <v>5.31</v>
      </c>
      <c r="B533">
        <v>28.2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</row>
    <row r="534" spans="1:29" x14ac:dyDescent="0.3">
      <c r="A534">
        <v>5.32</v>
      </c>
      <c r="B534">
        <v>28.2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</row>
    <row r="535" spans="1:29" x14ac:dyDescent="0.3">
      <c r="A535">
        <v>5.33</v>
      </c>
      <c r="B535">
        <v>28.2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</row>
    <row r="536" spans="1:29" x14ac:dyDescent="0.3">
      <c r="A536">
        <v>5.34</v>
      </c>
      <c r="B536">
        <v>28.2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</row>
    <row r="537" spans="1:29" x14ac:dyDescent="0.3">
      <c r="A537">
        <v>5.35</v>
      </c>
      <c r="B537">
        <v>28.2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</row>
    <row r="538" spans="1:29" x14ac:dyDescent="0.3">
      <c r="A538">
        <v>5.36</v>
      </c>
      <c r="B538">
        <v>28.2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</row>
    <row r="539" spans="1:29" x14ac:dyDescent="0.3">
      <c r="A539">
        <v>5.37</v>
      </c>
      <c r="B539">
        <v>28.2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</row>
    <row r="540" spans="1:29" x14ac:dyDescent="0.3">
      <c r="A540">
        <v>5.38</v>
      </c>
      <c r="B540">
        <v>28.2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</row>
    <row r="541" spans="1:29" x14ac:dyDescent="0.3">
      <c r="A541">
        <v>5.39</v>
      </c>
      <c r="B541">
        <v>28.2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</row>
    <row r="542" spans="1:29" x14ac:dyDescent="0.3">
      <c r="A542">
        <v>5.4</v>
      </c>
      <c r="B542">
        <v>28.2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</row>
    <row r="543" spans="1:29" x14ac:dyDescent="0.3">
      <c r="A543">
        <v>5.41</v>
      </c>
      <c r="B543">
        <v>28.2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</row>
    <row r="544" spans="1:29" x14ac:dyDescent="0.3">
      <c r="A544">
        <v>5.42</v>
      </c>
      <c r="B544">
        <v>28.2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</row>
    <row r="545" spans="1:29" x14ac:dyDescent="0.3">
      <c r="A545">
        <v>5.43</v>
      </c>
      <c r="B545">
        <v>28.2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</row>
    <row r="546" spans="1:29" x14ac:dyDescent="0.3">
      <c r="A546">
        <v>5.44</v>
      </c>
      <c r="B546">
        <v>28.2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</row>
    <row r="547" spans="1:29" x14ac:dyDescent="0.3">
      <c r="A547">
        <v>5.45</v>
      </c>
      <c r="B547">
        <v>28.2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</row>
    <row r="548" spans="1:29" x14ac:dyDescent="0.3">
      <c r="A548">
        <v>5.46</v>
      </c>
      <c r="B548">
        <v>28.2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</row>
    <row r="549" spans="1:29" x14ac:dyDescent="0.3">
      <c r="A549">
        <v>5.47</v>
      </c>
      <c r="B549">
        <v>28.2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</row>
    <row r="550" spans="1:29" x14ac:dyDescent="0.3">
      <c r="A550">
        <v>5.48</v>
      </c>
      <c r="B550">
        <v>28.2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</row>
    <row r="551" spans="1:29" x14ac:dyDescent="0.3">
      <c r="A551">
        <v>5.49</v>
      </c>
      <c r="B551">
        <v>28.2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</row>
    <row r="552" spans="1:29" x14ac:dyDescent="0.3">
      <c r="A552">
        <v>5.5</v>
      </c>
      <c r="B552">
        <v>28.2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</row>
    <row r="553" spans="1:29" x14ac:dyDescent="0.3">
      <c r="A553">
        <v>5.51</v>
      </c>
      <c r="B553">
        <v>28.2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</row>
    <row r="554" spans="1:29" x14ac:dyDescent="0.3">
      <c r="A554">
        <v>5.52</v>
      </c>
      <c r="B554">
        <v>28.2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</row>
    <row r="555" spans="1:29" x14ac:dyDescent="0.3">
      <c r="A555">
        <v>5.53</v>
      </c>
      <c r="B555">
        <v>28.2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</row>
    <row r="556" spans="1:29" x14ac:dyDescent="0.3">
      <c r="A556">
        <v>5.54</v>
      </c>
      <c r="B556">
        <v>28.2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</row>
    <row r="557" spans="1:29" x14ac:dyDescent="0.3">
      <c r="A557">
        <v>5.55</v>
      </c>
      <c r="B557">
        <v>28.2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</row>
    <row r="558" spans="1:29" x14ac:dyDescent="0.3">
      <c r="A558">
        <v>5.56</v>
      </c>
      <c r="B558">
        <v>28.2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</row>
    <row r="559" spans="1:29" x14ac:dyDescent="0.3">
      <c r="A559">
        <v>5.57</v>
      </c>
      <c r="B559">
        <v>28.2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</row>
    <row r="560" spans="1:29" x14ac:dyDescent="0.3">
      <c r="A560">
        <v>5.58</v>
      </c>
      <c r="B560">
        <v>28.2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</row>
    <row r="561" spans="1:29" x14ac:dyDescent="0.3">
      <c r="A561">
        <v>5.59</v>
      </c>
      <c r="B561">
        <v>28.2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</row>
    <row r="562" spans="1:29" x14ac:dyDescent="0.3">
      <c r="A562">
        <v>5.6</v>
      </c>
      <c r="B562">
        <v>28.2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</row>
    <row r="563" spans="1:29" x14ac:dyDescent="0.3">
      <c r="A563">
        <v>5.61</v>
      </c>
      <c r="B563">
        <v>28.2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</row>
    <row r="564" spans="1:29" x14ac:dyDescent="0.3">
      <c r="A564">
        <v>5.62</v>
      </c>
      <c r="B564">
        <v>28.2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</row>
    <row r="565" spans="1:29" x14ac:dyDescent="0.3">
      <c r="A565">
        <v>5.63</v>
      </c>
      <c r="B565">
        <v>28.2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</row>
    <row r="566" spans="1:29" x14ac:dyDescent="0.3">
      <c r="A566">
        <v>5.64</v>
      </c>
      <c r="B566">
        <v>28.2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</row>
    <row r="567" spans="1:29" x14ac:dyDescent="0.3">
      <c r="A567">
        <v>5.65</v>
      </c>
      <c r="B567">
        <v>28.2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</row>
    <row r="568" spans="1:29" x14ac:dyDescent="0.3">
      <c r="A568">
        <v>5.66</v>
      </c>
      <c r="B568">
        <v>28.2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</row>
    <row r="569" spans="1:29" x14ac:dyDescent="0.3">
      <c r="A569">
        <v>5.67</v>
      </c>
      <c r="B569">
        <v>28.2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</row>
    <row r="570" spans="1:29" x14ac:dyDescent="0.3">
      <c r="A570">
        <v>5.68</v>
      </c>
      <c r="B570">
        <v>28.2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</row>
    <row r="571" spans="1:29" x14ac:dyDescent="0.3">
      <c r="A571">
        <v>5.69</v>
      </c>
      <c r="B571">
        <v>28.2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</row>
    <row r="572" spans="1:29" x14ac:dyDescent="0.3">
      <c r="A572">
        <v>5.7</v>
      </c>
      <c r="B572">
        <v>28.2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</row>
    <row r="573" spans="1:29" x14ac:dyDescent="0.3">
      <c r="A573">
        <v>5.71</v>
      </c>
      <c r="B573">
        <v>28.2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</row>
    <row r="574" spans="1:29" x14ac:dyDescent="0.3">
      <c r="A574">
        <v>5.72</v>
      </c>
      <c r="B574">
        <v>28.2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</row>
    <row r="575" spans="1:29" x14ac:dyDescent="0.3">
      <c r="A575">
        <v>5.73</v>
      </c>
      <c r="B575">
        <v>28.2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</row>
    <row r="576" spans="1:29" x14ac:dyDescent="0.3">
      <c r="A576">
        <v>5.74</v>
      </c>
      <c r="B576">
        <v>28.2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</row>
    <row r="577" spans="1:29" x14ac:dyDescent="0.3">
      <c r="A577">
        <v>5.75</v>
      </c>
      <c r="B577">
        <v>28.2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</row>
    <row r="578" spans="1:29" x14ac:dyDescent="0.3">
      <c r="A578">
        <v>5.76</v>
      </c>
      <c r="B578">
        <v>28.2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</row>
    <row r="579" spans="1:29" x14ac:dyDescent="0.3">
      <c r="A579">
        <v>5.77</v>
      </c>
      <c r="B579">
        <v>28.2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</row>
    <row r="580" spans="1:29" x14ac:dyDescent="0.3">
      <c r="A580">
        <v>5.78</v>
      </c>
      <c r="B580">
        <v>28.2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</row>
    <row r="581" spans="1:29" x14ac:dyDescent="0.3">
      <c r="A581">
        <v>5.79</v>
      </c>
      <c r="B581">
        <v>28.2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</row>
    <row r="582" spans="1:29" x14ac:dyDescent="0.3">
      <c r="A582">
        <v>5.8</v>
      </c>
      <c r="B582">
        <v>28.2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</row>
    <row r="583" spans="1:29" x14ac:dyDescent="0.3">
      <c r="A583">
        <v>5.81</v>
      </c>
      <c r="B583">
        <v>28.2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</row>
    <row r="584" spans="1:29" x14ac:dyDescent="0.3">
      <c r="A584">
        <v>5.82</v>
      </c>
      <c r="B584">
        <v>28.2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</row>
    <row r="585" spans="1:29" x14ac:dyDescent="0.3">
      <c r="A585">
        <v>5.83</v>
      </c>
      <c r="B585">
        <v>28.2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</row>
    <row r="586" spans="1:29" x14ac:dyDescent="0.3">
      <c r="A586">
        <v>5.84</v>
      </c>
      <c r="B586">
        <v>28.2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</row>
    <row r="587" spans="1:29" x14ac:dyDescent="0.3">
      <c r="A587">
        <v>5.85</v>
      </c>
      <c r="B587">
        <v>28.2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</row>
    <row r="588" spans="1:29" x14ac:dyDescent="0.3">
      <c r="A588">
        <v>5.86</v>
      </c>
      <c r="B588">
        <v>28.2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</row>
    <row r="589" spans="1:29" x14ac:dyDescent="0.3">
      <c r="A589">
        <v>5.87</v>
      </c>
      <c r="B589">
        <v>28.2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</row>
    <row r="590" spans="1:29" x14ac:dyDescent="0.3">
      <c r="A590">
        <v>5.88</v>
      </c>
      <c r="B590">
        <v>28.2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</row>
    <row r="591" spans="1:29" x14ac:dyDescent="0.3">
      <c r="A591">
        <v>5.89</v>
      </c>
      <c r="B591">
        <v>28.2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</row>
    <row r="592" spans="1:29" x14ac:dyDescent="0.3">
      <c r="A592">
        <v>5.9</v>
      </c>
      <c r="B592">
        <v>28.2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</row>
    <row r="593" spans="1:29" x14ac:dyDescent="0.3">
      <c r="A593">
        <v>5.91</v>
      </c>
      <c r="B593">
        <v>28.2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</row>
    <row r="594" spans="1:29" x14ac:dyDescent="0.3">
      <c r="A594">
        <v>5.92</v>
      </c>
      <c r="B594">
        <v>28.2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</row>
    <row r="595" spans="1:29" x14ac:dyDescent="0.3">
      <c r="A595">
        <v>5.93</v>
      </c>
      <c r="B595">
        <v>28.2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</row>
    <row r="596" spans="1:29" x14ac:dyDescent="0.3">
      <c r="A596">
        <v>5.94</v>
      </c>
      <c r="B596">
        <v>28.2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</row>
    <row r="597" spans="1:29" x14ac:dyDescent="0.3">
      <c r="A597">
        <v>5.95</v>
      </c>
      <c r="B597">
        <v>28.2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</row>
    <row r="598" spans="1:29" x14ac:dyDescent="0.3">
      <c r="A598">
        <v>5.96</v>
      </c>
      <c r="B598">
        <v>28.2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</row>
    <row r="599" spans="1:29" x14ac:dyDescent="0.3">
      <c r="A599">
        <v>5.97</v>
      </c>
      <c r="B599">
        <v>28.2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</row>
    <row r="600" spans="1:29" x14ac:dyDescent="0.3">
      <c r="A600">
        <v>5.98</v>
      </c>
      <c r="B600">
        <v>28.2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</row>
    <row r="601" spans="1:29" x14ac:dyDescent="0.3">
      <c r="A601">
        <v>5.99</v>
      </c>
      <c r="B601">
        <v>28.2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</row>
    <row r="602" spans="1:29" x14ac:dyDescent="0.3">
      <c r="A602">
        <v>6</v>
      </c>
      <c r="B602">
        <v>28.2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</row>
    <row r="603" spans="1:29" x14ac:dyDescent="0.3">
      <c r="A603">
        <v>6.01</v>
      </c>
      <c r="B603">
        <v>28.2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</row>
    <row r="604" spans="1:29" x14ac:dyDescent="0.3">
      <c r="A604">
        <v>6.02</v>
      </c>
      <c r="B604">
        <v>28.2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</row>
    <row r="605" spans="1:29" x14ac:dyDescent="0.3">
      <c r="A605">
        <v>6.03</v>
      </c>
      <c r="B605">
        <v>28.2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</row>
    <row r="606" spans="1:29" x14ac:dyDescent="0.3">
      <c r="A606">
        <v>6.04</v>
      </c>
      <c r="B606">
        <v>28.2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</row>
    <row r="607" spans="1:29" x14ac:dyDescent="0.3">
      <c r="A607">
        <v>6.05</v>
      </c>
      <c r="B607">
        <v>28.2</v>
      </c>
      <c r="C607">
        <v>0</v>
      </c>
      <c r="D607">
        <v>0</v>
      </c>
      <c r="E607">
        <v>0</v>
      </c>
      <c r="F607">
        <v>0</v>
      </c>
      <c r="G607">
        <v>7.6923077000000006E-2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3.9332840000000004E-3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1.9666400000000001E-4</v>
      </c>
      <c r="T607">
        <v>0</v>
      </c>
      <c r="U607">
        <v>0</v>
      </c>
      <c r="V607">
        <v>0</v>
      </c>
      <c r="W607">
        <v>0</v>
      </c>
      <c r="X607">
        <v>1.13544E-4</v>
      </c>
      <c r="Y607" s="1">
        <v>-6.5599999999999995E-5</v>
      </c>
      <c r="Z607">
        <v>-3.45025E-4</v>
      </c>
      <c r="AA607">
        <v>0</v>
      </c>
      <c r="AB607">
        <v>0</v>
      </c>
      <c r="AC607">
        <v>0</v>
      </c>
    </row>
    <row r="608" spans="1:29" x14ac:dyDescent="0.3">
      <c r="A608">
        <v>6.06</v>
      </c>
      <c r="B608">
        <v>28.2</v>
      </c>
      <c r="C608">
        <v>0</v>
      </c>
      <c r="D608">
        <v>0</v>
      </c>
      <c r="E608">
        <v>0</v>
      </c>
      <c r="F608">
        <v>0</v>
      </c>
      <c r="G608">
        <v>7.6923077000000006E-2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3.9332840000000004E-3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1.9666400000000001E-4</v>
      </c>
      <c r="T608">
        <v>0</v>
      </c>
      <c r="U608">
        <v>0</v>
      </c>
      <c r="V608">
        <v>0</v>
      </c>
      <c r="W608">
        <v>0</v>
      </c>
      <c r="X608">
        <v>1.13544E-4</v>
      </c>
      <c r="Y608" s="1">
        <v>-6.5599999999999995E-5</v>
      </c>
      <c r="Z608">
        <v>-3.45025E-4</v>
      </c>
      <c r="AA608">
        <v>0</v>
      </c>
      <c r="AB608">
        <v>0</v>
      </c>
      <c r="AC608">
        <v>0</v>
      </c>
    </row>
    <row r="609" spans="1:29" x14ac:dyDescent="0.3">
      <c r="A609">
        <v>6.07</v>
      </c>
      <c r="B609">
        <v>28.2</v>
      </c>
      <c r="C609">
        <v>0</v>
      </c>
      <c r="D609">
        <v>0</v>
      </c>
      <c r="E609">
        <v>0</v>
      </c>
      <c r="F609">
        <v>0</v>
      </c>
      <c r="G609">
        <v>7.6923077000000006E-2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3.9332840000000004E-3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1.9666400000000001E-4</v>
      </c>
      <c r="T609">
        <v>0</v>
      </c>
      <c r="U609">
        <v>0</v>
      </c>
      <c r="V609">
        <v>0</v>
      </c>
      <c r="W609">
        <v>0</v>
      </c>
      <c r="X609">
        <v>1.13544E-4</v>
      </c>
      <c r="Y609" s="1">
        <v>-6.5599999999999995E-5</v>
      </c>
      <c r="Z609">
        <v>-3.45025E-4</v>
      </c>
      <c r="AA609">
        <v>0</v>
      </c>
      <c r="AB609">
        <v>0</v>
      </c>
      <c r="AC609">
        <v>0</v>
      </c>
    </row>
    <row r="610" spans="1:29" x14ac:dyDescent="0.3">
      <c r="A610">
        <v>6.08</v>
      </c>
      <c r="B610">
        <v>28.2</v>
      </c>
      <c r="C610">
        <v>0</v>
      </c>
      <c r="D610">
        <v>0</v>
      </c>
      <c r="E610">
        <v>0</v>
      </c>
      <c r="F610">
        <v>0</v>
      </c>
      <c r="G610">
        <v>7.6923077000000006E-2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3.9332840000000004E-3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1.9666400000000001E-4</v>
      </c>
      <c r="T610">
        <v>0</v>
      </c>
      <c r="U610">
        <v>0</v>
      </c>
      <c r="V610">
        <v>0</v>
      </c>
      <c r="W610">
        <v>0</v>
      </c>
      <c r="X610">
        <v>1.13544E-4</v>
      </c>
      <c r="Y610" s="1">
        <v>-6.5599999999999995E-5</v>
      </c>
      <c r="Z610">
        <v>-3.45025E-4</v>
      </c>
      <c r="AA610">
        <v>0</v>
      </c>
      <c r="AB610">
        <v>0</v>
      </c>
      <c r="AC610">
        <v>0</v>
      </c>
    </row>
    <row r="611" spans="1:29" x14ac:dyDescent="0.3">
      <c r="A611">
        <v>6.09</v>
      </c>
      <c r="B611">
        <v>28.2</v>
      </c>
      <c r="C611">
        <v>0</v>
      </c>
      <c r="D611">
        <v>0</v>
      </c>
      <c r="E611">
        <v>0</v>
      </c>
      <c r="F611">
        <v>0</v>
      </c>
      <c r="G611">
        <v>7.6923077000000006E-2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3.9332840000000004E-3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1.9666400000000001E-4</v>
      </c>
      <c r="T611">
        <v>0</v>
      </c>
      <c r="U611">
        <v>0</v>
      </c>
      <c r="V611">
        <v>0</v>
      </c>
      <c r="W611">
        <v>0</v>
      </c>
      <c r="X611">
        <v>1.13544E-4</v>
      </c>
      <c r="Y611" s="1">
        <v>-6.5599999999999995E-5</v>
      </c>
      <c r="Z611">
        <v>-3.45025E-4</v>
      </c>
      <c r="AA611">
        <v>0</v>
      </c>
      <c r="AB611">
        <v>0</v>
      </c>
      <c r="AC611">
        <v>0</v>
      </c>
    </row>
    <row r="612" spans="1:29" x14ac:dyDescent="0.3">
      <c r="A612">
        <v>6.1</v>
      </c>
      <c r="B612">
        <v>28.2</v>
      </c>
      <c r="C612">
        <v>0</v>
      </c>
      <c r="D612">
        <v>0</v>
      </c>
      <c r="E612">
        <v>0</v>
      </c>
      <c r="F612">
        <v>0</v>
      </c>
      <c r="G612">
        <v>7.6923077000000006E-2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3.9332840000000004E-3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1.9666400000000001E-4</v>
      </c>
      <c r="T612">
        <v>0</v>
      </c>
      <c r="U612">
        <v>0</v>
      </c>
      <c r="V612">
        <v>0</v>
      </c>
      <c r="W612">
        <v>0</v>
      </c>
      <c r="X612">
        <v>1.13544E-4</v>
      </c>
      <c r="Y612" s="1">
        <v>-6.5599999999999995E-5</v>
      </c>
      <c r="Z612">
        <v>-3.45025E-4</v>
      </c>
      <c r="AA612">
        <v>0</v>
      </c>
      <c r="AB612">
        <v>0</v>
      </c>
      <c r="AC612">
        <v>0</v>
      </c>
    </row>
    <row r="613" spans="1:29" x14ac:dyDescent="0.3">
      <c r="A613">
        <v>6.11</v>
      </c>
      <c r="B613">
        <v>28.2</v>
      </c>
      <c r="C613">
        <v>0</v>
      </c>
      <c r="D613">
        <v>0</v>
      </c>
      <c r="E613">
        <v>0</v>
      </c>
      <c r="F613">
        <v>0</v>
      </c>
      <c r="G613">
        <v>7.6923077000000006E-2</v>
      </c>
      <c r="H613">
        <v>0</v>
      </c>
      <c r="I613">
        <v>0</v>
      </c>
      <c r="J613">
        <v>1</v>
      </c>
      <c r="K613">
        <v>0</v>
      </c>
      <c r="L613">
        <v>0</v>
      </c>
      <c r="M613">
        <v>3.9332840000000004E-3</v>
      </c>
      <c r="N613">
        <v>0</v>
      </c>
      <c r="O613">
        <v>0</v>
      </c>
      <c r="P613">
        <v>5.1132693E-2</v>
      </c>
      <c r="Q613">
        <v>0</v>
      </c>
      <c r="R613">
        <v>0</v>
      </c>
      <c r="S613">
        <v>1.9666400000000001E-4</v>
      </c>
      <c r="T613">
        <v>0</v>
      </c>
      <c r="U613">
        <v>0</v>
      </c>
      <c r="V613">
        <v>2.5566349999999998E-3</v>
      </c>
      <c r="W613">
        <v>0</v>
      </c>
      <c r="X613">
        <v>1.13544E-4</v>
      </c>
      <c r="Y613" s="1">
        <v>-6.5599999999999995E-5</v>
      </c>
      <c r="Z613">
        <v>-3.45025E-4</v>
      </c>
      <c r="AA613">
        <v>1.476074E-3</v>
      </c>
      <c r="AB613">
        <v>-8.5221199999999998E-4</v>
      </c>
      <c r="AC613">
        <v>-4.4853239999999997E-3</v>
      </c>
    </row>
    <row r="614" spans="1:29" x14ac:dyDescent="0.3">
      <c r="A614">
        <v>6.12</v>
      </c>
      <c r="B614">
        <v>28.2</v>
      </c>
      <c r="C614">
        <v>0</v>
      </c>
      <c r="D614">
        <v>0</v>
      </c>
      <c r="E614">
        <v>0</v>
      </c>
      <c r="F614">
        <v>0</v>
      </c>
      <c r="G614">
        <v>7.6923077000000006E-2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3.9332840000000004E-3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1.9666400000000001E-4</v>
      </c>
      <c r="T614">
        <v>0</v>
      </c>
      <c r="U614">
        <v>0</v>
      </c>
      <c r="V614">
        <v>0</v>
      </c>
      <c r="W614">
        <v>0</v>
      </c>
      <c r="X614">
        <v>1.13544E-4</v>
      </c>
      <c r="Y614" s="1">
        <v>-6.5599999999999995E-5</v>
      </c>
      <c r="Z614">
        <v>-3.45025E-4</v>
      </c>
      <c r="AA614">
        <v>0</v>
      </c>
      <c r="AB614">
        <v>0</v>
      </c>
      <c r="AC614">
        <v>0</v>
      </c>
    </row>
    <row r="615" spans="1:29" x14ac:dyDescent="0.3">
      <c r="A615">
        <v>6.13</v>
      </c>
      <c r="B615">
        <v>28.2</v>
      </c>
      <c r="C615">
        <v>0</v>
      </c>
      <c r="D615">
        <v>0</v>
      </c>
      <c r="E615">
        <v>0</v>
      </c>
      <c r="F615">
        <v>0</v>
      </c>
      <c r="G615">
        <v>7.6923077000000006E-2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3.9332840000000004E-3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1.9666400000000001E-4</v>
      </c>
      <c r="T615">
        <v>0</v>
      </c>
      <c r="U615">
        <v>0</v>
      </c>
      <c r="V615">
        <v>0</v>
      </c>
      <c r="W615">
        <v>0</v>
      </c>
      <c r="X615">
        <v>1.13544E-4</v>
      </c>
      <c r="Y615" s="1">
        <v>-6.5599999999999995E-5</v>
      </c>
      <c r="Z615">
        <v>-3.45025E-4</v>
      </c>
      <c r="AA615">
        <v>0</v>
      </c>
      <c r="AB615">
        <v>0</v>
      </c>
      <c r="AC615">
        <v>0</v>
      </c>
    </row>
    <row r="616" spans="1:29" x14ac:dyDescent="0.3">
      <c r="A616">
        <v>6.14</v>
      </c>
      <c r="B616">
        <v>28.2</v>
      </c>
      <c r="C616">
        <v>0</v>
      </c>
      <c r="D616">
        <v>0</v>
      </c>
      <c r="E616">
        <v>0</v>
      </c>
      <c r="F616">
        <v>0</v>
      </c>
      <c r="G616">
        <v>7.6923077000000006E-2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3.9332840000000004E-3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1.9666400000000001E-4</v>
      </c>
      <c r="T616">
        <v>0</v>
      </c>
      <c r="U616">
        <v>0</v>
      </c>
      <c r="V616">
        <v>0</v>
      </c>
      <c r="W616">
        <v>0</v>
      </c>
      <c r="X616">
        <v>1.13544E-4</v>
      </c>
      <c r="Y616" s="1">
        <v>-6.5599999999999995E-5</v>
      </c>
      <c r="Z616">
        <v>-3.45025E-4</v>
      </c>
      <c r="AA616">
        <v>0</v>
      </c>
      <c r="AB616">
        <v>0</v>
      </c>
      <c r="AC616">
        <v>0</v>
      </c>
    </row>
    <row r="617" spans="1:29" x14ac:dyDescent="0.3">
      <c r="A617">
        <v>6.15</v>
      </c>
      <c r="B617">
        <v>28.2</v>
      </c>
      <c r="C617">
        <v>0</v>
      </c>
      <c r="D617">
        <v>0</v>
      </c>
      <c r="E617">
        <v>0</v>
      </c>
      <c r="F617">
        <v>0</v>
      </c>
      <c r="G617">
        <v>7.6923077000000006E-2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3.9332840000000004E-3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1.9666400000000001E-4</v>
      </c>
      <c r="T617">
        <v>0</v>
      </c>
      <c r="U617">
        <v>0</v>
      </c>
      <c r="V617">
        <v>0</v>
      </c>
      <c r="W617">
        <v>0</v>
      </c>
      <c r="X617">
        <v>1.13544E-4</v>
      </c>
      <c r="Y617" s="1">
        <v>-6.5599999999999995E-5</v>
      </c>
      <c r="Z617">
        <v>-3.45025E-4</v>
      </c>
      <c r="AA617">
        <v>0</v>
      </c>
      <c r="AB617">
        <v>0</v>
      </c>
      <c r="AC617">
        <v>0</v>
      </c>
    </row>
    <row r="618" spans="1:29" x14ac:dyDescent="0.3">
      <c r="A618">
        <v>6.16</v>
      </c>
      <c r="B618">
        <v>28.2</v>
      </c>
      <c r="C618">
        <v>0</v>
      </c>
      <c r="D618">
        <v>0</v>
      </c>
      <c r="E618">
        <v>0</v>
      </c>
      <c r="F618">
        <v>0</v>
      </c>
      <c r="G618">
        <v>7.6923077000000006E-2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3.9332840000000004E-3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1.9666400000000001E-4</v>
      </c>
      <c r="T618">
        <v>0</v>
      </c>
      <c r="U618">
        <v>0</v>
      </c>
      <c r="V618">
        <v>0</v>
      </c>
      <c r="W618">
        <v>0</v>
      </c>
      <c r="X618">
        <v>1.13544E-4</v>
      </c>
      <c r="Y618" s="1">
        <v>-6.5599999999999995E-5</v>
      </c>
      <c r="Z618">
        <v>-3.45025E-4</v>
      </c>
      <c r="AA618">
        <v>0</v>
      </c>
      <c r="AB618">
        <v>0</v>
      </c>
      <c r="AC618">
        <v>0</v>
      </c>
    </row>
    <row r="619" spans="1:29" x14ac:dyDescent="0.3">
      <c r="A619">
        <v>6.17</v>
      </c>
      <c r="B619">
        <v>28.2</v>
      </c>
      <c r="C619">
        <v>0</v>
      </c>
      <c r="D619">
        <v>0</v>
      </c>
      <c r="E619">
        <v>0</v>
      </c>
      <c r="F619">
        <v>0</v>
      </c>
      <c r="G619">
        <v>7.6923077000000006E-2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3.9332840000000004E-3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1.9666400000000001E-4</v>
      </c>
      <c r="T619">
        <v>0</v>
      </c>
      <c r="U619">
        <v>0</v>
      </c>
      <c r="V619">
        <v>0</v>
      </c>
      <c r="W619">
        <v>0</v>
      </c>
      <c r="X619">
        <v>1.13544E-4</v>
      </c>
      <c r="Y619" s="1">
        <v>-6.5599999999999995E-5</v>
      </c>
      <c r="Z619">
        <v>-3.45025E-4</v>
      </c>
      <c r="AA619">
        <v>0</v>
      </c>
      <c r="AB619">
        <v>0</v>
      </c>
      <c r="AC619">
        <v>0</v>
      </c>
    </row>
    <row r="620" spans="1:29" x14ac:dyDescent="0.3">
      <c r="A620">
        <v>6.18</v>
      </c>
      <c r="B620">
        <v>28.2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</row>
    <row r="621" spans="1:29" x14ac:dyDescent="0.3">
      <c r="A621">
        <v>6.19</v>
      </c>
      <c r="B621">
        <v>28.2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</row>
    <row r="622" spans="1:29" x14ac:dyDescent="0.3">
      <c r="A622">
        <v>6.2</v>
      </c>
      <c r="B622">
        <v>28.2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</row>
    <row r="623" spans="1:29" x14ac:dyDescent="0.3">
      <c r="A623">
        <v>6.21</v>
      </c>
      <c r="B623">
        <v>28.2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</row>
    <row r="624" spans="1:29" x14ac:dyDescent="0.3">
      <c r="A624">
        <v>6.22</v>
      </c>
      <c r="B624">
        <v>28.2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</row>
    <row r="625" spans="1:29" x14ac:dyDescent="0.3">
      <c r="A625">
        <v>6.23</v>
      </c>
      <c r="B625">
        <v>28.2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</row>
    <row r="626" spans="1:29" x14ac:dyDescent="0.3">
      <c r="A626">
        <v>6.24</v>
      </c>
      <c r="B626">
        <v>28.2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</row>
    <row r="627" spans="1:29" x14ac:dyDescent="0.3">
      <c r="A627">
        <v>6.25</v>
      </c>
      <c r="B627">
        <v>28.2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</row>
    <row r="628" spans="1:29" x14ac:dyDescent="0.3">
      <c r="A628">
        <v>6.26</v>
      </c>
      <c r="B628">
        <v>28.2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</row>
    <row r="629" spans="1:29" x14ac:dyDescent="0.3">
      <c r="A629">
        <v>6.27</v>
      </c>
      <c r="B629">
        <v>28.2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</row>
    <row r="630" spans="1:29" x14ac:dyDescent="0.3">
      <c r="A630">
        <v>6.28</v>
      </c>
      <c r="B630">
        <v>28.2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</row>
    <row r="631" spans="1:29" x14ac:dyDescent="0.3">
      <c r="A631">
        <v>6.29</v>
      </c>
      <c r="B631">
        <v>28.2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</row>
    <row r="632" spans="1:29" x14ac:dyDescent="0.3">
      <c r="A632">
        <v>6.3</v>
      </c>
      <c r="B632">
        <v>28.2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</row>
    <row r="633" spans="1:29" x14ac:dyDescent="0.3">
      <c r="A633">
        <v>6.31</v>
      </c>
      <c r="B633">
        <v>28.2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</row>
    <row r="634" spans="1:29" x14ac:dyDescent="0.3">
      <c r="A634">
        <v>6.32</v>
      </c>
      <c r="B634">
        <v>28.2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</row>
    <row r="635" spans="1:29" x14ac:dyDescent="0.3">
      <c r="A635">
        <v>6.33</v>
      </c>
      <c r="B635">
        <v>28.2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</row>
    <row r="636" spans="1:29" x14ac:dyDescent="0.3">
      <c r="A636">
        <v>6.34</v>
      </c>
      <c r="B636">
        <v>28.2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</row>
    <row r="637" spans="1:29" x14ac:dyDescent="0.3">
      <c r="A637">
        <v>6.35</v>
      </c>
      <c r="B637">
        <v>28.2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</row>
    <row r="638" spans="1:29" x14ac:dyDescent="0.3">
      <c r="A638">
        <v>6.36</v>
      </c>
      <c r="B638">
        <v>28.2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</row>
    <row r="639" spans="1:29" x14ac:dyDescent="0.3">
      <c r="A639">
        <v>6.37</v>
      </c>
      <c r="B639">
        <v>28.2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</row>
    <row r="640" spans="1:29" x14ac:dyDescent="0.3">
      <c r="A640">
        <v>6.38</v>
      </c>
      <c r="B640">
        <v>28.2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</row>
    <row r="641" spans="1:29" x14ac:dyDescent="0.3">
      <c r="A641">
        <v>6.39</v>
      </c>
      <c r="B641">
        <v>28.2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</row>
    <row r="642" spans="1:29" x14ac:dyDescent="0.3">
      <c r="A642">
        <v>6.4</v>
      </c>
      <c r="B642">
        <v>28.2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</row>
    <row r="643" spans="1:29" x14ac:dyDescent="0.3">
      <c r="A643">
        <v>6.41</v>
      </c>
      <c r="B643">
        <v>28.2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</row>
    <row r="644" spans="1:29" x14ac:dyDescent="0.3">
      <c r="A644">
        <v>6.42</v>
      </c>
      <c r="B644">
        <v>28.2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</row>
    <row r="645" spans="1:29" x14ac:dyDescent="0.3">
      <c r="A645">
        <v>6.43</v>
      </c>
      <c r="B645">
        <v>28.2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</row>
    <row r="646" spans="1:29" x14ac:dyDescent="0.3">
      <c r="A646">
        <v>6.44</v>
      </c>
      <c r="B646">
        <v>28.2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</row>
    <row r="647" spans="1:29" x14ac:dyDescent="0.3">
      <c r="A647">
        <v>6.45</v>
      </c>
      <c r="B647">
        <v>28.2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</row>
    <row r="648" spans="1:29" x14ac:dyDescent="0.3">
      <c r="A648">
        <v>6.46</v>
      </c>
      <c r="B648">
        <v>28.2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</row>
    <row r="649" spans="1:29" x14ac:dyDescent="0.3">
      <c r="A649">
        <v>6.47</v>
      </c>
      <c r="B649">
        <v>28.2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</row>
    <row r="650" spans="1:29" x14ac:dyDescent="0.3">
      <c r="A650">
        <v>6.48</v>
      </c>
      <c r="B650">
        <v>28.2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</row>
    <row r="651" spans="1:29" x14ac:dyDescent="0.3">
      <c r="A651">
        <v>6.49</v>
      </c>
      <c r="B651">
        <v>28.2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</row>
    <row r="652" spans="1:29" x14ac:dyDescent="0.3">
      <c r="A652">
        <v>6.5</v>
      </c>
      <c r="B652">
        <v>28.2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</row>
    <row r="653" spans="1:29" x14ac:dyDescent="0.3">
      <c r="A653">
        <v>6.51</v>
      </c>
      <c r="B653">
        <v>28.2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</row>
    <row r="654" spans="1:29" x14ac:dyDescent="0.3">
      <c r="A654">
        <v>6.52</v>
      </c>
      <c r="B654">
        <v>28.2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</row>
    <row r="655" spans="1:29" x14ac:dyDescent="0.3">
      <c r="A655">
        <v>6.53</v>
      </c>
      <c r="B655">
        <v>28.2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</row>
    <row r="656" spans="1:29" x14ac:dyDescent="0.3">
      <c r="A656">
        <v>6.54</v>
      </c>
      <c r="B656">
        <v>28.2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</row>
    <row r="657" spans="1:29" x14ac:dyDescent="0.3">
      <c r="A657">
        <v>6.55</v>
      </c>
      <c r="B657">
        <v>28.2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</row>
    <row r="658" spans="1:29" x14ac:dyDescent="0.3">
      <c r="A658">
        <v>6.56</v>
      </c>
      <c r="B658">
        <v>28.2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</row>
    <row r="659" spans="1:29" x14ac:dyDescent="0.3">
      <c r="A659">
        <v>6.57</v>
      </c>
      <c r="B659">
        <v>28.2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</row>
    <row r="660" spans="1:29" x14ac:dyDescent="0.3">
      <c r="A660">
        <v>6.58</v>
      </c>
      <c r="B660">
        <v>28.2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</row>
    <row r="661" spans="1:29" x14ac:dyDescent="0.3">
      <c r="A661">
        <v>6.59</v>
      </c>
      <c r="B661">
        <v>28.2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7.6923077000000006E-2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3.9332840000000004E-3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1.9666400000000001E-4</v>
      </c>
      <c r="U661">
        <v>0</v>
      </c>
      <c r="V661">
        <v>0</v>
      </c>
      <c r="W661">
        <v>0</v>
      </c>
      <c r="X661">
        <v>0</v>
      </c>
      <c r="Y661">
        <v>1.3110899999999999E-4</v>
      </c>
      <c r="Z661">
        <v>-3.45025E-4</v>
      </c>
      <c r="AA661">
        <v>0</v>
      </c>
      <c r="AB661">
        <v>0</v>
      </c>
      <c r="AC661">
        <v>0</v>
      </c>
    </row>
    <row r="662" spans="1:29" x14ac:dyDescent="0.3">
      <c r="A662">
        <v>6.6</v>
      </c>
      <c r="B662">
        <v>28.2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7.6923077000000006E-2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3.9332840000000004E-3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1.9666400000000001E-4</v>
      </c>
      <c r="U662">
        <v>0</v>
      </c>
      <c r="V662">
        <v>0</v>
      </c>
      <c r="W662">
        <v>0</v>
      </c>
      <c r="X662">
        <v>0</v>
      </c>
      <c r="Y662">
        <v>1.3110899999999999E-4</v>
      </c>
      <c r="Z662">
        <v>-3.45025E-4</v>
      </c>
      <c r="AA662">
        <v>0</v>
      </c>
      <c r="AB662">
        <v>0</v>
      </c>
      <c r="AC662">
        <v>0</v>
      </c>
    </row>
    <row r="663" spans="1:29" x14ac:dyDescent="0.3">
      <c r="A663">
        <v>6.61</v>
      </c>
      <c r="B663">
        <v>28.2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7.6923077000000006E-2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3.9332840000000004E-3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1.9666400000000001E-4</v>
      </c>
      <c r="U663">
        <v>0</v>
      </c>
      <c r="V663">
        <v>0</v>
      </c>
      <c r="W663">
        <v>0</v>
      </c>
      <c r="X663">
        <v>0</v>
      </c>
      <c r="Y663">
        <v>1.3110899999999999E-4</v>
      </c>
      <c r="Z663">
        <v>-3.45025E-4</v>
      </c>
      <c r="AA663">
        <v>0</v>
      </c>
      <c r="AB663">
        <v>0</v>
      </c>
      <c r="AC663">
        <v>0</v>
      </c>
    </row>
    <row r="664" spans="1:29" x14ac:dyDescent="0.3">
      <c r="A664">
        <v>6.62</v>
      </c>
      <c r="B664">
        <v>28.2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7.6923077000000006E-2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3.9332840000000004E-3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1.9666400000000001E-4</v>
      </c>
      <c r="U664">
        <v>0</v>
      </c>
      <c r="V664">
        <v>0</v>
      </c>
      <c r="W664">
        <v>0</v>
      </c>
      <c r="X664">
        <v>0</v>
      </c>
      <c r="Y664">
        <v>1.3110899999999999E-4</v>
      </c>
      <c r="Z664">
        <v>-3.45025E-4</v>
      </c>
      <c r="AA664">
        <v>0</v>
      </c>
      <c r="AB664">
        <v>0</v>
      </c>
      <c r="AC664">
        <v>0</v>
      </c>
    </row>
    <row r="665" spans="1:29" x14ac:dyDescent="0.3">
      <c r="A665">
        <v>6.63</v>
      </c>
      <c r="B665">
        <v>28.2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7.6923077000000006E-2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3.9332840000000004E-3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1.9666400000000001E-4</v>
      </c>
      <c r="U665">
        <v>0</v>
      </c>
      <c r="V665">
        <v>0</v>
      </c>
      <c r="W665">
        <v>0</v>
      </c>
      <c r="X665">
        <v>0</v>
      </c>
      <c r="Y665">
        <v>1.3110899999999999E-4</v>
      </c>
      <c r="Z665">
        <v>-3.45025E-4</v>
      </c>
      <c r="AA665">
        <v>0</v>
      </c>
      <c r="AB665">
        <v>0</v>
      </c>
      <c r="AC665">
        <v>0</v>
      </c>
    </row>
    <row r="666" spans="1:29" x14ac:dyDescent="0.3">
      <c r="A666">
        <v>6.64</v>
      </c>
      <c r="B666">
        <v>28.2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7.6923077000000006E-2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3.9332840000000004E-3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1.9666400000000001E-4</v>
      </c>
      <c r="U666">
        <v>0</v>
      </c>
      <c r="V666">
        <v>0</v>
      </c>
      <c r="W666">
        <v>0</v>
      </c>
      <c r="X666">
        <v>0</v>
      </c>
      <c r="Y666">
        <v>1.3110899999999999E-4</v>
      </c>
      <c r="Z666">
        <v>-3.45025E-4</v>
      </c>
      <c r="AA666">
        <v>0</v>
      </c>
      <c r="AB666">
        <v>0</v>
      </c>
      <c r="AC666">
        <v>0</v>
      </c>
    </row>
    <row r="667" spans="1:29" x14ac:dyDescent="0.3">
      <c r="A667">
        <v>6.65</v>
      </c>
      <c r="B667">
        <v>28.2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7.6923077000000006E-2</v>
      </c>
      <c r="I667">
        <v>0</v>
      </c>
      <c r="J667">
        <v>0</v>
      </c>
      <c r="K667">
        <v>1</v>
      </c>
      <c r="L667">
        <v>0</v>
      </c>
      <c r="M667">
        <v>0</v>
      </c>
      <c r="N667">
        <v>3.9332840000000004E-3</v>
      </c>
      <c r="O667">
        <v>0</v>
      </c>
      <c r="P667">
        <v>0</v>
      </c>
      <c r="Q667">
        <v>5.1132693E-2</v>
      </c>
      <c r="R667">
        <v>0</v>
      </c>
      <c r="S667">
        <v>0</v>
      </c>
      <c r="T667">
        <v>1.9666400000000001E-4</v>
      </c>
      <c r="U667">
        <v>0</v>
      </c>
      <c r="V667">
        <v>0</v>
      </c>
      <c r="W667">
        <v>2.5566349999999998E-3</v>
      </c>
      <c r="X667">
        <v>0</v>
      </c>
      <c r="Y667">
        <v>1.3110899999999999E-4</v>
      </c>
      <c r="Z667">
        <v>-3.45025E-4</v>
      </c>
      <c r="AA667">
        <v>0</v>
      </c>
      <c r="AB667">
        <v>1.704423E-3</v>
      </c>
      <c r="AC667">
        <v>-4.4853239999999997E-3</v>
      </c>
    </row>
    <row r="668" spans="1:29" x14ac:dyDescent="0.3">
      <c r="A668">
        <v>6.66</v>
      </c>
      <c r="B668">
        <v>28.2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7.6923077000000006E-2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3.9332840000000004E-3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1.9666400000000001E-4</v>
      </c>
      <c r="U668">
        <v>0</v>
      </c>
      <c r="V668">
        <v>0</v>
      </c>
      <c r="W668">
        <v>0</v>
      </c>
      <c r="X668">
        <v>0</v>
      </c>
      <c r="Y668">
        <v>1.3110899999999999E-4</v>
      </c>
      <c r="Z668">
        <v>-3.45025E-4</v>
      </c>
      <c r="AA668">
        <v>0</v>
      </c>
      <c r="AB668">
        <v>0</v>
      </c>
      <c r="AC668">
        <v>0</v>
      </c>
    </row>
    <row r="669" spans="1:29" x14ac:dyDescent="0.3">
      <c r="A669">
        <v>6.67</v>
      </c>
      <c r="B669">
        <v>28.2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7.6923077000000006E-2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3.9332840000000004E-3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1.9666400000000001E-4</v>
      </c>
      <c r="U669">
        <v>0</v>
      </c>
      <c r="V669">
        <v>0</v>
      </c>
      <c r="W669">
        <v>0</v>
      </c>
      <c r="X669">
        <v>0</v>
      </c>
      <c r="Y669">
        <v>1.3110899999999999E-4</v>
      </c>
      <c r="Z669">
        <v>-3.45025E-4</v>
      </c>
      <c r="AA669">
        <v>0</v>
      </c>
      <c r="AB669">
        <v>0</v>
      </c>
      <c r="AC669">
        <v>0</v>
      </c>
    </row>
    <row r="670" spans="1:29" x14ac:dyDescent="0.3">
      <c r="A670">
        <v>6.68</v>
      </c>
      <c r="B670">
        <v>28.2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7.6923077000000006E-2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3.9332840000000004E-3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1.9666400000000001E-4</v>
      </c>
      <c r="U670">
        <v>0</v>
      </c>
      <c r="V670">
        <v>0</v>
      </c>
      <c r="W670">
        <v>0</v>
      </c>
      <c r="X670">
        <v>0</v>
      </c>
      <c r="Y670">
        <v>1.3110899999999999E-4</v>
      </c>
      <c r="Z670">
        <v>-3.45025E-4</v>
      </c>
      <c r="AA670">
        <v>0</v>
      </c>
      <c r="AB670">
        <v>0</v>
      </c>
      <c r="AC670">
        <v>0</v>
      </c>
    </row>
    <row r="671" spans="1:29" x14ac:dyDescent="0.3">
      <c r="A671">
        <v>6.69</v>
      </c>
      <c r="B671">
        <v>28.2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7.6923077000000006E-2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3.9332840000000004E-3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1.9666400000000001E-4</v>
      </c>
      <c r="U671">
        <v>0</v>
      </c>
      <c r="V671">
        <v>0</v>
      </c>
      <c r="W671">
        <v>0</v>
      </c>
      <c r="X671">
        <v>0</v>
      </c>
      <c r="Y671">
        <v>1.3110899999999999E-4</v>
      </c>
      <c r="Z671">
        <v>-3.45025E-4</v>
      </c>
      <c r="AA671">
        <v>0</v>
      </c>
      <c r="AB671">
        <v>0</v>
      </c>
      <c r="AC671">
        <v>0</v>
      </c>
    </row>
    <row r="672" spans="1:29" x14ac:dyDescent="0.3">
      <c r="A672">
        <v>6.7</v>
      </c>
      <c r="B672">
        <v>28.2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7.6923077000000006E-2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3.9332840000000004E-3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1.9666400000000001E-4</v>
      </c>
      <c r="U672">
        <v>0</v>
      </c>
      <c r="V672">
        <v>0</v>
      </c>
      <c r="W672">
        <v>0</v>
      </c>
      <c r="X672">
        <v>0</v>
      </c>
      <c r="Y672">
        <v>1.3110899999999999E-4</v>
      </c>
      <c r="Z672">
        <v>-3.45025E-4</v>
      </c>
      <c r="AA672">
        <v>0</v>
      </c>
      <c r="AB672">
        <v>0</v>
      </c>
      <c r="AC672">
        <v>0</v>
      </c>
    </row>
    <row r="673" spans="1:29" x14ac:dyDescent="0.3">
      <c r="A673">
        <v>6.71</v>
      </c>
      <c r="B673">
        <v>28.2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7.6923077000000006E-2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3.9332840000000004E-3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1.9666400000000001E-4</v>
      </c>
      <c r="U673">
        <v>0</v>
      </c>
      <c r="V673">
        <v>0</v>
      </c>
      <c r="W673">
        <v>0</v>
      </c>
      <c r="X673">
        <v>0</v>
      </c>
      <c r="Y673">
        <v>1.3110899999999999E-4</v>
      </c>
      <c r="Z673">
        <v>-3.45025E-4</v>
      </c>
      <c r="AA673">
        <v>0</v>
      </c>
      <c r="AB673">
        <v>0</v>
      </c>
      <c r="AC673">
        <v>0</v>
      </c>
    </row>
    <row r="674" spans="1:29" x14ac:dyDescent="0.3">
      <c r="A674">
        <v>6.72</v>
      </c>
      <c r="B674">
        <v>28.2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</row>
    <row r="675" spans="1:29" x14ac:dyDescent="0.3">
      <c r="A675">
        <v>6.73</v>
      </c>
      <c r="B675">
        <v>28.2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</row>
    <row r="676" spans="1:29" x14ac:dyDescent="0.3">
      <c r="A676">
        <v>6.74</v>
      </c>
      <c r="B676">
        <v>28.2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</row>
    <row r="677" spans="1:29" x14ac:dyDescent="0.3">
      <c r="A677">
        <v>6.75</v>
      </c>
      <c r="B677">
        <v>28.2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</row>
    <row r="678" spans="1:29" x14ac:dyDescent="0.3">
      <c r="A678">
        <v>6.76</v>
      </c>
      <c r="B678">
        <v>28.2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</row>
    <row r="679" spans="1:29" x14ac:dyDescent="0.3">
      <c r="A679">
        <v>6.77</v>
      </c>
      <c r="B679">
        <v>28.2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</row>
    <row r="680" spans="1:29" x14ac:dyDescent="0.3">
      <c r="A680">
        <v>6.78</v>
      </c>
      <c r="B680">
        <v>28.2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</row>
    <row r="681" spans="1:29" x14ac:dyDescent="0.3">
      <c r="A681">
        <v>6.79</v>
      </c>
      <c r="B681">
        <v>28.2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</row>
    <row r="682" spans="1:29" x14ac:dyDescent="0.3">
      <c r="A682">
        <v>6.8</v>
      </c>
      <c r="B682">
        <v>28.2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</row>
    <row r="683" spans="1:29" x14ac:dyDescent="0.3">
      <c r="A683">
        <v>6.81</v>
      </c>
      <c r="B683">
        <v>28.2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</row>
    <row r="684" spans="1:29" x14ac:dyDescent="0.3">
      <c r="A684">
        <v>6.82</v>
      </c>
      <c r="B684">
        <v>28.2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</row>
    <row r="685" spans="1:29" x14ac:dyDescent="0.3">
      <c r="A685">
        <v>6.83</v>
      </c>
      <c r="B685">
        <v>28.2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</row>
    <row r="686" spans="1:29" x14ac:dyDescent="0.3">
      <c r="A686">
        <v>6.84</v>
      </c>
      <c r="B686">
        <v>28.2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</row>
    <row r="687" spans="1:29" x14ac:dyDescent="0.3">
      <c r="A687">
        <v>6.85</v>
      </c>
      <c r="B687">
        <v>28.2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</row>
    <row r="688" spans="1:29" x14ac:dyDescent="0.3">
      <c r="A688">
        <v>6.86</v>
      </c>
      <c r="B688">
        <v>28.2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</row>
    <row r="689" spans="1:29" x14ac:dyDescent="0.3">
      <c r="A689">
        <v>6.87</v>
      </c>
      <c r="B689">
        <v>28.2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</row>
    <row r="690" spans="1:29" x14ac:dyDescent="0.3">
      <c r="A690">
        <v>6.88</v>
      </c>
      <c r="B690">
        <v>28.2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</row>
    <row r="691" spans="1:29" x14ac:dyDescent="0.3">
      <c r="A691">
        <v>6.89</v>
      </c>
      <c r="B691">
        <v>28.2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</row>
    <row r="692" spans="1:29" x14ac:dyDescent="0.3">
      <c r="A692">
        <v>6.9</v>
      </c>
      <c r="B692">
        <v>28.2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</row>
    <row r="693" spans="1:29" x14ac:dyDescent="0.3">
      <c r="A693">
        <v>6.91</v>
      </c>
      <c r="B693">
        <v>28.2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</row>
    <row r="694" spans="1:29" x14ac:dyDescent="0.3">
      <c r="A694">
        <v>6.92</v>
      </c>
      <c r="B694">
        <v>28.2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</row>
    <row r="695" spans="1:29" x14ac:dyDescent="0.3">
      <c r="A695">
        <v>6.93</v>
      </c>
      <c r="B695">
        <v>28.2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</row>
    <row r="696" spans="1:29" x14ac:dyDescent="0.3">
      <c r="A696">
        <v>6.94</v>
      </c>
      <c r="B696">
        <v>28.2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</row>
    <row r="697" spans="1:29" x14ac:dyDescent="0.3">
      <c r="A697">
        <v>6.95</v>
      </c>
      <c r="B697">
        <v>28.2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</row>
    <row r="698" spans="1:29" x14ac:dyDescent="0.3">
      <c r="A698">
        <v>6.96</v>
      </c>
      <c r="B698">
        <v>28.2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</row>
    <row r="699" spans="1:29" x14ac:dyDescent="0.3">
      <c r="A699">
        <v>6.97</v>
      </c>
      <c r="B699">
        <v>28.2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</row>
    <row r="700" spans="1:29" x14ac:dyDescent="0.3">
      <c r="A700">
        <v>6.98</v>
      </c>
      <c r="B700">
        <v>28.2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</row>
    <row r="701" spans="1:29" x14ac:dyDescent="0.3">
      <c r="A701">
        <v>6.99</v>
      </c>
      <c r="B701">
        <v>28.2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</row>
    <row r="702" spans="1:29" x14ac:dyDescent="0.3">
      <c r="A702">
        <v>7</v>
      </c>
      <c r="B702">
        <v>28.2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</row>
    <row r="703" spans="1:29" x14ac:dyDescent="0.3">
      <c r="A703">
        <v>7.01</v>
      </c>
      <c r="B703">
        <v>28.2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</row>
    <row r="704" spans="1:29" x14ac:dyDescent="0.3">
      <c r="A704">
        <v>7.02</v>
      </c>
      <c r="B704">
        <v>28.2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</row>
    <row r="705" spans="1:29" x14ac:dyDescent="0.3">
      <c r="A705">
        <v>7.03</v>
      </c>
      <c r="B705">
        <v>28.2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</row>
    <row r="706" spans="1:29" x14ac:dyDescent="0.3">
      <c r="A706">
        <v>7.04</v>
      </c>
      <c r="B706">
        <v>28.2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</row>
    <row r="707" spans="1:29" x14ac:dyDescent="0.3">
      <c r="A707">
        <v>7.05</v>
      </c>
      <c r="B707">
        <v>28.2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</row>
    <row r="708" spans="1:29" x14ac:dyDescent="0.3">
      <c r="A708">
        <v>7.06</v>
      </c>
      <c r="B708">
        <v>28.2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</row>
    <row r="709" spans="1:29" x14ac:dyDescent="0.3">
      <c r="A709">
        <v>7.07</v>
      </c>
      <c r="B709">
        <v>28.2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</row>
    <row r="710" spans="1:29" x14ac:dyDescent="0.3">
      <c r="A710">
        <v>7.08</v>
      </c>
      <c r="B710">
        <v>28.2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</row>
    <row r="711" spans="1:29" x14ac:dyDescent="0.3">
      <c r="A711">
        <v>7.09</v>
      </c>
      <c r="B711">
        <v>28.2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</row>
    <row r="712" spans="1:29" x14ac:dyDescent="0.3">
      <c r="A712">
        <v>7.1</v>
      </c>
      <c r="B712">
        <v>28.2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</row>
    <row r="713" spans="1:29" x14ac:dyDescent="0.3">
      <c r="A713">
        <v>7.11</v>
      </c>
      <c r="B713">
        <v>28.2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</row>
    <row r="714" spans="1:29" x14ac:dyDescent="0.3">
      <c r="A714">
        <v>7.12</v>
      </c>
      <c r="B714">
        <v>28.2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</row>
    <row r="715" spans="1:29" x14ac:dyDescent="0.3">
      <c r="A715">
        <v>7.13</v>
      </c>
      <c r="B715">
        <v>28.2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</row>
    <row r="716" spans="1:29" x14ac:dyDescent="0.3">
      <c r="A716">
        <v>7.14</v>
      </c>
      <c r="B716">
        <v>28.2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</row>
    <row r="717" spans="1:29" x14ac:dyDescent="0.3">
      <c r="A717">
        <v>7.15</v>
      </c>
      <c r="B717">
        <v>28.2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</row>
    <row r="718" spans="1:29" x14ac:dyDescent="0.3">
      <c r="A718">
        <v>7.16</v>
      </c>
      <c r="B718">
        <v>28.2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</row>
    <row r="719" spans="1:29" x14ac:dyDescent="0.3">
      <c r="A719">
        <v>7.17</v>
      </c>
      <c r="B719">
        <v>28.2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</row>
    <row r="720" spans="1:29" x14ac:dyDescent="0.3">
      <c r="A720">
        <v>7.18</v>
      </c>
      <c r="B720">
        <v>28.2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</row>
    <row r="721" spans="1:29" x14ac:dyDescent="0.3">
      <c r="A721">
        <v>7.19</v>
      </c>
      <c r="B721">
        <v>28.2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</row>
    <row r="722" spans="1:29" x14ac:dyDescent="0.3">
      <c r="A722">
        <v>7.2</v>
      </c>
      <c r="B722">
        <v>28.2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</row>
    <row r="723" spans="1:29" x14ac:dyDescent="0.3">
      <c r="A723">
        <v>7.21</v>
      </c>
      <c r="B723">
        <v>28.2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</row>
    <row r="724" spans="1:29" x14ac:dyDescent="0.3">
      <c r="A724">
        <v>7.22</v>
      </c>
      <c r="B724">
        <v>28.2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</row>
    <row r="725" spans="1:29" x14ac:dyDescent="0.3">
      <c r="A725">
        <v>7.23</v>
      </c>
      <c r="B725">
        <v>28.2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</row>
    <row r="726" spans="1:29" x14ac:dyDescent="0.3">
      <c r="A726">
        <v>7.24</v>
      </c>
      <c r="B726">
        <v>28.2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</row>
    <row r="727" spans="1:29" x14ac:dyDescent="0.3">
      <c r="A727">
        <v>7.25</v>
      </c>
      <c r="B727">
        <v>28.2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</row>
    <row r="728" spans="1:29" x14ac:dyDescent="0.3">
      <c r="A728">
        <v>7.26</v>
      </c>
      <c r="B728">
        <v>28.2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</row>
    <row r="729" spans="1:29" x14ac:dyDescent="0.3">
      <c r="A729">
        <v>7.27</v>
      </c>
      <c r="B729">
        <v>28.2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</row>
    <row r="730" spans="1:29" x14ac:dyDescent="0.3">
      <c r="A730">
        <v>7.28</v>
      </c>
      <c r="B730">
        <v>28.2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</row>
    <row r="731" spans="1:29" x14ac:dyDescent="0.3">
      <c r="A731">
        <v>7.29</v>
      </c>
      <c r="B731">
        <v>28.2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</row>
    <row r="732" spans="1:29" x14ac:dyDescent="0.3">
      <c r="A732">
        <v>7.3</v>
      </c>
      <c r="B732">
        <v>28.2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</row>
    <row r="733" spans="1:29" x14ac:dyDescent="0.3">
      <c r="A733">
        <v>7.31</v>
      </c>
      <c r="B733">
        <v>28.2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</row>
    <row r="734" spans="1:29" x14ac:dyDescent="0.3">
      <c r="A734">
        <v>7.32</v>
      </c>
      <c r="B734">
        <v>28.2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</row>
    <row r="735" spans="1:29" x14ac:dyDescent="0.3">
      <c r="A735">
        <v>7.33</v>
      </c>
      <c r="B735">
        <v>28.2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</row>
    <row r="736" spans="1:29" x14ac:dyDescent="0.3">
      <c r="A736">
        <v>7.34</v>
      </c>
      <c r="B736">
        <v>28.2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</row>
    <row r="737" spans="1:29" x14ac:dyDescent="0.3">
      <c r="A737">
        <v>7.35</v>
      </c>
      <c r="B737">
        <v>28.2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</row>
    <row r="738" spans="1:29" x14ac:dyDescent="0.3">
      <c r="A738">
        <v>7.36</v>
      </c>
      <c r="B738">
        <v>28.2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</row>
    <row r="739" spans="1:29" x14ac:dyDescent="0.3">
      <c r="A739">
        <v>7.37</v>
      </c>
      <c r="B739">
        <v>28.2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</row>
    <row r="740" spans="1:29" x14ac:dyDescent="0.3">
      <c r="A740">
        <v>7.38</v>
      </c>
      <c r="B740">
        <v>28.2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</row>
    <row r="741" spans="1:29" x14ac:dyDescent="0.3">
      <c r="A741">
        <v>7.39</v>
      </c>
      <c r="B741">
        <v>28.2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</row>
    <row r="742" spans="1:29" x14ac:dyDescent="0.3">
      <c r="A742">
        <v>7.4</v>
      </c>
      <c r="B742">
        <v>28.2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</row>
    <row r="743" spans="1:29" x14ac:dyDescent="0.3">
      <c r="A743">
        <v>7.41</v>
      </c>
      <c r="B743">
        <v>28.2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</row>
    <row r="744" spans="1:29" x14ac:dyDescent="0.3">
      <c r="A744">
        <v>7.42</v>
      </c>
      <c r="B744">
        <v>28.2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</row>
    <row r="745" spans="1:29" x14ac:dyDescent="0.3">
      <c r="A745">
        <v>7.43</v>
      </c>
      <c r="B745">
        <v>28.2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</row>
    <row r="746" spans="1:29" x14ac:dyDescent="0.3">
      <c r="A746">
        <v>7.44</v>
      </c>
      <c r="B746">
        <v>28.2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</row>
    <row r="747" spans="1:29" x14ac:dyDescent="0.3">
      <c r="A747">
        <v>7.45</v>
      </c>
      <c r="B747">
        <v>28.2</v>
      </c>
      <c r="C747">
        <v>0</v>
      </c>
      <c r="D747">
        <v>0</v>
      </c>
      <c r="E747">
        <v>0</v>
      </c>
      <c r="F747">
        <v>0</v>
      </c>
      <c r="G747">
        <v>7.6923077000000006E-2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3.9332840000000004E-3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1.9666400000000001E-4</v>
      </c>
      <c r="T747">
        <v>0</v>
      </c>
      <c r="U747">
        <v>0</v>
      </c>
      <c r="V747">
        <v>0</v>
      </c>
      <c r="W747">
        <v>0</v>
      </c>
      <c r="X747">
        <v>1.13544E-4</v>
      </c>
      <c r="Y747" s="1">
        <v>-6.5599999999999995E-5</v>
      </c>
      <c r="Z747">
        <v>-3.45025E-4</v>
      </c>
      <c r="AA747">
        <v>0</v>
      </c>
      <c r="AB747">
        <v>0</v>
      </c>
      <c r="AC747">
        <v>0</v>
      </c>
    </row>
    <row r="748" spans="1:29" x14ac:dyDescent="0.3">
      <c r="A748">
        <v>7.46</v>
      </c>
      <c r="B748">
        <v>28.2</v>
      </c>
      <c r="C748">
        <v>0</v>
      </c>
      <c r="D748">
        <v>0</v>
      </c>
      <c r="E748">
        <v>0</v>
      </c>
      <c r="F748">
        <v>0</v>
      </c>
      <c r="G748">
        <v>7.6923077000000006E-2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3.9332840000000004E-3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1.9666400000000001E-4</v>
      </c>
      <c r="T748">
        <v>0</v>
      </c>
      <c r="U748">
        <v>0</v>
      </c>
      <c r="V748">
        <v>0</v>
      </c>
      <c r="W748">
        <v>0</v>
      </c>
      <c r="X748">
        <v>1.13544E-4</v>
      </c>
      <c r="Y748" s="1">
        <v>-6.5599999999999995E-5</v>
      </c>
      <c r="Z748">
        <v>-3.45025E-4</v>
      </c>
      <c r="AA748">
        <v>0</v>
      </c>
      <c r="AB748">
        <v>0</v>
      </c>
      <c r="AC748">
        <v>0</v>
      </c>
    </row>
    <row r="749" spans="1:29" x14ac:dyDescent="0.3">
      <c r="A749">
        <v>7.47</v>
      </c>
      <c r="B749">
        <v>28.2</v>
      </c>
      <c r="C749">
        <v>0</v>
      </c>
      <c r="D749">
        <v>0</v>
      </c>
      <c r="E749">
        <v>0</v>
      </c>
      <c r="F749">
        <v>0</v>
      </c>
      <c r="G749">
        <v>7.6923077000000006E-2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3.9332840000000004E-3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1.9666400000000001E-4</v>
      </c>
      <c r="T749">
        <v>0</v>
      </c>
      <c r="U749">
        <v>0</v>
      </c>
      <c r="V749">
        <v>0</v>
      </c>
      <c r="W749">
        <v>0</v>
      </c>
      <c r="X749">
        <v>1.13544E-4</v>
      </c>
      <c r="Y749" s="1">
        <v>-6.5599999999999995E-5</v>
      </c>
      <c r="Z749">
        <v>-3.45025E-4</v>
      </c>
      <c r="AA749">
        <v>0</v>
      </c>
      <c r="AB749">
        <v>0</v>
      </c>
      <c r="AC749">
        <v>0</v>
      </c>
    </row>
    <row r="750" spans="1:29" x14ac:dyDescent="0.3">
      <c r="A750">
        <v>7.48</v>
      </c>
      <c r="B750">
        <v>28.2</v>
      </c>
      <c r="C750">
        <v>0</v>
      </c>
      <c r="D750">
        <v>0</v>
      </c>
      <c r="E750">
        <v>0</v>
      </c>
      <c r="F750">
        <v>0</v>
      </c>
      <c r="G750">
        <v>7.6923077000000006E-2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3.9332840000000004E-3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1.9666400000000001E-4</v>
      </c>
      <c r="T750">
        <v>0</v>
      </c>
      <c r="U750">
        <v>0</v>
      </c>
      <c r="V750">
        <v>0</v>
      </c>
      <c r="W750">
        <v>0</v>
      </c>
      <c r="X750">
        <v>1.13544E-4</v>
      </c>
      <c r="Y750" s="1">
        <v>-6.5599999999999995E-5</v>
      </c>
      <c r="Z750">
        <v>-3.45025E-4</v>
      </c>
      <c r="AA750">
        <v>0</v>
      </c>
      <c r="AB750">
        <v>0</v>
      </c>
      <c r="AC750">
        <v>0</v>
      </c>
    </row>
    <row r="751" spans="1:29" x14ac:dyDescent="0.3">
      <c r="A751">
        <v>7.49</v>
      </c>
      <c r="B751">
        <v>28.2</v>
      </c>
      <c r="C751">
        <v>0</v>
      </c>
      <c r="D751">
        <v>0</v>
      </c>
      <c r="E751">
        <v>0</v>
      </c>
      <c r="F751">
        <v>0</v>
      </c>
      <c r="G751">
        <v>7.6923077000000006E-2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3.9332840000000004E-3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1.9666400000000001E-4</v>
      </c>
      <c r="T751">
        <v>0</v>
      </c>
      <c r="U751">
        <v>0</v>
      </c>
      <c r="V751">
        <v>0</v>
      </c>
      <c r="W751">
        <v>0</v>
      </c>
      <c r="X751">
        <v>1.13544E-4</v>
      </c>
      <c r="Y751" s="1">
        <v>-6.5599999999999995E-5</v>
      </c>
      <c r="Z751">
        <v>-3.45025E-4</v>
      </c>
      <c r="AA751">
        <v>0</v>
      </c>
      <c r="AB751">
        <v>0</v>
      </c>
      <c r="AC751">
        <v>0</v>
      </c>
    </row>
    <row r="752" spans="1:29" x14ac:dyDescent="0.3">
      <c r="A752">
        <v>7.5</v>
      </c>
      <c r="B752">
        <v>28.2</v>
      </c>
      <c r="C752">
        <v>0</v>
      </c>
      <c r="D752">
        <v>0</v>
      </c>
      <c r="E752">
        <v>0</v>
      </c>
      <c r="F752">
        <v>0</v>
      </c>
      <c r="G752">
        <v>7.6923077000000006E-2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3.9332840000000004E-3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1.9666400000000001E-4</v>
      </c>
      <c r="T752">
        <v>0</v>
      </c>
      <c r="U752">
        <v>0</v>
      </c>
      <c r="V752">
        <v>0</v>
      </c>
      <c r="W752">
        <v>0</v>
      </c>
      <c r="X752">
        <v>1.13544E-4</v>
      </c>
      <c r="Y752" s="1">
        <v>-6.5599999999999995E-5</v>
      </c>
      <c r="Z752">
        <v>-3.45025E-4</v>
      </c>
      <c r="AA752">
        <v>0</v>
      </c>
      <c r="AB752">
        <v>0</v>
      </c>
      <c r="AC752">
        <v>0</v>
      </c>
    </row>
    <row r="753" spans="1:29" x14ac:dyDescent="0.3">
      <c r="A753">
        <v>7.51</v>
      </c>
      <c r="B753">
        <v>28.2</v>
      </c>
      <c r="C753">
        <v>0</v>
      </c>
      <c r="D753">
        <v>0</v>
      </c>
      <c r="E753">
        <v>0</v>
      </c>
      <c r="F753">
        <v>0</v>
      </c>
      <c r="G753">
        <v>7.6923077000000006E-2</v>
      </c>
      <c r="H753">
        <v>0</v>
      </c>
      <c r="I753">
        <v>0</v>
      </c>
      <c r="J753">
        <v>1</v>
      </c>
      <c r="K753">
        <v>0</v>
      </c>
      <c r="L753">
        <v>0</v>
      </c>
      <c r="M753">
        <v>3.9332840000000004E-3</v>
      </c>
      <c r="N753">
        <v>0</v>
      </c>
      <c r="O753">
        <v>0</v>
      </c>
      <c r="P753">
        <v>5.1132693E-2</v>
      </c>
      <c r="Q753">
        <v>0</v>
      </c>
      <c r="R753">
        <v>0</v>
      </c>
      <c r="S753">
        <v>1.9666400000000001E-4</v>
      </c>
      <c r="T753">
        <v>0</v>
      </c>
      <c r="U753">
        <v>0</v>
      </c>
      <c r="V753">
        <v>2.5566349999999998E-3</v>
      </c>
      <c r="W753">
        <v>0</v>
      </c>
      <c r="X753">
        <v>1.13544E-4</v>
      </c>
      <c r="Y753" s="1">
        <v>-6.5599999999999995E-5</v>
      </c>
      <c r="Z753">
        <v>-3.45025E-4</v>
      </c>
      <c r="AA753">
        <v>1.476074E-3</v>
      </c>
      <c r="AB753">
        <v>-8.5221199999999998E-4</v>
      </c>
      <c r="AC753">
        <v>-4.4853239999999997E-3</v>
      </c>
    </row>
    <row r="754" spans="1:29" x14ac:dyDescent="0.3">
      <c r="A754">
        <v>7.52</v>
      </c>
      <c r="B754">
        <v>28.2</v>
      </c>
      <c r="C754">
        <v>0</v>
      </c>
      <c r="D754">
        <v>0</v>
      </c>
      <c r="E754">
        <v>0</v>
      </c>
      <c r="F754">
        <v>0</v>
      </c>
      <c r="G754">
        <v>7.6923077000000006E-2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3.9332840000000004E-3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1.9666400000000001E-4</v>
      </c>
      <c r="T754">
        <v>0</v>
      </c>
      <c r="U754">
        <v>0</v>
      </c>
      <c r="V754">
        <v>0</v>
      </c>
      <c r="W754">
        <v>0</v>
      </c>
      <c r="X754">
        <v>1.13544E-4</v>
      </c>
      <c r="Y754" s="1">
        <v>-6.5599999999999995E-5</v>
      </c>
      <c r="Z754">
        <v>-3.45025E-4</v>
      </c>
      <c r="AA754">
        <v>0</v>
      </c>
      <c r="AB754">
        <v>0</v>
      </c>
      <c r="AC754">
        <v>0</v>
      </c>
    </row>
    <row r="755" spans="1:29" x14ac:dyDescent="0.3">
      <c r="A755">
        <v>7.53</v>
      </c>
      <c r="B755">
        <v>28.2</v>
      </c>
      <c r="C755">
        <v>0</v>
      </c>
      <c r="D755">
        <v>0</v>
      </c>
      <c r="E755">
        <v>0</v>
      </c>
      <c r="F755">
        <v>0</v>
      </c>
      <c r="G755">
        <v>7.6923077000000006E-2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3.9332840000000004E-3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1.9666400000000001E-4</v>
      </c>
      <c r="T755">
        <v>0</v>
      </c>
      <c r="U755">
        <v>0</v>
      </c>
      <c r="V755">
        <v>0</v>
      </c>
      <c r="W755">
        <v>0</v>
      </c>
      <c r="X755">
        <v>1.13544E-4</v>
      </c>
      <c r="Y755" s="1">
        <v>-6.5599999999999995E-5</v>
      </c>
      <c r="Z755">
        <v>-3.45025E-4</v>
      </c>
      <c r="AA755">
        <v>0</v>
      </c>
      <c r="AB755">
        <v>0</v>
      </c>
      <c r="AC755">
        <v>0</v>
      </c>
    </row>
    <row r="756" spans="1:29" x14ac:dyDescent="0.3">
      <c r="A756">
        <v>7.54</v>
      </c>
      <c r="B756">
        <v>28.2</v>
      </c>
      <c r="C756">
        <v>0</v>
      </c>
      <c r="D756">
        <v>0</v>
      </c>
      <c r="E756">
        <v>0</v>
      </c>
      <c r="F756">
        <v>0</v>
      </c>
      <c r="G756">
        <v>7.6923077000000006E-2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3.9332840000000004E-3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1.9666400000000001E-4</v>
      </c>
      <c r="T756">
        <v>0</v>
      </c>
      <c r="U756">
        <v>0</v>
      </c>
      <c r="V756">
        <v>0</v>
      </c>
      <c r="W756">
        <v>0</v>
      </c>
      <c r="X756">
        <v>1.13544E-4</v>
      </c>
      <c r="Y756" s="1">
        <v>-6.5599999999999995E-5</v>
      </c>
      <c r="Z756">
        <v>-3.45025E-4</v>
      </c>
      <c r="AA756">
        <v>0</v>
      </c>
      <c r="AB756">
        <v>0</v>
      </c>
      <c r="AC756">
        <v>0</v>
      </c>
    </row>
    <row r="757" spans="1:29" x14ac:dyDescent="0.3">
      <c r="A757">
        <v>7.55</v>
      </c>
      <c r="B757">
        <v>28.2</v>
      </c>
      <c r="C757">
        <v>0</v>
      </c>
      <c r="D757">
        <v>0</v>
      </c>
      <c r="E757">
        <v>0</v>
      </c>
      <c r="F757">
        <v>0</v>
      </c>
      <c r="G757">
        <v>7.6923077000000006E-2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3.9332840000000004E-3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1.9666400000000001E-4</v>
      </c>
      <c r="T757">
        <v>0</v>
      </c>
      <c r="U757">
        <v>0</v>
      </c>
      <c r="V757">
        <v>0</v>
      </c>
      <c r="W757">
        <v>0</v>
      </c>
      <c r="X757">
        <v>1.13544E-4</v>
      </c>
      <c r="Y757" s="1">
        <v>-6.5599999999999995E-5</v>
      </c>
      <c r="Z757">
        <v>-3.45025E-4</v>
      </c>
      <c r="AA757">
        <v>0</v>
      </c>
      <c r="AB757">
        <v>0</v>
      </c>
      <c r="AC757">
        <v>0</v>
      </c>
    </row>
    <row r="758" spans="1:29" x14ac:dyDescent="0.3">
      <c r="A758">
        <v>7.56</v>
      </c>
      <c r="B758">
        <v>28.2</v>
      </c>
      <c r="C758">
        <v>0</v>
      </c>
      <c r="D758">
        <v>0</v>
      </c>
      <c r="E758">
        <v>0</v>
      </c>
      <c r="F758">
        <v>0</v>
      </c>
      <c r="G758">
        <v>7.6923077000000006E-2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3.9332840000000004E-3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1.9666400000000001E-4</v>
      </c>
      <c r="T758">
        <v>0</v>
      </c>
      <c r="U758">
        <v>0</v>
      </c>
      <c r="V758">
        <v>0</v>
      </c>
      <c r="W758">
        <v>0</v>
      </c>
      <c r="X758">
        <v>1.13544E-4</v>
      </c>
      <c r="Y758" s="1">
        <v>-6.5599999999999995E-5</v>
      </c>
      <c r="Z758">
        <v>-3.45025E-4</v>
      </c>
      <c r="AA758">
        <v>0</v>
      </c>
      <c r="AB758">
        <v>0</v>
      </c>
      <c r="AC758">
        <v>0</v>
      </c>
    </row>
    <row r="759" spans="1:29" x14ac:dyDescent="0.3">
      <c r="A759">
        <v>7.57</v>
      </c>
      <c r="B759">
        <v>28.2</v>
      </c>
      <c r="C759">
        <v>0</v>
      </c>
      <c r="D759">
        <v>0</v>
      </c>
      <c r="E759">
        <v>0</v>
      </c>
      <c r="F759">
        <v>0</v>
      </c>
      <c r="G759">
        <v>7.6923077000000006E-2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3.9332840000000004E-3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1.9666400000000001E-4</v>
      </c>
      <c r="T759">
        <v>0</v>
      </c>
      <c r="U759">
        <v>0</v>
      </c>
      <c r="V759">
        <v>0</v>
      </c>
      <c r="W759">
        <v>0</v>
      </c>
      <c r="X759">
        <v>1.13544E-4</v>
      </c>
      <c r="Y759" s="1">
        <v>-6.5599999999999995E-5</v>
      </c>
      <c r="Z759">
        <v>-3.45025E-4</v>
      </c>
      <c r="AA759">
        <v>0</v>
      </c>
      <c r="AB759">
        <v>0</v>
      </c>
      <c r="AC759">
        <v>0</v>
      </c>
    </row>
    <row r="760" spans="1:29" x14ac:dyDescent="0.3">
      <c r="A760">
        <v>7.58</v>
      </c>
      <c r="B760">
        <v>28.2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</row>
    <row r="761" spans="1:29" x14ac:dyDescent="0.3">
      <c r="A761">
        <v>7.59</v>
      </c>
      <c r="B761">
        <v>28.2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</row>
    <row r="762" spans="1:29" x14ac:dyDescent="0.3">
      <c r="A762">
        <v>7.6</v>
      </c>
      <c r="B762">
        <v>28.2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</row>
    <row r="763" spans="1:29" x14ac:dyDescent="0.3">
      <c r="A763">
        <v>7.61</v>
      </c>
      <c r="B763">
        <v>28.2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</row>
    <row r="764" spans="1:29" x14ac:dyDescent="0.3">
      <c r="A764">
        <v>7.62</v>
      </c>
      <c r="B764">
        <v>28.2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</row>
    <row r="765" spans="1:29" x14ac:dyDescent="0.3">
      <c r="A765">
        <v>7.63</v>
      </c>
      <c r="B765">
        <v>28.2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</row>
    <row r="766" spans="1:29" x14ac:dyDescent="0.3">
      <c r="A766">
        <v>7.64</v>
      </c>
      <c r="B766">
        <v>28.2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</row>
    <row r="767" spans="1:29" x14ac:dyDescent="0.3">
      <c r="A767">
        <v>7.65</v>
      </c>
      <c r="B767">
        <v>28.2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</row>
    <row r="768" spans="1:29" x14ac:dyDescent="0.3">
      <c r="A768">
        <v>7.66</v>
      </c>
      <c r="B768">
        <v>28.2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</row>
    <row r="769" spans="1:29" x14ac:dyDescent="0.3">
      <c r="A769">
        <v>7.67</v>
      </c>
      <c r="B769">
        <v>28.2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</row>
    <row r="770" spans="1:29" x14ac:dyDescent="0.3">
      <c r="A770">
        <v>7.68</v>
      </c>
      <c r="B770">
        <v>28.2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</row>
    <row r="771" spans="1:29" x14ac:dyDescent="0.3">
      <c r="A771">
        <v>7.69</v>
      </c>
      <c r="B771">
        <v>28.2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</row>
    <row r="772" spans="1:29" x14ac:dyDescent="0.3">
      <c r="A772">
        <v>7.7</v>
      </c>
      <c r="B772">
        <v>28.2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</row>
    <row r="773" spans="1:29" x14ac:dyDescent="0.3">
      <c r="A773">
        <v>7.71</v>
      </c>
      <c r="B773">
        <v>28.2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</row>
    <row r="774" spans="1:29" x14ac:dyDescent="0.3">
      <c r="A774">
        <v>7.72</v>
      </c>
      <c r="B774">
        <v>28.2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</row>
    <row r="775" spans="1:29" x14ac:dyDescent="0.3">
      <c r="A775">
        <v>7.73</v>
      </c>
      <c r="B775">
        <v>28.2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</row>
    <row r="776" spans="1:29" x14ac:dyDescent="0.3">
      <c r="A776">
        <v>7.74</v>
      </c>
      <c r="B776">
        <v>28.2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</row>
    <row r="777" spans="1:29" x14ac:dyDescent="0.3">
      <c r="A777">
        <v>7.75</v>
      </c>
      <c r="B777">
        <v>28.2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</row>
    <row r="778" spans="1:29" x14ac:dyDescent="0.3">
      <c r="A778">
        <v>7.76</v>
      </c>
      <c r="B778">
        <v>28.2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</row>
    <row r="779" spans="1:29" x14ac:dyDescent="0.3">
      <c r="A779">
        <v>7.77</v>
      </c>
      <c r="B779">
        <v>28.2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</row>
    <row r="780" spans="1:29" x14ac:dyDescent="0.3">
      <c r="A780">
        <v>7.78</v>
      </c>
      <c r="B780">
        <v>28.2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</row>
    <row r="781" spans="1:29" x14ac:dyDescent="0.3">
      <c r="A781">
        <v>7.79</v>
      </c>
      <c r="B781">
        <v>28.2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</row>
    <row r="782" spans="1:29" x14ac:dyDescent="0.3">
      <c r="A782">
        <v>7.8</v>
      </c>
      <c r="B782">
        <v>28.2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</row>
    <row r="783" spans="1:29" x14ac:dyDescent="0.3">
      <c r="A783">
        <v>7.81</v>
      </c>
      <c r="B783">
        <v>28.2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</row>
    <row r="784" spans="1:29" x14ac:dyDescent="0.3">
      <c r="A784">
        <v>7.82</v>
      </c>
      <c r="B784">
        <v>28.2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</row>
    <row r="785" spans="1:29" x14ac:dyDescent="0.3">
      <c r="A785">
        <v>7.83</v>
      </c>
      <c r="B785">
        <v>28.2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</row>
    <row r="786" spans="1:29" x14ac:dyDescent="0.3">
      <c r="A786">
        <v>7.84</v>
      </c>
      <c r="B786">
        <v>28.2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</row>
    <row r="787" spans="1:29" x14ac:dyDescent="0.3">
      <c r="A787">
        <v>7.85</v>
      </c>
      <c r="B787">
        <v>28.2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</row>
    <row r="788" spans="1:29" x14ac:dyDescent="0.3">
      <c r="A788">
        <v>7.86</v>
      </c>
      <c r="B788">
        <v>28.2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</row>
    <row r="789" spans="1:29" x14ac:dyDescent="0.3">
      <c r="A789">
        <v>7.87</v>
      </c>
      <c r="B789">
        <v>28.2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</row>
    <row r="790" spans="1:29" x14ac:dyDescent="0.3">
      <c r="A790">
        <v>7.88</v>
      </c>
      <c r="B790">
        <v>28.2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</row>
    <row r="791" spans="1:29" x14ac:dyDescent="0.3">
      <c r="A791">
        <v>7.89</v>
      </c>
      <c r="B791">
        <v>28.2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</row>
    <row r="792" spans="1:29" x14ac:dyDescent="0.3">
      <c r="A792">
        <v>7.9</v>
      </c>
      <c r="B792">
        <v>28.2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</row>
    <row r="793" spans="1:29" x14ac:dyDescent="0.3">
      <c r="A793">
        <v>7.91</v>
      </c>
      <c r="B793">
        <v>28.2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</row>
    <row r="794" spans="1:29" x14ac:dyDescent="0.3">
      <c r="A794">
        <v>7.92</v>
      </c>
      <c r="B794">
        <v>28.2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</row>
    <row r="795" spans="1:29" x14ac:dyDescent="0.3">
      <c r="A795">
        <v>7.93</v>
      </c>
      <c r="B795">
        <v>28.2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</row>
    <row r="796" spans="1:29" x14ac:dyDescent="0.3">
      <c r="A796">
        <v>7.94</v>
      </c>
      <c r="B796">
        <v>28.2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</row>
    <row r="797" spans="1:29" x14ac:dyDescent="0.3">
      <c r="A797">
        <v>7.95</v>
      </c>
      <c r="B797">
        <v>28.2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</row>
    <row r="798" spans="1:29" x14ac:dyDescent="0.3">
      <c r="A798">
        <v>7.96</v>
      </c>
      <c r="B798">
        <v>28.2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</row>
    <row r="799" spans="1:29" x14ac:dyDescent="0.3">
      <c r="A799">
        <v>7.97</v>
      </c>
      <c r="B799">
        <v>28.2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</row>
    <row r="800" spans="1:29" x14ac:dyDescent="0.3">
      <c r="A800">
        <v>7.98</v>
      </c>
      <c r="B800">
        <v>28.2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</row>
    <row r="801" spans="1:29" x14ac:dyDescent="0.3">
      <c r="A801">
        <v>7.99</v>
      </c>
      <c r="B801">
        <v>28.2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</row>
    <row r="802" spans="1:29" x14ac:dyDescent="0.3">
      <c r="A802">
        <v>8</v>
      </c>
      <c r="B802">
        <v>28.2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</row>
    <row r="803" spans="1:29" x14ac:dyDescent="0.3">
      <c r="A803">
        <v>8.01</v>
      </c>
      <c r="B803">
        <v>28.2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</row>
    <row r="804" spans="1:29" x14ac:dyDescent="0.3">
      <c r="A804">
        <v>8.02</v>
      </c>
      <c r="B804">
        <v>28.2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</row>
    <row r="805" spans="1:29" x14ac:dyDescent="0.3">
      <c r="A805">
        <v>8.0299999999999994</v>
      </c>
      <c r="B805">
        <v>28.2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</row>
    <row r="806" spans="1:29" x14ac:dyDescent="0.3">
      <c r="A806">
        <v>8.0399999999999991</v>
      </c>
      <c r="B806">
        <v>28.2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</row>
    <row r="807" spans="1:29" x14ac:dyDescent="0.3">
      <c r="A807">
        <v>8.0500000000000007</v>
      </c>
      <c r="B807">
        <v>28.2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</row>
    <row r="808" spans="1:29" x14ac:dyDescent="0.3">
      <c r="A808">
        <v>8.06</v>
      </c>
      <c r="B808">
        <v>28.2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</row>
    <row r="809" spans="1:29" x14ac:dyDescent="0.3">
      <c r="A809">
        <v>8.07</v>
      </c>
      <c r="B809">
        <v>28.2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</row>
    <row r="810" spans="1:29" x14ac:dyDescent="0.3">
      <c r="A810">
        <v>8.08</v>
      </c>
      <c r="B810">
        <v>28.2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</row>
    <row r="811" spans="1:29" x14ac:dyDescent="0.3">
      <c r="A811">
        <v>8.09</v>
      </c>
      <c r="B811">
        <v>28.2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</row>
    <row r="812" spans="1:29" x14ac:dyDescent="0.3">
      <c r="A812">
        <v>8.1</v>
      </c>
      <c r="B812">
        <v>28.2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</row>
    <row r="813" spans="1:29" x14ac:dyDescent="0.3">
      <c r="A813">
        <v>8.11</v>
      </c>
      <c r="B813">
        <v>28.2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</row>
    <row r="814" spans="1:29" x14ac:dyDescent="0.3">
      <c r="A814">
        <v>8.1199999999999992</v>
      </c>
      <c r="B814">
        <v>28.2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</row>
    <row r="815" spans="1:29" x14ac:dyDescent="0.3">
      <c r="A815">
        <v>8.1300000000000008</v>
      </c>
      <c r="B815">
        <v>28.2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</row>
    <row r="816" spans="1:29" x14ac:dyDescent="0.3">
      <c r="A816">
        <v>8.14</v>
      </c>
      <c r="B816">
        <v>28.2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</row>
    <row r="817" spans="1:29" x14ac:dyDescent="0.3">
      <c r="A817">
        <v>8.15</v>
      </c>
      <c r="B817">
        <v>28.2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</row>
    <row r="818" spans="1:29" x14ac:dyDescent="0.3">
      <c r="A818">
        <v>8.16</v>
      </c>
      <c r="B818">
        <v>28.2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</row>
    <row r="819" spans="1:29" x14ac:dyDescent="0.3">
      <c r="A819">
        <v>8.17</v>
      </c>
      <c r="B819">
        <v>28.2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</row>
    <row r="820" spans="1:29" x14ac:dyDescent="0.3">
      <c r="A820">
        <v>8.18</v>
      </c>
      <c r="B820">
        <v>28.2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</row>
    <row r="821" spans="1:29" x14ac:dyDescent="0.3">
      <c r="A821">
        <v>8.19</v>
      </c>
      <c r="B821">
        <v>28.2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</row>
    <row r="822" spans="1:29" x14ac:dyDescent="0.3">
      <c r="A822">
        <v>8.1999999999999993</v>
      </c>
      <c r="B822">
        <v>28.2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</row>
    <row r="823" spans="1:29" x14ac:dyDescent="0.3">
      <c r="A823">
        <v>8.2100000000000009</v>
      </c>
      <c r="B823">
        <v>28.2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</row>
    <row r="824" spans="1:29" x14ac:dyDescent="0.3">
      <c r="A824">
        <v>8.2200000000000006</v>
      </c>
      <c r="B824">
        <v>28.2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</row>
    <row r="825" spans="1:29" x14ac:dyDescent="0.3">
      <c r="A825">
        <v>8.23</v>
      </c>
      <c r="B825">
        <v>28.2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</row>
    <row r="826" spans="1:29" x14ac:dyDescent="0.3">
      <c r="A826">
        <v>8.24</v>
      </c>
      <c r="B826">
        <v>28.2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</row>
    <row r="827" spans="1:29" x14ac:dyDescent="0.3">
      <c r="A827">
        <v>8.25</v>
      </c>
      <c r="B827">
        <v>28.2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</row>
    <row r="828" spans="1:29" x14ac:dyDescent="0.3">
      <c r="A828">
        <v>8.26</v>
      </c>
      <c r="B828">
        <v>28.2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</row>
    <row r="829" spans="1:29" x14ac:dyDescent="0.3">
      <c r="A829">
        <v>8.27</v>
      </c>
      <c r="B829">
        <v>28.2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</row>
    <row r="830" spans="1:29" x14ac:dyDescent="0.3">
      <c r="A830">
        <v>8.2799999999999994</v>
      </c>
      <c r="B830">
        <v>28.2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</row>
    <row r="831" spans="1:29" x14ac:dyDescent="0.3">
      <c r="A831">
        <v>8.2899999999999991</v>
      </c>
      <c r="B831">
        <v>28.2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</row>
    <row r="832" spans="1:29" x14ac:dyDescent="0.3">
      <c r="A832">
        <v>8.3000000000000007</v>
      </c>
      <c r="B832">
        <v>28.2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</row>
    <row r="833" spans="1:29" x14ac:dyDescent="0.3">
      <c r="A833">
        <v>8.31</v>
      </c>
      <c r="B833">
        <v>28.2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</row>
    <row r="834" spans="1:29" x14ac:dyDescent="0.3">
      <c r="A834">
        <v>8.32</v>
      </c>
      <c r="B834">
        <v>28.2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</row>
    <row r="835" spans="1:29" x14ac:dyDescent="0.3">
      <c r="A835">
        <v>8.33</v>
      </c>
      <c r="B835">
        <v>28.2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</row>
    <row r="836" spans="1:29" x14ac:dyDescent="0.3">
      <c r="A836">
        <v>8.34</v>
      </c>
      <c r="B836">
        <v>28.2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</row>
    <row r="837" spans="1:29" x14ac:dyDescent="0.3">
      <c r="A837">
        <v>8.35</v>
      </c>
      <c r="B837">
        <v>28.2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</row>
    <row r="838" spans="1:29" x14ac:dyDescent="0.3">
      <c r="A838">
        <v>8.36</v>
      </c>
      <c r="B838">
        <v>28.2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</row>
    <row r="839" spans="1:29" x14ac:dyDescent="0.3">
      <c r="A839">
        <v>8.3699999999999992</v>
      </c>
      <c r="B839">
        <v>28.2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</row>
    <row r="840" spans="1:29" x14ac:dyDescent="0.3">
      <c r="A840">
        <v>8.3800000000000008</v>
      </c>
      <c r="B840">
        <v>28.2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</row>
    <row r="841" spans="1:29" x14ac:dyDescent="0.3">
      <c r="A841">
        <v>8.39</v>
      </c>
      <c r="B841">
        <v>28.2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</row>
    <row r="842" spans="1:29" x14ac:dyDescent="0.3">
      <c r="A842">
        <v>8.4</v>
      </c>
      <c r="B842">
        <v>28.2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</row>
    <row r="843" spans="1:29" x14ac:dyDescent="0.3">
      <c r="A843">
        <v>8.41</v>
      </c>
      <c r="B843">
        <v>28.2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</row>
    <row r="844" spans="1:29" x14ac:dyDescent="0.3">
      <c r="A844">
        <v>8.42</v>
      </c>
      <c r="B844">
        <v>28.2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</row>
    <row r="845" spans="1:29" x14ac:dyDescent="0.3">
      <c r="A845">
        <v>8.43</v>
      </c>
      <c r="B845">
        <v>28.2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</row>
    <row r="846" spans="1:29" x14ac:dyDescent="0.3">
      <c r="A846">
        <v>8.44</v>
      </c>
      <c r="B846">
        <v>28.2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</row>
    <row r="847" spans="1:29" x14ac:dyDescent="0.3">
      <c r="A847">
        <v>8.4499999999999993</v>
      </c>
      <c r="B847">
        <v>28.2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</row>
    <row r="848" spans="1:29" x14ac:dyDescent="0.3">
      <c r="A848">
        <v>8.4600000000000009</v>
      </c>
      <c r="B848">
        <v>28.2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</row>
    <row r="849" spans="1:29" x14ac:dyDescent="0.3">
      <c r="A849">
        <v>8.4700000000000006</v>
      </c>
      <c r="B849">
        <v>28.2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</row>
    <row r="850" spans="1:29" x14ac:dyDescent="0.3">
      <c r="A850">
        <v>8.48</v>
      </c>
      <c r="B850">
        <v>28.2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</row>
    <row r="851" spans="1:29" x14ac:dyDescent="0.3">
      <c r="A851">
        <v>8.49</v>
      </c>
      <c r="B851">
        <v>28.2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</row>
    <row r="852" spans="1:29" x14ac:dyDescent="0.3">
      <c r="A852">
        <v>8.5</v>
      </c>
      <c r="B852">
        <v>28.2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</row>
    <row r="853" spans="1:29" x14ac:dyDescent="0.3">
      <c r="A853">
        <v>8.51</v>
      </c>
      <c r="B853">
        <v>28.2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</row>
    <row r="854" spans="1:29" x14ac:dyDescent="0.3">
      <c r="A854">
        <v>8.52</v>
      </c>
      <c r="B854">
        <v>28.2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</row>
    <row r="855" spans="1:29" x14ac:dyDescent="0.3">
      <c r="A855">
        <v>8.5299999999999994</v>
      </c>
      <c r="B855">
        <v>28.2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</row>
    <row r="856" spans="1:29" x14ac:dyDescent="0.3">
      <c r="A856">
        <v>8.5399999999999991</v>
      </c>
      <c r="B856">
        <v>28.2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</row>
    <row r="857" spans="1:29" x14ac:dyDescent="0.3">
      <c r="A857">
        <v>8.5500000000000007</v>
      </c>
      <c r="B857">
        <v>28.2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</row>
    <row r="858" spans="1:29" x14ac:dyDescent="0.3">
      <c r="A858">
        <v>8.56</v>
      </c>
      <c r="B858">
        <v>28.2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</row>
    <row r="859" spans="1:29" x14ac:dyDescent="0.3">
      <c r="A859">
        <v>8.57</v>
      </c>
      <c r="B859">
        <v>28.2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</row>
    <row r="860" spans="1:29" x14ac:dyDescent="0.3">
      <c r="A860">
        <v>8.58</v>
      </c>
      <c r="B860">
        <v>28.2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</row>
    <row r="861" spans="1:29" x14ac:dyDescent="0.3">
      <c r="A861">
        <v>8.59</v>
      </c>
      <c r="B861">
        <v>28.2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</row>
    <row r="862" spans="1:29" x14ac:dyDescent="0.3">
      <c r="A862">
        <v>8.6</v>
      </c>
      <c r="B862">
        <v>28.2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</row>
    <row r="863" spans="1:29" x14ac:dyDescent="0.3">
      <c r="A863">
        <v>8.61</v>
      </c>
      <c r="B863">
        <v>28.2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</row>
    <row r="864" spans="1:29" x14ac:dyDescent="0.3">
      <c r="A864">
        <v>8.6199999999999992</v>
      </c>
      <c r="B864">
        <v>28.2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</row>
    <row r="865" spans="1:29" x14ac:dyDescent="0.3">
      <c r="A865">
        <v>8.6300000000000008</v>
      </c>
      <c r="B865">
        <v>28.2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</row>
    <row r="866" spans="1:29" x14ac:dyDescent="0.3">
      <c r="A866">
        <v>8.64</v>
      </c>
      <c r="B866">
        <v>28.2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</row>
    <row r="867" spans="1:29" x14ac:dyDescent="0.3">
      <c r="A867">
        <v>8.65</v>
      </c>
      <c r="B867">
        <v>28.2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</row>
    <row r="868" spans="1:29" x14ac:dyDescent="0.3">
      <c r="A868">
        <v>8.66</v>
      </c>
      <c r="B868">
        <v>28.2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</row>
    <row r="869" spans="1:29" x14ac:dyDescent="0.3">
      <c r="A869">
        <v>8.67</v>
      </c>
      <c r="B869">
        <v>28.2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</row>
    <row r="870" spans="1:29" x14ac:dyDescent="0.3">
      <c r="A870">
        <v>8.68</v>
      </c>
      <c r="B870">
        <v>28.2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</row>
    <row r="871" spans="1:29" x14ac:dyDescent="0.3">
      <c r="A871">
        <v>8.69</v>
      </c>
      <c r="B871">
        <v>28.2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</row>
    <row r="872" spans="1:29" x14ac:dyDescent="0.3">
      <c r="A872">
        <v>8.6999999999999993</v>
      </c>
      <c r="B872">
        <v>28.2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</row>
    <row r="873" spans="1:29" x14ac:dyDescent="0.3">
      <c r="A873">
        <v>8.7100000000000009</v>
      </c>
      <c r="B873">
        <v>28.2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</row>
    <row r="874" spans="1:29" x14ac:dyDescent="0.3">
      <c r="A874">
        <v>8.7200000000000006</v>
      </c>
      <c r="B874">
        <v>28.2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</row>
    <row r="875" spans="1:29" x14ac:dyDescent="0.3">
      <c r="A875">
        <v>8.73</v>
      </c>
      <c r="B875">
        <v>28.2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</row>
    <row r="876" spans="1:29" x14ac:dyDescent="0.3">
      <c r="A876">
        <v>8.74</v>
      </c>
      <c r="B876">
        <v>28.2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</row>
    <row r="877" spans="1:29" x14ac:dyDescent="0.3">
      <c r="A877">
        <v>8.75</v>
      </c>
      <c r="B877">
        <v>28.2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</row>
    <row r="878" spans="1:29" x14ac:dyDescent="0.3">
      <c r="A878">
        <v>8.76</v>
      </c>
      <c r="B878">
        <v>28.2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</row>
    <row r="879" spans="1:29" x14ac:dyDescent="0.3">
      <c r="A879">
        <v>8.77</v>
      </c>
      <c r="B879">
        <v>28.2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</row>
    <row r="880" spans="1:29" x14ac:dyDescent="0.3">
      <c r="A880">
        <v>8.7799999999999994</v>
      </c>
      <c r="B880">
        <v>28.2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</row>
    <row r="881" spans="1:29" x14ac:dyDescent="0.3">
      <c r="A881">
        <v>8.7899999999999991</v>
      </c>
      <c r="B881">
        <v>28.2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</row>
    <row r="882" spans="1:29" x14ac:dyDescent="0.3">
      <c r="A882">
        <v>8.8000000000000007</v>
      </c>
      <c r="B882">
        <v>28.2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</row>
    <row r="883" spans="1:29" x14ac:dyDescent="0.3">
      <c r="A883">
        <v>8.81</v>
      </c>
      <c r="B883">
        <v>28.2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</row>
    <row r="884" spans="1:29" x14ac:dyDescent="0.3">
      <c r="A884">
        <v>8.82</v>
      </c>
      <c r="B884">
        <v>28.2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</row>
    <row r="885" spans="1:29" x14ac:dyDescent="0.3">
      <c r="A885">
        <v>8.83</v>
      </c>
      <c r="B885">
        <v>28.2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</row>
    <row r="886" spans="1:29" x14ac:dyDescent="0.3">
      <c r="A886">
        <v>8.84</v>
      </c>
      <c r="B886">
        <v>28.2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</row>
    <row r="887" spans="1:29" x14ac:dyDescent="0.3">
      <c r="A887">
        <v>8.85</v>
      </c>
      <c r="B887">
        <v>28.2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</row>
    <row r="888" spans="1:29" x14ac:dyDescent="0.3">
      <c r="A888">
        <v>8.86</v>
      </c>
      <c r="B888">
        <v>28.2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</row>
    <row r="889" spans="1:29" x14ac:dyDescent="0.3">
      <c r="A889">
        <v>8.8699999999999992</v>
      </c>
      <c r="B889">
        <v>28.2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</row>
    <row r="890" spans="1:29" x14ac:dyDescent="0.3">
      <c r="A890">
        <v>8.8800000000000008</v>
      </c>
      <c r="B890">
        <v>28.2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</row>
    <row r="891" spans="1:29" x14ac:dyDescent="0.3">
      <c r="A891">
        <v>8.89</v>
      </c>
      <c r="B891">
        <v>28.2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</row>
    <row r="892" spans="1:29" x14ac:dyDescent="0.3">
      <c r="A892">
        <v>8.9</v>
      </c>
      <c r="B892">
        <v>28.2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</row>
    <row r="893" spans="1:29" x14ac:dyDescent="0.3">
      <c r="A893">
        <v>8.91</v>
      </c>
      <c r="B893">
        <v>28.2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</row>
    <row r="894" spans="1:29" x14ac:dyDescent="0.3">
      <c r="A894">
        <v>8.92</v>
      </c>
      <c r="B894">
        <v>28.2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7.6923077000000006E-2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3.9332840000000004E-3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1.9666400000000001E-4</v>
      </c>
      <c r="U894">
        <v>0</v>
      </c>
      <c r="V894">
        <v>0</v>
      </c>
      <c r="W894">
        <v>0</v>
      </c>
      <c r="X894">
        <v>0</v>
      </c>
      <c r="Y894">
        <v>1.3110899999999999E-4</v>
      </c>
      <c r="Z894">
        <v>-3.45025E-4</v>
      </c>
      <c r="AA894">
        <v>0</v>
      </c>
      <c r="AB894">
        <v>0</v>
      </c>
      <c r="AC894">
        <v>0</v>
      </c>
    </row>
    <row r="895" spans="1:29" x14ac:dyDescent="0.3">
      <c r="A895">
        <v>8.93</v>
      </c>
      <c r="B895">
        <v>28.2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7.6923077000000006E-2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3.9332840000000004E-3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1.9666400000000001E-4</v>
      </c>
      <c r="U895">
        <v>0</v>
      </c>
      <c r="V895">
        <v>0</v>
      </c>
      <c r="W895">
        <v>0</v>
      </c>
      <c r="X895">
        <v>0</v>
      </c>
      <c r="Y895">
        <v>1.3110899999999999E-4</v>
      </c>
      <c r="Z895">
        <v>-3.45025E-4</v>
      </c>
      <c r="AA895">
        <v>0</v>
      </c>
      <c r="AB895">
        <v>0</v>
      </c>
      <c r="AC895">
        <v>0</v>
      </c>
    </row>
    <row r="896" spans="1:29" x14ac:dyDescent="0.3">
      <c r="A896">
        <v>8.94</v>
      </c>
      <c r="B896">
        <v>28.2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7.6923077000000006E-2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3.9332840000000004E-3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1.9666400000000001E-4</v>
      </c>
      <c r="U896">
        <v>0</v>
      </c>
      <c r="V896">
        <v>0</v>
      </c>
      <c r="W896">
        <v>0</v>
      </c>
      <c r="X896">
        <v>0</v>
      </c>
      <c r="Y896">
        <v>1.3110899999999999E-4</v>
      </c>
      <c r="Z896">
        <v>-3.45025E-4</v>
      </c>
      <c r="AA896">
        <v>0</v>
      </c>
      <c r="AB896">
        <v>0</v>
      </c>
      <c r="AC896">
        <v>0</v>
      </c>
    </row>
    <row r="897" spans="1:29" x14ac:dyDescent="0.3">
      <c r="A897">
        <v>8.9499999999999993</v>
      </c>
      <c r="B897">
        <v>28.2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7.6923077000000006E-2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3.9332840000000004E-3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1.9666400000000001E-4</v>
      </c>
      <c r="U897">
        <v>0</v>
      </c>
      <c r="V897">
        <v>0</v>
      </c>
      <c r="W897">
        <v>0</v>
      </c>
      <c r="X897">
        <v>0</v>
      </c>
      <c r="Y897">
        <v>1.3110899999999999E-4</v>
      </c>
      <c r="Z897">
        <v>-3.45025E-4</v>
      </c>
      <c r="AA897">
        <v>0</v>
      </c>
      <c r="AB897">
        <v>0</v>
      </c>
      <c r="AC897">
        <v>0</v>
      </c>
    </row>
    <row r="898" spans="1:29" x14ac:dyDescent="0.3">
      <c r="A898">
        <v>8.9600000000000009</v>
      </c>
      <c r="B898">
        <v>28.2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7.6923077000000006E-2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3.9332840000000004E-3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1.9666400000000001E-4</v>
      </c>
      <c r="U898">
        <v>0</v>
      </c>
      <c r="V898">
        <v>0</v>
      </c>
      <c r="W898">
        <v>0</v>
      </c>
      <c r="X898">
        <v>0</v>
      </c>
      <c r="Y898">
        <v>1.3110899999999999E-4</v>
      </c>
      <c r="Z898">
        <v>-3.45025E-4</v>
      </c>
      <c r="AA898">
        <v>0</v>
      </c>
      <c r="AB898">
        <v>0</v>
      </c>
      <c r="AC898">
        <v>0</v>
      </c>
    </row>
    <row r="899" spans="1:29" x14ac:dyDescent="0.3">
      <c r="A899">
        <v>8.9700000000000006</v>
      </c>
      <c r="B899">
        <v>28.2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7.6923077000000006E-2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3.9332840000000004E-3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1.9666400000000001E-4</v>
      </c>
      <c r="U899">
        <v>0</v>
      </c>
      <c r="V899">
        <v>0</v>
      </c>
      <c r="W899">
        <v>0</v>
      </c>
      <c r="X899">
        <v>0</v>
      </c>
      <c r="Y899">
        <v>1.3110899999999999E-4</v>
      </c>
      <c r="Z899">
        <v>-3.45025E-4</v>
      </c>
      <c r="AA899">
        <v>0</v>
      </c>
      <c r="AB899">
        <v>0</v>
      </c>
      <c r="AC899">
        <v>0</v>
      </c>
    </row>
    <row r="900" spans="1:29" x14ac:dyDescent="0.3">
      <c r="A900">
        <v>8.98</v>
      </c>
      <c r="B900">
        <v>28.2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7.6923077000000006E-2</v>
      </c>
      <c r="I900">
        <v>0</v>
      </c>
      <c r="J900">
        <v>0</v>
      </c>
      <c r="K900">
        <v>1</v>
      </c>
      <c r="L900">
        <v>0</v>
      </c>
      <c r="M900">
        <v>0</v>
      </c>
      <c r="N900">
        <v>3.9332840000000004E-3</v>
      </c>
      <c r="O900">
        <v>0</v>
      </c>
      <c r="P900">
        <v>0</v>
      </c>
      <c r="Q900">
        <v>5.1132693E-2</v>
      </c>
      <c r="R900">
        <v>0</v>
      </c>
      <c r="S900">
        <v>0</v>
      </c>
      <c r="T900">
        <v>1.9666400000000001E-4</v>
      </c>
      <c r="U900">
        <v>0</v>
      </c>
      <c r="V900">
        <v>0</v>
      </c>
      <c r="W900">
        <v>2.5566349999999998E-3</v>
      </c>
      <c r="X900">
        <v>0</v>
      </c>
      <c r="Y900">
        <v>1.3110899999999999E-4</v>
      </c>
      <c r="Z900">
        <v>-3.45025E-4</v>
      </c>
      <c r="AA900">
        <v>0</v>
      </c>
      <c r="AB900">
        <v>1.704423E-3</v>
      </c>
      <c r="AC900">
        <v>-4.4853239999999997E-3</v>
      </c>
    </row>
    <row r="901" spans="1:29" x14ac:dyDescent="0.3">
      <c r="A901">
        <v>8.99</v>
      </c>
      <c r="B901">
        <v>28.2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7.6923077000000006E-2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3.9332840000000004E-3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1.9666400000000001E-4</v>
      </c>
      <c r="U901">
        <v>0</v>
      </c>
      <c r="V901">
        <v>0</v>
      </c>
      <c r="W901">
        <v>0</v>
      </c>
      <c r="X901">
        <v>0</v>
      </c>
      <c r="Y901">
        <v>1.3110899999999999E-4</v>
      </c>
      <c r="Z901">
        <v>-3.45025E-4</v>
      </c>
      <c r="AA901">
        <v>0</v>
      </c>
      <c r="AB901">
        <v>0</v>
      </c>
      <c r="AC901">
        <v>0</v>
      </c>
    </row>
    <row r="902" spans="1:29" x14ac:dyDescent="0.3">
      <c r="A902">
        <v>9</v>
      </c>
      <c r="B902">
        <v>28.2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7.6923077000000006E-2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3.9332840000000004E-3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1.9666400000000001E-4</v>
      </c>
      <c r="U902">
        <v>0</v>
      </c>
      <c r="V902">
        <v>0</v>
      </c>
      <c r="W902">
        <v>0</v>
      </c>
      <c r="X902">
        <v>0</v>
      </c>
      <c r="Y902">
        <v>1.3110899999999999E-4</v>
      </c>
      <c r="Z902">
        <v>-3.45025E-4</v>
      </c>
      <c r="AA902">
        <v>0</v>
      </c>
      <c r="AB902">
        <v>0</v>
      </c>
      <c r="AC902">
        <v>0</v>
      </c>
    </row>
    <row r="903" spans="1:29" x14ac:dyDescent="0.3">
      <c r="A903">
        <v>9.01</v>
      </c>
      <c r="B903">
        <v>28.2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7.6923077000000006E-2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3.9332840000000004E-3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1.9666400000000001E-4</v>
      </c>
      <c r="U903">
        <v>0</v>
      </c>
      <c r="V903">
        <v>0</v>
      </c>
      <c r="W903">
        <v>0</v>
      </c>
      <c r="X903">
        <v>0</v>
      </c>
      <c r="Y903">
        <v>1.3110899999999999E-4</v>
      </c>
      <c r="Z903">
        <v>-3.45025E-4</v>
      </c>
      <c r="AA903">
        <v>0</v>
      </c>
      <c r="AB903">
        <v>0</v>
      </c>
      <c r="AC903">
        <v>0</v>
      </c>
    </row>
    <row r="904" spans="1:29" x14ac:dyDescent="0.3">
      <c r="A904">
        <v>9.02</v>
      </c>
      <c r="B904">
        <v>28.2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7.6923077000000006E-2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3.9332840000000004E-3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1.9666400000000001E-4</v>
      </c>
      <c r="U904">
        <v>0</v>
      </c>
      <c r="V904">
        <v>0</v>
      </c>
      <c r="W904">
        <v>0</v>
      </c>
      <c r="X904">
        <v>0</v>
      </c>
      <c r="Y904">
        <v>1.3110899999999999E-4</v>
      </c>
      <c r="Z904">
        <v>-3.45025E-4</v>
      </c>
      <c r="AA904">
        <v>0</v>
      </c>
      <c r="AB904">
        <v>0</v>
      </c>
      <c r="AC904">
        <v>0</v>
      </c>
    </row>
    <row r="905" spans="1:29" x14ac:dyDescent="0.3">
      <c r="A905">
        <v>9.0299999999999994</v>
      </c>
      <c r="B905">
        <v>28.2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7.6923077000000006E-2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3.9332840000000004E-3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1.9666400000000001E-4</v>
      </c>
      <c r="U905">
        <v>0</v>
      </c>
      <c r="V905">
        <v>0</v>
      </c>
      <c r="W905">
        <v>0</v>
      </c>
      <c r="X905">
        <v>0</v>
      </c>
      <c r="Y905">
        <v>1.3110899999999999E-4</v>
      </c>
      <c r="Z905">
        <v>-3.45025E-4</v>
      </c>
      <c r="AA905">
        <v>0</v>
      </c>
      <c r="AB905">
        <v>0</v>
      </c>
      <c r="AC905">
        <v>0</v>
      </c>
    </row>
    <row r="906" spans="1:29" x14ac:dyDescent="0.3">
      <c r="A906">
        <v>9.0399999999999991</v>
      </c>
      <c r="B906">
        <v>28.2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7.6923077000000006E-2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3.9332840000000004E-3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1.9666400000000001E-4</v>
      </c>
      <c r="U906">
        <v>0</v>
      </c>
      <c r="V906">
        <v>0</v>
      </c>
      <c r="W906">
        <v>0</v>
      </c>
      <c r="X906">
        <v>0</v>
      </c>
      <c r="Y906">
        <v>1.3110899999999999E-4</v>
      </c>
      <c r="Z906">
        <v>-3.45025E-4</v>
      </c>
      <c r="AA906">
        <v>0</v>
      </c>
      <c r="AB906">
        <v>0</v>
      </c>
      <c r="AC906">
        <v>0</v>
      </c>
    </row>
    <row r="907" spans="1:29" x14ac:dyDescent="0.3">
      <c r="A907">
        <v>9.0500000000000007</v>
      </c>
      <c r="B907">
        <v>28.2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</row>
    <row r="908" spans="1:29" x14ac:dyDescent="0.3">
      <c r="A908">
        <v>9.06</v>
      </c>
      <c r="B908">
        <v>28.2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</row>
    <row r="909" spans="1:29" x14ac:dyDescent="0.3">
      <c r="A909">
        <v>9.07</v>
      </c>
      <c r="B909">
        <v>28.2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</row>
    <row r="910" spans="1:29" x14ac:dyDescent="0.3">
      <c r="A910">
        <v>9.08</v>
      </c>
      <c r="B910">
        <v>28.2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</row>
    <row r="911" spans="1:29" x14ac:dyDescent="0.3">
      <c r="A911">
        <v>9.09</v>
      </c>
      <c r="B911">
        <v>28.2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</row>
    <row r="912" spans="1:29" x14ac:dyDescent="0.3">
      <c r="A912">
        <v>9.1</v>
      </c>
      <c r="B912">
        <v>28.2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</row>
    <row r="913" spans="1:29" x14ac:dyDescent="0.3">
      <c r="A913">
        <v>9.11</v>
      </c>
      <c r="B913">
        <v>28.2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</row>
    <row r="914" spans="1:29" x14ac:dyDescent="0.3">
      <c r="A914">
        <v>9.1199999999999992</v>
      </c>
      <c r="B914">
        <v>28.2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</row>
    <row r="915" spans="1:29" x14ac:dyDescent="0.3">
      <c r="A915">
        <v>9.1300000000000008</v>
      </c>
      <c r="B915">
        <v>28.2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</row>
    <row r="916" spans="1:29" x14ac:dyDescent="0.3">
      <c r="A916">
        <v>9.14</v>
      </c>
      <c r="B916">
        <v>28.2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</row>
    <row r="917" spans="1:29" x14ac:dyDescent="0.3">
      <c r="A917">
        <v>9.15</v>
      </c>
      <c r="B917">
        <v>28.2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</row>
    <row r="918" spans="1:29" x14ac:dyDescent="0.3">
      <c r="A918">
        <v>9.16</v>
      </c>
      <c r="B918">
        <v>28.2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</row>
    <row r="919" spans="1:29" x14ac:dyDescent="0.3">
      <c r="A919">
        <v>9.17</v>
      </c>
      <c r="B919">
        <v>28.2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</row>
    <row r="920" spans="1:29" x14ac:dyDescent="0.3">
      <c r="A920">
        <v>9.18</v>
      </c>
      <c r="B920">
        <v>28.2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</row>
    <row r="921" spans="1:29" x14ac:dyDescent="0.3">
      <c r="A921">
        <v>9.19</v>
      </c>
      <c r="B921">
        <v>28.2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</row>
    <row r="922" spans="1:29" x14ac:dyDescent="0.3">
      <c r="A922">
        <v>9.1999999999999993</v>
      </c>
      <c r="B922">
        <v>28.2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</row>
    <row r="923" spans="1:29" x14ac:dyDescent="0.3">
      <c r="A923">
        <v>9.2100000000000009</v>
      </c>
      <c r="B923">
        <v>28.2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</row>
    <row r="924" spans="1:29" x14ac:dyDescent="0.3">
      <c r="A924">
        <v>9.2200000000000006</v>
      </c>
      <c r="B924">
        <v>28.2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</row>
    <row r="925" spans="1:29" x14ac:dyDescent="0.3">
      <c r="A925">
        <v>9.23</v>
      </c>
      <c r="B925">
        <v>28.2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</row>
    <row r="926" spans="1:29" x14ac:dyDescent="0.3">
      <c r="A926">
        <v>9.24</v>
      </c>
      <c r="B926">
        <v>28.2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</row>
    <row r="927" spans="1:29" x14ac:dyDescent="0.3">
      <c r="A927">
        <v>9.25</v>
      </c>
      <c r="B927">
        <v>28.2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</row>
    <row r="928" spans="1:29" x14ac:dyDescent="0.3">
      <c r="A928">
        <v>9.26</v>
      </c>
      <c r="B928">
        <v>28.2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</row>
    <row r="929" spans="1:29" x14ac:dyDescent="0.3">
      <c r="A929">
        <v>9.27</v>
      </c>
      <c r="B929">
        <v>28.2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</row>
    <row r="930" spans="1:29" x14ac:dyDescent="0.3">
      <c r="A930">
        <v>9.2799999999999994</v>
      </c>
      <c r="B930">
        <v>28.2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</row>
    <row r="931" spans="1:29" x14ac:dyDescent="0.3">
      <c r="A931">
        <v>9.2899999999999991</v>
      </c>
      <c r="B931">
        <v>28.2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</row>
    <row r="932" spans="1:29" x14ac:dyDescent="0.3">
      <c r="A932">
        <v>9.3000000000000007</v>
      </c>
      <c r="B932">
        <v>28.2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</row>
    <row r="933" spans="1:29" x14ac:dyDescent="0.3">
      <c r="A933">
        <v>9.31</v>
      </c>
      <c r="B933">
        <v>28.2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</row>
    <row r="934" spans="1:29" x14ac:dyDescent="0.3">
      <c r="A934">
        <v>9.32</v>
      </c>
      <c r="B934">
        <v>28.2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</row>
    <row r="935" spans="1:29" x14ac:dyDescent="0.3">
      <c r="A935">
        <v>9.33</v>
      </c>
      <c r="B935">
        <v>28.2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</row>
    <row r="936" spans="1:29" x14ac:dyDescent="0.3">
      <c r="A936">
        <v>9.34</v>
      </c>
      <c r="B936">
        <v>28.2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</row>
    <row r="937" spans="1:29" x14ac:dyDescent="0.3">
      <c r="A937">
        <v>9.35</v>
      </c>
      <c r="B937">
        <v>28.2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</row>
    <row r="938" spans="1:29" x14ac:dyDescent="0.3">
      <c r="A938">
        <v>9.36</v>
      </c>
      <c r="B938">
        <v>28.2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</row>
    <row r="939" spans="1:29" x14ac:dyDescent="0.3">
      <c r="A939">
        <v>9.3699999999999992</v>
      </c>
      <c r="B939">
        <v>28.2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</row>
    <row r="940" spans="1:29" x14ac:dyDescent="0.3">
      <c r="A940">
        <v>9.3800000000000008</v>
      </c>
      <c r="B940">
        <v>28.2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</row>
    <row r="941" spans="1:29" x14ac:dyDescent="0.3">
      <c r="A941">
        <v>9.39</v>
      </c>
      <c r="B941">
        <v>28.2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</row>
    <row r="942" spans="1:29" x14ac:dyDescent="0.3">
      <c r="A942">
        <v>9.4</v>
      </c>
      <c r="B942">
        <v>28.2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</row>
    <row r="943" spans="1:29" x14ac:dyDescent="0.3">
      <c r="A943">
        <v>9.41</v>
      </c>
      <c r="B943">
        <v>28.2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</row>
    <row r="944" spans="1:29" x14ac:dyDescent="0.3">
      <c r="A944">
        <v>9.42</v>
      </c>
      <c r="B944">
        <v>28.2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</row>
    <row r="945" spans="1:29" x14ac:dyDescent="0.3">
      <c r="A945">
        <v>9.43</v>
      </c>
      <c r="B945">
        <v>28.2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</row>
    <row r="946" spans="1:29" x14ac:dyDescent="0.3">
      <c r="A946">
        <v>9.44</v>
      </c>
      <c r="B946">
        <v>28.2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</row>
    <row r="947" spans="1:29" x14ac:dyDescent="0.3">
      <c r="A947">
        <v>9.4499999999999993</v>
      </c>
      <c r="B947">
        <v>28.2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</row>
    <row r="948" spans="1:29" x14ac:dyDescent="0.3">
      <c r="A948">
        <v>9.4600000000000009</v>
      </c>
      <c r="B948">
        <v>28.2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</row>
    <row r="949" spans="1:29" x14ac:dyDescent="0.3">
      <c r="A949">
        <v>9.4700000000000006</v>
      </c>
      <c r="B949">
        <v>28.2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</row>
    <row r="950" spans="1:29" x14ac:dyDescent="0.3">
      <c r="A950">
        <v>9.48</v>
      </c>
      <c r="B950">
        <v>28.2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</row>
    <row r="951" spans="1:29" x14ac:dyDescent="0.3">
      <c r="A951">
        <v>9.49</v>
      </c>
      <c r="B951">
        <v>28.2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</row>
    <row r="952" spans="1:29" x14ac:dyDescent="0.3">
      <c r="A952">
        <v>9.5</v>
      </c>
      <c r="B952">
        <v>28.2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</row>
    <row r="953" spans="1:29" x14ac:dyDescent="0.3">
      <c r="A953">
        <v>9.51</v>
      </c>
      <c r="B953">
        <v>28.2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</row>
    <row r="954" spans="1:29" x14ac:dyDescent="0.3">
      <c r="A954">
        <v>9.52</v>
      </c>
      <c r="B954">
        <v>28.2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</row>
    <row r="955" spans="1:29" x14ac:dyDescent="0.3">
      <c r="A955">
        <v>9.5299999999999994</v>
      </c>
      <c r="B955">
        <v>28.2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</row>
    <row r="956" spans="1:29" x14ac:dyDescent="0.3">
      <c r="A956">
        <v>9.5399999999999991</v>
      </c>
      <c r="B956">
        <v>28.2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</row>
    <row r="957" spans="1:29" x14ac:dyDescent="0.3">
      <c r="A957">
        <v>9.5500000000000007</v>
      </c>
      <c r="B957">
        <v>28.2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</row>
    <row r="958" spans="1:29" x14ac:dyDescent="0.3">
      <c r="A958">
        <v>9.56</v>
      </c>
      <c r="B958">
        <v>28.2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</row>
    <row r="959" spans="1:29" x14ac:dyDescent="0.3">
      <c r="A959">
        <v>9.57</v>
      </c>
      <c r="B959">
        <v>28.2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</row>
    <row r="960" spans="1:29" x14ac:dyDescent="0.3">
      <c r="A960">
        <v>9.58</v>
      </c>
      <c r="B960">
        <v>28.2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</row>
    <row r="961" spans="1:29" x14ac:dyDescent="0.3">
      <c r="A961">
        <v>9.59</v>
      </c>
      <c r="B961">
        <v>28.2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</row>
    <row r="962" spans="1:29" x14ac:dyDescent="0.3">
      <c r="A962">
        <v>9.6</v>
      </c>
      <c r="B962">
        <v>28.2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</row>
    <row r="963" spans="1:29" x14ac:dyDescent="0.3">
      <c r="A963">
        <v>9.61</v>
      </c>
      <c r="B963">
        <v>28.2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</row>
    <row r="964" spans="1:29" x14ac:dyDescent="0.3">
      <c r="A964">
        <v>9.6199999999999992</v>
      </c>
      <c r="B964">
        <v>28.2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</row>
    <row r="965" spans="1:29" x14ac:dyDescent="0.3">
      <c r="A965">
        <v>9.6300000000000008</v>
      </c>
      <c r="B965">
        <v>28.2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</row>
    <row r="966" spans="1:29" x14ac:dyDescent="0.3">
      <c r="A966">
        <v>9.64</v>
      </c>
      <c r="B966">
        <v>28.2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</row>
    <row r="967" spans="1:29" x14ac:dyDescent="0.3">
      <c r="A967">
        <v>9.65</v>
      </c>
      <c r="B967">
        <v>28.2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</row>
    <row r="968" spans="1:29" x14ac:dyDescent="0.3">
      <c r="A968">
        <v>9.66</v>
      </c>
      <c r="B968">
        <v>28.2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</row>
    <row r="969" spans="1:29" x14ac:dyDescent="0.3">
      <c r="A969">
        <v>9.67</v>
      </c>
      <c r="B969">
        <v>28.2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</row>
    <row r="970" spans="1:29" x14ac:dyDescent="0.3">
      <c r="A970">
        <v>9.68</v>
      </c>
      <c r="B970">
        <v>28.2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</row>
    <row r="971" spans="1:29" x14ac:dyDescent="0.3">
      <c r="A971">
        <v>9.69</v>
      </c>
      <c r="B971">
        <v>28.2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</row>
    <row r="972" spans="1:29" x14ac:dyDescent="0.3">
      <c r="A972">
        <v>9.6999999999999993</v>
      </c>
      <c r="B972">
        <v>28.2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</row>
    <row r="973" spans="1:29" x14ac:dyDescent="0.3">
      <c r="A973">
        <v>9.7100000000000009</v>
      </c>
      <c r="B973">
        <v>28.2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</row>
    <row r="974" spans="1:29" x14ac:dyDescent="0.3">
      <c r="A974">
        <v>9.7200000000000006</v>
      </c>
      <c r="B974">
        <v>28.2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</row>
    <row r="975" spans="1:29" x14ac:dyDescent="0.3">
      <c r="A975">
        <v>9.73</v>
      </c>
      <c r="B975">
        <v>28.2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</row>
    <row r="976" spans="1:29" x14ac:dyDescent="0.3">
      <c r="A976">
        <v>9.74</v>
      </c>
      <c r="B976">
        <v>28.2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</row>
    <row r="977" spans="1:29" x14ac:dyDescent="0.3">
      <c r="A977">
        <v>9.75</v>
      </c>
      <c r="B977">
        <v>28.2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</row>
    <row r="978" spans="1:29" x14ac:dyDescent="0.3">
      <c r="A978">
        <v>9.76</v>
      </c>
      <c r="B978">
        <v>28.2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</row>
    <row r="979" spans="1:29" x14ac:dyDescent="0.3">
      <c r="A979">
        <v>9.77</v>
      </c>
      <c r="B979">
        <v>28.2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</row>
    <row r="980" spans="1:29" x14ac:dyDescent="0.3">
      <c r="A980">
        <v>9.7799999999999994</v>
      </c>
      <c r="B980">
        <v>28.2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</row>
    <row r="981" spans="1:29" x14ac:dyDescent="0.3">
      <c r="A981">
        <v>9.7899999999999991</v>
      </c>
      <c r="B981">
        <v>28.2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</row>
    <row r="982" spans="1:29" x14ac:dyDescent="0.3">
      <c r="A982">
        <v>9.8000000000000007</v>
      </c>
      <c r="B982">
        <v>28.2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</row>
    <row r="983" spans="1:29" x14ac:dyDescent="0.3">
      <c r="A983">
        <v>9.81</v>
      </c>
      <c r="B983">
        <v>28.2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</row>
    <row r="984" spans="1:29" x14ac:dyDescent="0.3">
      <c r="A984">
        <v>9.82</v>
      </c>
      <c r="B984">
        <v>28.2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</row>
    <row r="985" spans="1:29" x14ac:dyDescent="0.3">
      <c r="A985">
        <v>9.83</v>
      </c>
      <c r="B985">
        <v>28.2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</row>
    <row r="986" spans="1:29" x14ac:dyDescent="0.3">
      <c r="A986">
        <v>9.84</v>
      </c>
      <c r="B986">
        <v>28.2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</row>
    <row r="987" spans="1:29" x14ac:dyDescent="0.3">
      <c r="A987">
        <v>9.85</v>
      </c>
      <c r="B987">
        <v>28.2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</row>
    <row r="988" spans="1:29" x14ac:dyDescent="0.3">
      <c r="A988">
        <v>9.86</v>
      </c>
      <c r="B988">
        <v>28.2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</row>
    <row r="989" spans="1:29" x14ac:dyDescent="0.3">
      <c r="A989">
        <v>9.8699999999999992</v>
      </c>
      <c r="B989">
        <v>28.2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</row>
    <row r="990" spans="1:29" x14ac:dyDescent="0.3">
      <c r="A990">
        <v>9.8800000000000008</v>
      </c>
      <c r="B990">
        <v>28.2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</row>
    <row r="991" spans="1:29" x14ac:dyDescent="0.3">
      <c r="A991">
        <v>9.89</v>
      </c>
      <c r="B991">
        <v>28.2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</row>
    <row r="992" spans="1:29" x14ac:dyDescent="0.3">
      <c r="A992">
        <v>9.9</v>
      </c>
      <c r="B992">
        <v>28.2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</row>
    <row r="993" spans="1:29" x14ac:dyDescent="0.3">
      <c r="A993">
        <v>9.91</v>
      </c>
      <c r="B993">
        <v>28.2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</row>
    <row r="994" spans="1:29" x14ac:dyDescent="0.3">
      <c r="A994">
        <v>9.92</v>
      </c>
      <c r="B994">
        <v>28.2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</row>
    <row r="995" spans="1:29" x14ac:dyDescent="0.3">
      <c r="A995">
        <v>9.93</v>
      </c>
      <c r="B995">
        <v>28.2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</row>
    <row r="996" spans="1:29" x14ac:dyDescent="0.3">
      <c r="A996">
        <v>9.94</v>
      </c>
      <c r="B996">
        <v>28.2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</row>
    <row r="997" spans="1:29" x14ac:dyDescent="0.3">
      <c r="A997">
        <v>9.9499999999999993</v>
      </c>
      <c r="B997">
        <v>28.2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</row>
    <row r="998" spans="1:29" x14ac:dyDescent="0.3">
      <c r="A998">
        <v>9.9600000000000009</v>
      </c>
      <c r="B998">
        <v>28.2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</row>
    <row r="999" spans="1:29" x14ac:dyDescent="0.3">
      <c r="A999">
        <v>9.9700000000000006</v>
      </c>
      <c r="B999">
        <v>28.2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</row>
    <row r="1000" spans="1:29" x14ac:dyDescent="0.3">
      <c r="A1000">
        <v>9.98</v>
      </c>
      <c r="B1000">
        <v>28.2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</row>
    <row r="1001" spans="1:29" x14ac:dyDescent="0.3">
      <c r="A1001">
        <v>9.99</v>
      </c>
      <c r="B1001">
        <v>28.2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</row>
    <row r="1002" spans="1:29" x14ac:dyDescent="0.3">
      <c r="A1002">
        <v>10</v>
      </c>
      <c r="B1002">
        <v>28.2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</row>
    <row r="1003" spans="1:29" x14ac:dyDescent="0.3">
      <c r="A1003">
        <v>10.01</v>
      </c>
      <c r="B1003">
        <v>28.2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</row>
    <row r="1004" spans="1:29" x14ac:dyDescent="0.3">
      <c r="A1004">
        <v>10.02</v>
      </c>
      <c r="B1004">
        <v>28.2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</row>
    <row r="1005" spans="1:29" x14ac:dyDescent="0.3">
      <c r="A1005">
        <v>10.029999999999999</v>
      </c>
      <c r="B1005">
        <v>28.2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</row>
    <row r="1006" spans="1:29" x14ac:dyDescent="0.3">
      <c r="A1006">
        <v>10.039999999999999</v>
      </c>
      <c r="B1006">
        <v>28.2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</row>
    <row r="1007" spans="1:29" x14ac:dyDescent="0.3">
      <c r="A1007">
        <v>10.050000000000001</v>
      </c>
      <c r="B1007">
        <v>28.2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</row>
    <row r="1008" spans="1:29" x14ac:dyDescent="0.3">
      <c r="A1008">
        <v>10.06</v>
      </c>
      <c r="B1008">
        <v>28.2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</row>
    <row r="1009" spans="1:29" x14ac:dyDescent="0.3">
      <c r="A1009">
        <v>10.07</v>
      </c>
      <c r="B1009">
        <v>28.2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</row>
    <row r="1010" spans="1:29" x14ac:dyDescent="0.3">
      <c r="A1010">
        <v>10.08</v>
      </c>
      <c r="B1010">
        <v>28.2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</row>
    <row r="1011" spans="1:29" x14ac:dyDescent="0.3">
      <c r="A1011">
        <v>10.09</v>
      </c>
      <c r="B1011">
        <v>28.2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</row>
    <row r="1012" spans="1:29" x14ac:dyDescent="0.3">
      <c r="A1012">
        <v>10.1</v>
      </c>
      <c r="B1012">
        <v>28.2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</row>
    <row r="1013" spans="1:29" x14ac:dyDescent="0.3">
      <c r="A1013">
        <v>10.11</v>
      </c>
      <c r="B1013">
        <v>28.2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</row>
    <row r="1014" spans="1:29" x14ac:dyDescent="0.3">
      <c r="A1014">
        <v>10.119999999999999</v>
      </c>
      <c r="B1014">
        <v>28.2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</row>
    <row r="1015" spans="1:29" x14ac:dyDescent="0.3">
      <c r="A1015">
        <v>10.130000000000001</v>
      </c>
      <c r="B1015">
        <v>28.2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</row>
    <row r="1016" spans="1:29" x14ac:dyDescent="0.3">
      <c r="A1016">
        <v>10.14</v>
      </c>
      <c r="B1016">
        <v>28.2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</row>
    <row r="1017" spans="1:29" x14ac:dyDescent="0.3">
      <c r="A1017">
        <v>10.15</v>
      </c>
      <c r="B1017">
        <v>28.2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</row>
    <row r="1018" spans="1:29" x14ac:dyDescent="0.3">
      <c r="A1018">
        <v>10.16</v>
      </c>
      <c r="B1018">
        <v>28.2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</row>
    <row r="1019" spans="1:29" x14ac:dyDescent="0.3">
      <c r="A1019">
        <v>10.17</v>
      </c>
      <c r="B1019">
        <v>28.2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</row>
    <row r="1020" spans="1:29" x14ac:dyDescent="0.3">
      <c r="A1020">
        <v>10.18</v>
      </c>
      <c r="B1020">
        <v>28.2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</row>
    <row r="1021" spans="1:29" x14ac:dyDescent="0.3">
      <c r="A1021">
        <v>10.19</v>
      </c>
      <c r="B1021">
        <v>28.2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</row>
    <row r="1022" spans="1:29" x14ac:dyDescent="0.3">
      <c r="A1022">
        <v>10.199999999999999</v>
      </c>
      <c r="B1022">
        <v>28.2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</row>
    <row r="1023" spans="1:29" x14ac:dyDescent="0.3">
      <c r="A1023">
        <v>10.210000000000001</v>
      </c>
      <c r="B1023">
        <v>28.2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</row>
    <row r="1024" spans="1:29" x14ac:dyDescent="0.3">
      <c r="A1024">
        <v>10.220000000000001</v>
      </c>
      <c r="B1024">
        <v>28.2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</row>
    <row r="1025" spans="1:29" x14ac:dyDescent="0.3">
      <c r="A1025">
        <v>10.23</v>
      </c>
      <c r="B1025">
        <v>28.2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</row>
    <row r="1026" spans="1:29" x14ac:dyDescent="0.3">
      <c r="A1026">
        <v>10.24</v>
      </c>
      <c r="B1026">
        <v>28.2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</row>
    <row r="1027" spans="1:29" x14ac:dyDescent="0.3">
      <c r="A1027">
        <v>10.25</v>
      </c>
      <c r="B1027">
        <v>28.2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</row>
    <row r="1028" spans="1:29" x14ac:dyDescent="0.3">
      <c r="A1028">
        <v>10.26</v>
      </c>
      <c r="B1028">
        <v>28.2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</row>
    <row r="1029" spans="1:29" x14ac:dyDescent="0.3">
      <c r="A1029">
        <v>10.27</v>
      </c>
      <c r="B1029">
        <v>28.2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</row>
    <row r="1030" spans="1:29" x14ac:dyDescent="0.3">
      <c r="A1030">
        <v>10.28</v>
      </c>
      <c r="B1030">
        <v>28.2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</row>
    <row r="1031" spans="1:29" x14ac:dyDescent="0.3">
      <c r="A1031">
        <v>10.29</v>
      </c>
      <c r="B1031">
        <v>28.2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</row>
    <row r="1032" spans="1:29" x14ac:dyDescent="0.3">
      <c r="A1032">
        <v>10.3</v>
      </c>
      <c r="B1032">
        <v>28.2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</row>
    <row r="1033" spans="1:29" x14ac:dyDescent="0.3">
      <c r="A1033">
        <v>10.31</v>
      </c>
      <c r="B1033">
        <v>28.2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</row>
    <row r="1034" spans="1:29" x14ac:dyDescent="0.3">
      <c r="A1034">
        <v>10.32</v>
      </c>
      <c r="B1034">
        <v>28.2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</row>
    <row r="1035" spans="1:29" x14ac:dyDescent="0.3">
      <c r="A1035">
        <v>10.33</v>
      </c>
      <c r="B1035">
        <v>28.2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</row>
    <row r="1036" spans="1:29" x14ac:dyDescent="0.3">
      <c r="A1036">
        <v>10.34</v>
      </c>
      <c r="B1036">
        <v>28.2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</row>
    <row r="1037" spans="1:29" x14ac:dyDescent="0.3">
      <c r="A1037">
        <v>10.35</v>
      </c>
      <c r="B1037">
        <v>28.2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</row>
    <row r="1038" spans="1:29" x14ac:dyDescent="0.3">
      <c r="A1038">
        <v>10.36</v>
      </c>
      <c r="B1038">
        <v>28.2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</row>
    <row r="1039" spans="1:29" x14ac:dyDescent="0.3">
      <c r="A1039">
        <v>10.37</v>
      </c>
      <c r="B1039">
        <v>28.2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</row>
    <row r="1040" spans="1:29" x14ac:dyDescent="0.3">
      <c r="A1040">
        <v>10.38</v>
      </c>
      <c r="B1040">
        <v>28.2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</row>
    <row r="1041" spans="1:29" x14ac:dyDescent="0.3">
      <c r="A1041">
        <v>10.39</v>
      </c>
      <c r="B1041">
        <v>28.2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</row>
    <row r="1042" spans="1:29" x14ac:dyDescent="0.3">
      <c r="A1042">
        <v>10.4</v>
      </c>
      <c r="B1042">
        <v>28.2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</row>
    <row r="1043" spans="1:29" x14ac:dyDescent="0.3">
      <c r="A1043">
        <v>10.41</v>
      </c>
      <c r="B1043">
        <v>28.2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</row>
    <row r="1044" spans="1:29" x14ac:dyDescent="0.3">
      <c r="A1044">
        <v>10.42</v>
      </c>
      <c r="B1044">
        <v>28.2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</row>
    <row r="1045" spans="1:29" x14ac:dyDescent="0.3">
      <c r="A1045">
        <v>10.43</v>
      </c>
      <c r="B1045">
        <v>28.2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</row>
    <row r="1046" spans="1:29" x14ac:dyDescent="0.3">
      <c r="A1046">
        <v>10.44</v>
      </c>
      <c r="B1046">
        <v>28.2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</row>
    <row r="1047" spans="1:29" x14ac:dyDescent="0.3">
      <c r="A1047">
        <v>10.45</v>
      </c>
      <c r="B1047">
        <v>28.2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</row>
    <row r="1048" spans="1:29" x14ac:dyDescent="0.3">
      <c r="A1048">
        <v>10.46</v>
      </c>
      <c r="B1048">
        <v>28.2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</row>
    <row r="1049" spans="1:29" x14ac:dyDescent="0.3">
      <c r="A1049">
        <v>10.47</v>
      </c>
      <c r="B1049">
        <v>28.2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</row>
    <row r="1050" spans="1:29" x14ac:dyDescent="0.3">
      <c r="A1050">
        <v>10.48</v>
      </c>
      <c r="B1050">
        <v>28.2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</row>
    <row r="1051" spans="1:29" x14ac:dyDescent="0.3">
      <c r="A1051">
        <v>10.49</v>
      </c>
      <c r="B1051">
        <v>28.2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</row>
    <row r="1052" spans="1:29" x14ac:dyDescent="0.3">
      <c r="A1052">
        <v>10.5</v>
      </c>
      <c r="B1052">
        <v>28.2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</row>
    <row r="1053" spans="1:29" x14ac:dyDescent="0.3">
      <c r="A1053">
        <v>10.51</v>
      </c>
      <c r="B1053">
        <v>28.2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</row>
    <row r="1054" spans="1:29" x14ac:dyDescent="0.3">
      <c r="A1054">
        <v>10.52</v>
      </c>
      <c r="B1054">
        <v>28.2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</row>
    <row r="1055" spans="1:29" x14ac:dyDescent="0.3">
      <c r="A1055">
        <v>10.53</v>
      </c>
      <c r="B1055">
        <v>28.2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</row>
    <row r="1056" spans="1:29" x14ac:dyDescent="0.3">
      <c r="A1056">
        <v>10.54</v>
      </c>
      <c r="B1056">
        <v>28.2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</row>
    <row r="1057" spans="1:29" x14ac:dyDescent="0.3">
      <c r="A1057">
        <v>10.55</v>
      </c>
      <c r="B1057">
        <v>28.2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</row>
    <row r="1058" spans="1:29" x14ac:dyDescent="0.3">
      <c r="A1058">
        <v>10.56</v>
      </c>
      <c r="B1058">
        <v>28.2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</row>
    <row r="1059" spans="1:29" x14ac:dyDescent="0.3">
      <c r="A1059">
        <v>10.57</v>
      </c>
      <c r="B1059">
        <v>28.2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</row>
    <row r="1060" spans="1:29" x14ac:dyDescent="0.3">
      <c r="A1060">
        <v>10.58</v>
      </c>
      <c r="B1060">
        <v>28.2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</row>
    <row r="1061" spans="1:29" x14ac:dyDescent="0.3">
      <c r="A1061">
        <v>10.59</v>
      </c>
      <c r="B1061">
        <v>28.2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</row>
    <row r="1062" spans="1:29" x14ac:dyDescent="0.3">
      <c r="A1062">
        <v>10.6</v>
      </c>
      <c r="B1062">
        <v>28.2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</row>
    <row r="1063" spans="1:29" x14ac:dyDescent="0.3">
      <c r="A1063">
        <v>10.61</v>
      </c>
      <c r="B1063">
        <v>28.2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</row>
    <row r="1064" spans="1:29" x14ac:dyDescent="0.3">
      <c r="A1064">
        <v>10.62</v>
      </c>
      <c r="B1064">
        <v>28.2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</row>
    <row r="1065" spans="1:29" x14ac:dyDescent="0.3">
      <c r="A1065">
        <v>10.63</v>
      </c>
      <c r="B1065">
        <v>28.2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</row>
    <row r="1066" spans="1:29" x14ac:dyDescent="0.3">
      <c r="A1066">
        <v>10.64</v>
      </c>
      <c r="B1066">
        <v>28.2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</row>
    <row r="1067" spans="1:29" x14ac:dyDescent="0.3">
      <c r="A1067">
        <v>10.65</v>
      </c>
      <c r="B1067">
        <v>28.2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</row>
    <row r="1068" spans="1:29" x14ac:dyDescent="0.3">
      <c r="A1068">
        <v>10.66</v>
      </c>
      <c r="B1068">
        <v>28.2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</row>
    <row r="1069" spans="1:29" x14ac:dyDescent="0.3">
      <c r="A1069">
        <v>10.67</v>
      </c>
      <c r="B1069">
        <v>28.2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</row>
    <row r="1070" spans="1:29" x14ac:dyDescent="0.3">
      <c r="A1070">
        <v>10.68</v>
      </c>
      <c r="B1070">
        <v>28.2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</row>
    <row r="1071" spans="1:29" x14ac:dyDescent="0.3">
      <c r="A1071">
        <v>10.69</v>
      </c>
      <c r="B1071">
        <v>28.2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</row>
    <row r="1072" spans="1:29" x14ac:dyDescent="0.3">
      <c r="A1072">
        <v>10.7</v>
      </c>
      <c r="B1072">
        <v>28.2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</row>
    <row r="1073" spans="1:29" x14ac:dyDescent="0.3">
      <c r="A1073">
        <v>10.71</v>
      </c>
      <c r="B1073">
        <v>28.2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</row>
    <row r="1074" spans="1:29" x14ac:dyDescent="0.3">
      <c r="A1074">
        <v>10.72</v>
      </c>
      <c r="B1074">
        <v>28.2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</row>
    <row r="1075" spans="1:29" x14ac:dyDescent="0.3">
      <c r="A1075">
        <v>10.73</v>
      </c>
      <c r="B1075">
        <v>28.2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</row>
    <row r="1076" spans="1:29" x14ac:dyDescent="0.3">
      <c r="A1076">
        <v>10.74</v>
      </c>
      <c r="B1076">
        <v>28.2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</row>
    <row r="1077" spans="1:29" x14ac:dyDescent="0.3">
      <c r="A1077">
        <v>10.75</v>
      </c>
      <c r="B1077">
        <v>28.2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</row>
    <row r="1078" spans="1:29" x14ac:dyDescent="0.3">
      <c r="A1078">
        <v>10.76</v>
      </c>
      <c r="B1078">
        <v>28.2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</row>
    <row r="1079" spans="1:29" x14ac:dyDescent="0.3">
      <c r="A1079">
        <v>10.77</v>
      </c>
      <c r="B1079">
        <v>28.2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</row>
    <row r="1080" spans="1:29" x14ac:dyDescent="0.3">
      <c r="A1080">
        <v>10.78</v>
      </c>
      <c r="B1080">
        <v>28.2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</row>
    <row r="1081" spans="1:29" x14ac:dyDescent="0.3">
      <c r="A1081">
        <v>10.79</v>
      </c>
      <c r="B1081">
        <v>28.2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</row>
    <row r="1082" spans="1:29" x14ac:dyDescent="0.3">
      <c r="A1082">
        <v>10.8</v>
      </c>
      <c r="B1082">
        <v>28.2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</row>
    <row r="1083" spans="1:29" x14ac:dyDescent="0.3">
      <c r="A1083">
        <v>10.81</v>
      </c>
      <c r="B1083">
        <v>28.2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</row>
    <row r="1084" spans="1:29" x14ac:dyDescent="0.3">
      <c r="A1084">
        <v>10.82</v>
      </c>
      <c r="B1084">
        <v>28.2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</row>
    <row r="1085" spans="1:29" x14ac:dyDescent="0.3">
      <c r="A1085">
        <v>10.83</v>
      </c>
      <c r="B1085">
        <v>28.2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</row>
    <row r="1086" spans="1:29" x14ac:dyDescent="0.3">
      <c r="A1086">
        <v>10.84</v>
      </c>
      <c r="B1086">
        <v>28.2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</row>
    <row r="1087" spans="1:29" x14ac:dyDescent="0.3">
      <c r="A1087">
        <v>10.85</v>
      </c>
      <c r="B1087">
        <v>28.2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</row>
    <row r="1088" spans="1:29" x14ac:dyDescent="0.3">
      <c r="A1088">
        <v>10.86</v>
      </c>
      <c r="B1088">
        <v>28.2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</row>
    <row r="1089" spans="1:29" x14ac:dyDescent="0.3">
      <c r="A1089">
        <v>10.87</v>
      </c>
      <c r="B1089">
        <v>28.2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</row>
    <row r="1090" spans="1:29" x14ac:dyDescent="0.3">
      <c r="A1090">
        <v>10.88</v>
      </c>
      <c r="B1090">
        <v>28.2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</row>
    <row r="1091" spans="1:29" x14ac:dyDescent="0.3">
      <c r="A1091">
        <v>10.89</v>
      </c>
      <c r="B1091">
        <v>28.2</v>
      </c>
      <c r="C1091">
        <v>0</v>
      </c>
      <c r="D1091">
        <v>0</v>
      </c>
      <c r="E1091">
        <v>0</v>
      </c>
      <c r="F1091">
        <v>0</v>
      </c>
      <c r="G1091">
        <v>7.6923077000000006E-2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3.9332840000000004E-3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1.9666400000000001E-4</v>
      </c>
      <c r="T1091">
        <v>0</v>
      </c>
      <c r="U1091">
        <v>0</v>
      </c>
      <c r="V1091">
        <v>0</v>
      </c>
      <c r="W1091">
        <v>0</v>
      </c>
      <c r="X1091">
        <v>1.13544E-4</v>
      </c>
      <c r="Y1091" s="1">
        <v>-6.5599999999999995E-5</v>
      </c>
      <c r="Z1091">
        <v>-3.45025E-4</v>
      </c>
      <c r="AA1091">
        <v>0</v>
      </c>
      <c r="AB1091">
        <v>0</v>
      </c>
      <c r="AC1091">
        <v>0</v>
      </c>
    </row>
    <row r="1092" spans="1:29" x14ac:dyDescent="0.3">
      <c r="A1092">
        <v>10.9</v>
      </c>
      <c r="B1092">
        <v>28.2</v>
      </c>
      <c r="C1092">
        <v>0</v>
      </c>
      <c r="D1092">
        <v>0</v>
      </c>
      <c r="E1092">
        <v>0</v>
      </c>
      <c r="F1092">
        <v>0</v>
      </c>
      <c r="G1092">
        <v>7.6923077000000006E-2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3.9332840000000004E-3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1.9666400000000001E-4</v>
      </c>
      <c r="T1092">
        <v>0</v>
      </c>
      <c r="U1092">
        <v>0</v>
      </c>
      <c r="V1092">
        <v>0</v>
      </c>
      <c r="W1092">
        <v>0</v>
      </c>
      <c r="X1092">
        <v>1.13544E-4</v>
      </c>
      <c r="Y1092" s="1">
        <v>-6.5599999999999995E-5</v>
      </c>
      <c r="Z1092">
        <v>-3.45025E-4</v>
      </c>
      <c r="AA1092">
        <v>0</v>
      </c>
      <c r="AB1092">
        <v>0</v>
      </c>
      <c r="AC1092">
        <v>0</v>
      </c>
    </row>
    <row r="1093" spans="1:29" x14ac:dyDescent="0.3">
      <c r="A1093">
        <v>10.91</v>
      </c>
      <c r="B1093">
        <v>28.2</v>
      </c>
      <c r="C1093">
        <v>0</v>
      </c>
      <c r="D1093">
        <v>0</v>
      </c>
      <c r="E1093">
        <v>0</v>
      </c>
      <c r="F1093">
        <v>0</v>
      </c>
      <c r="G1093">
        <v>7.6923077000000006E-2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3.9332840000000004E-3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1.9666400000000001E-4</v>
      </c>
      <c r="T1093">
        <v>0</v>
      </c>
      <c r="U1093">
        <v>0</v>
      </c>
      <c r="V1093">
        <v>0</v>
      </c>
      <c r="W1093">
        <v>0</v>
      </c>
      <c r="X1093">
        <v>1.13544E-4</v>
      </c>
      <c r="Y1093" s="1">
        <v>-6.5599999999999995E-5</v>
      </c>
      <c r="Z1093">
        <v>-3.45025E-4</v>
      </c>
      <c r="AA1093">
        <v>0</v>
      </c>
      <c r="AB1093">
        <v>0</v>
      </c>
      <c r="AC1093">
        <v>0</v>
      </c>
    </row>
    <row r="1094" spans="1:29" x14ac:dyDescent="0.3">
      <c r="A1094">
        <v>10.92</v>
      </c>
      <c r="B1094">
        <v>28.2</v>
      </c>
      <c r="C1094">
        <v>0</v>
      </c>
      <c r="D1094">
        <v>0</v>
      </c>
      <c r="E1094">
        <v>0</v>
      </c>
      <c r="F1094">
        <v>0</v>
      </c>
      <c r="G1094">
        <v>7.6923077000000006E-2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3.9332840000000004E-3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1.9666400000000001E-4</v>
      </c>
      <c r="T1094">
        <v>0</v>
      </c>
      <c r="U1094">
        <v>0</v>
      </c>
      <c r="V1094">
        <v>0</v>
      </c>
      <c r="W1094">
        <v>0</v>
      </c>
      <c r="X1094">
        <v>1.13544E-4</v>
      </c>
      <c r="Y1094" s="1">
        <v>-6.5599999999999995E-5</v>
      </c>
      <c r="Z1094">
        <v>-3.45025E-4</v>
      </c>
      <c r="AA1094">
        <v>0</v>
      </c>
      <c r="AB1094">
        <v>0</v>
      </c>
      <c r="AC1094">
        <v>0</v>
      </c>
    </row>
    <row r="1095" spans="1:29" x14ac:dyDescent="0.3">
      <c r="A1095">
        <v>10.93</v>
      </c>
      <c r="B1095">
        <v>28.2</v>
      </c>
      <c r="C1095">
        <v>0</v>
      </c>
      <c r="D1095">
        <v>0</v>
      </c>
      <c r="E1095">
        <v>0</v>
      </c>
      <c r="F1095">
        <v>0</v>
      </c>
      <c r="G1095">
        <v>7.6923077000000006E-2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3.9332840000000004E-3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1.9666400000000001E-4</v>
      </c>
      <c r="T1095">
        <v>0</v>
      </c>
      <c r="U1095">
        <v>0</v>
      </c>
      <c r="V1095">
        <v>0</v>
      </c>
      <c r="W1095">
        <v>0</v>
      </c>
      <c r="X1095">
        <v>1.13544E-4</v>
      </c>
      <c r="Y1095" s="1">
        <v>-6.5599999999999995E-5</v>
      </c>
      <c r="Z1095">
        <v>-3.45025E-4</v>
      </c>
      <c r="AA1095">
        <v>0</v>
      </c>
      <c r="AB1095">
        <v>0</v>
      </c>
      <c r="AC1095">
        <v>0</v>
      </c>
    </row>
    <row r="1096" spans="1:29" x14ac:dyDescent="0.3">
      <c r="A1096">
        <v>10.94</v>
      </c>
      <c r="B1096">
        <v>28.2</v>
      </c>
      <c r="C1096">
        <v>0</v>
      </c>
      <c r="D1096">
        <v>0</v>
      </c>
      <c r="E1096">
        <v>0</v>
      </c>
      <c r="F1096">
        <v>0</v>
      </c>
      <c r="G1096">
        <v>7.6923077000000006E-2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3.9332840000000004E-3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1.9666400000000001E-4</v>
      </c>
      <c r="T1096">
        <v>0</v>
      </c>
      <c r="U1096">
        <v>0</v>
      </c>
      <c r="V1096">
        <v>0</v>
      </c>
      <c r="W1096">
        <v>0</v>
      </c>
      <c r="X1096">
        <v>1.13544E-4</v>
      </c>
      <c r="Y1096" s="1">
        <v>-6.5599999999999995E-5</v>
      </c>
      <c r="Z1096">
        <v>-3.45025E-4</v>
      </c>
      <c r="AA1096">
        <v>0</v>
      </c>
      <c r="AB1096">
        <v>0</v>
      </c>
      <c r="AC1096">
        <v>0</v>
      </c>
    </row>
    <row r="1097" spans="1:29" x14ac:dyDescent="0.3">
      <c r="A1097">
        <v>10.95</v>
      </c>
      <c r="B1097">
        <v>28.2</v>
      </c>
      <c r="C1097">
        <v>0</v>
      </c>
      <c r="D1097">
        <v>0</v>
      </c>
      <c r="E1097">
        <v>0</v>
      </c>
      <c r="F1097">
        <v>0</v>
      </c>
      <c r="G1097">
        <v>7.6923077000000006E-2</v>
      </c>
      <c r="H1097">
        <v>0</v>
      </c>
      <c r="I1097">
        <v>0</v>
      </c>
      <c r="J1097">
        <v>1</v>
      </c>
      <c r="K1097">
        <v>0</v>
      </c>
      <c r="L1097">
        <v>0</v>
      </c>
      <c r="M1097">
        <v>3.9332840000000004E-3</v>
      </c>
      <c r="N1097">
        <v>0</v>
      </c>
      <c r="O1097">
        <v>0</v>
      </c>
      <c r="P1097">
        <v>5.1132693E-2</v>
      </c>
      <c r="Q1097">
        <v>0</v>
      </c>
      <c r="R1097">
        <v>0</v>
      </c>
      <c r="S1097">
        <v>1.9666400000000001E-4</v>
      </c>
      <c r="T1097">
        <v>0</v>
      </c>
      <c r="U1097">
        <v>0</v>
      </c>
      <c r="V1097">
        <v>2.5566349999999998E-3</v>
      </c>
      <c r="W1097">
        <v>0</v>
      </c>
      <c r="X1097">
        <v>1.13544E-4</v>
      </c>
      <c r="Y1097" s="1">
        <v>-6.5599999999999995E-5</v>
      </c>
      <c r="Z1097">
        <v>-3.45025E-4</v>
      </c>
      <c r="AA1097">
        <v>1.476074E-3</v>
      </c>
      <c r="AB1097">
        <v>-8.5221199999999998E-4</v>
      </c>
      <c r="AC1097">
        <v>-4.4853239999999997E-3</v>
      </c>
    </row>
    <row r="1098" spans="1:29" x14ac:dyDescent="0.3">
      <c r="A1098">
        <v>10.96</v>
      </c>
      <c r="B1098">
        <v>28.2</v>
      </c>
      <c r="C1098">
        <v>0</v>
      </c>
      <c r="D1098">
        <v>0</v>
      </c>
      <c r="E1098">
        <v>0</v>
      </c>
      <c r="F1098">
        <v>0</v>
      </c>
      <c r="G1098">
        <v>7.6923077000000006E-2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3.9332840000000004E-3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1.9666400000000001E-4</v>
      </c>
      <c r="T1098">
        <v>0</v>
      </c>
      <c r="U1098">
        <v>0</v>
      </c>
      <c r="V1098">
        <v>0</v>
      </c>
      <c r="W1098">
        <v>0</v>
      </c>
      <c r="X1098">
        <v>1.13544E-4</v>
      </c>
      <c r="Y1098" s="1">
        <v>-6.5599999999999995E-5</v>
      </c>
      <c r="Z1098">
        <v>-3.45025E-4</v>
      </c>
      <c r="AA1098">
        <v>0</v>
      </c>
      <c r="AB1098">
        <v>0</v>
      </c>
      <c r="AC1098">
        <v>0</v>
      </c>
    </row>
    <row r="1099" spans="1:29" x14ac:dyDescent="0.3">
      <c r="A1099">
        <v>10.97</v>
      </c>
      <c r="B1099">
        <v>28.2</v>
      </c>
      <c r="C1099">
        <v>0</v>
      </c>
      <c r="D1099">
        <v>0</v>
      </c>
      <c r="E1099">
        <v>0</v>
      </c>
      <c r="F1099">
        <v>0</v>
      </c>
      <c r="G1099">
        <v>7.6923077000000006E-2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3.9332840000000004E-3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1.9666400000000001E-4</v>
      </c>
      <c r="T1099">
        <v>0</v>
      </c>
      <c r="U1099">
        <v>0</v>
      </c>
      <c r="V1099">
        <v>0</v>
      </c>
      <c r="W1099">
        <v>0</v>
      </c>
      <c r="X1099">
        <v>1.13544E-4</v>
      </c>
      <c r="Y1099" s="1">
        <v>-6.5599999999999995E-5</v>
      </c>
      <c r="Z1099">
        <v>-3.45025E-4</v>
      </c>
      <c r="AA1099">
        <v>0</v>
      </c>
      <c r="AB1099">
        <v>0</v>
      </c>
      <c r="AC1099">
        <v>0</v>
      </c>
    </row>
    <row r="1100" spans="1:29" x14ac:dyDescent="0.3">
      <c r="A1100">
        <v>10.98</v>
      </c>
      <c r="B1100">
        <v>28.2</v>
      </c>
      <c r="C1100">
        <v>0</v>
      </c>
      <c r="D1100">
        <v>0</v>
      </c>
      <c r="E1100">
        <v>0</v>
      </c>
      <c r="F1100">
        <v>0</v>
      </c>
      <c r="G1100">
        <v>7.6923077000000006E-2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3.9332840000000004E-3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1.9666400000000001E-4</v>
      </c>
      <c r="T1100">
        <v>0</v>
      </c>
      <c r="U1100">
        <v>0</v>
      </c>
      <c r="V1100">
        <v>0</v>
      </c>
      <c r="W1100">
        <v>0</v>
      </c>
      <c r="X1100">
        <v>1.13544E-4</v>
      </c>
      <c r="Y1100" s="1">
        <v>-6.5599999999999995E-5</v>
      </c>
      <c r="Z1100">
        <v>-3.45025E-4</v>
      </c>
      <c r="AA1100">
        <v>0</v>
      </c>
      <c r="AB1100">
        <v>0</v>
      </c>
      <c r="AC1100">
        <v>0</v>
      </c>
    </row>
    <row r="1101" spans="1:29" x14ac:dyDescent="0.3">
      <c r="A1101">
        <v>10.99</v>
      </c>
      <c r="B1101">
        <v>28.2</v>
      </c>
      <c r="C1101">
        <v>0</v>
      </c>
      <c r="D1101">
        <v>0</v>
      </c>
      <c r="E1101">
        <v>0</v>
      </c>
      <c r="F1101">
        <v>0</v>
      </c>
      <c r="G1101">
        <v>7.6923077000000006E-2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3.9332840000000004E-3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1.9666400000000001E-4</v>
      </c>
      <c r="T1101">
        <v>0</v>
      </c>
      <c r="U1101">
        <v>0</v>
      </c>
      <c r="V1101">
        <v>0</v>
      </c>
      <c r="W1101">
        <v>0</v>
      </c>
      <c r="X1101">
        <v>1.13544E-4</v>
      </c>
      <c r="Y1101" s="1">
        <v>-6.5599999999999995E-5</v>
      </c>
      <c r="Z1101">
        <v>-3.45025E-4</v>
      </c>
      <c r="AA1101">
        <v>0</v>
      </c>
      <c r="AB1101">
        <v>0</v>
      </c>
      <c r="AC1101">
        <v>0</v>
      </c>
    </row>
    <row r="1102" spans="1:29" x14ac:dyDescent="0.3">
      <c r="A1102">
        <v>11</v>
      </c>
      <c r="B1102">
        <v>28.2</v>
      </c>
      <c r="C1102">
        <v>0</v>
      </c>
      <c r="D1102">
        <v>0</v>
      </c>
      <c r="E1102">
        <v>0</v>
      </c>
      <c r="F1102">
        <v>0</v>
      </c>
      <c r="G1102">
        <v>7.6923077000000006E-2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3.9332840000000004E-3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1.9666400000000001E-4</v>
      </c>
      <c r="T1102">
        <v>0</v>
      </c>
      <c r="U1102">
        <v>0</v>
      </c>
      <c r="V1102">
        <v>0</v>
      </c>
      <c r="W1102">
        <v>0</v>
      </c>
      <c r="X1102">
        <v>1.13544E-4</v>
      </c>
      <c r="Y1102" s="1">
        <v>-6.5599999999999995E-5</v>
      </c>
      <c r="Z1102">
        <v>-3.45025E-4</v>
      </c>
      <c r="AA1102">
        <v>0</v>
      </c>
      <c r="AB1102">
        <v>0</v>
      </c>
      <c r="AC1102">
        <v>0</v>
      </c>
    </row>
    <row r="1103" spans="1:29" x14ac:dyDescent="0.3">
      <c r="A1103">
        <v>11.01</v>
      </c>
      <c r="B1103">
        <v>28.2</v>
      </c>
      <c r="C1103">
        <v>0</v>
      </c>
      <c r="D1103">
        <v>0</v>
      </c>
      <c r="E1103">
        <v>0</v>
      </c>
      <c r="F1103">
        <v>0</v>
      </c>
      <c r="G1103">
        <v>7.6923077000000006E-2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3.9332840000000004E-3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1.9666400000000001E-4</v>
      </c>
      <c r="T1103">
        <v>0</v>
      </c>
      <c r="U1103">
        <v>0</v>
      </c>
      <c r="V1103">
        <v>0</v>
      </c>
      <c r="W1103">
        <v>0</v>
      </c>
      <c r="X1103">
        <v>1.13544E-4</v>
      </c>
      <c r="Y1103" s="1">
        <v>-6.5599999999999995E-5</v>
      </c>
      <c r="Z1103">
        <v>-3.45025E-4</v>
      </c>
      <c r="AA1103">
        <v>0</v>
      </c>
      <c r="AB1103">
        <v>0</v>
      </c>
      <c r="AC1103">
        <v>0</v>
      </c>
    </row>
    <row r="1104" spans="1:29" x14ac:dyDescent="0.3">
      <c r="A1104">
        <v>11.02</v>
      </c>
      <c r="B1104">
        <v>28.2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</row>
    <row r="1105" spans="1:29" x14ac:dyDescent="0.3">
      <c r="A1105">
        <v>11.03</v>
      </c>
      <c r="B1105">
        <v>28.2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</row>
    <row r="1106" spans="1:29" x14ac:dyDescent="0.3">
      <c r="A1106">
        <v>11.04</v>
      </c>
      <c r="B1106">
        <v>28.2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</row>
    <row r="1107" spans="1:29" x14ac:dyDescent="0.3">
      <c r="A1107">
        <v>11.05</v>
      </c>
      <c r="B1107">
        <v>28.2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</row>
    <row r="1108" spans="1:29" x14ac:dyDescent="0.3">
      <c r="A1108">
        <v>11.06</v>
      </c>
      <c r="B1108">
        <v>28.2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</row>
    <row r="1109" spans="1:29" x14ac:dyDescent="0.3">
      <c r="A1109">
        <v>11.07</v>
      </c>
      <c r="B1109">
        <v>28.2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</row>
    <row r="1110" spans="1:29" x14ac:dyDescent="0.3">
      <c r="A1110">
        <v>11.08</v>
      </c>
      <c r="B1110">
        <v>28.2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</row>
    <row r="1111" spans="1:29" x14ac:dyDescent="0.3">
      <c r="A1111">
        <v>11.09</v>
      </c>
      <c r="B1111">
        <v>28.2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</row>
    <row r="1112" spans="1:29" x14ac:dyDescent="0.3">
      <c r="A1112">
        <v>11.1</v>
      </c>
      <c r="B1112">
        <v>28.2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</row>
    <row r="1113" spans="1:29" x14ac:dyDescent="0.3">
      <c r="A1113">
        <v>11.11</v>
      </c>
      <c r="B1113">
        <v>28.2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</row>
    <row r="1114" spans="1:29" x14ac:dyDescent="0.3">
      <c r="A1114">
        <v>11.12</v>
      </c>
      <c r="B1114">
        <v>28.2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</row>
    <row r="1115" spans="1:29" x14ac:dyDescent="0.3">
      <c r="A1115">
        <v>11.13</v>
      </c>
      <c r="B1115">
        <v>28.2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</row>
    <row r="1116" spans="1:29" x14ac:dyDescent="0.3">
      <c r="A1116">
        <v>11.14</v>
      </c>
      <c r="B1116">
        <v>28.2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</row>
    <row r="1117" spans="1:29" x14ac:dyDescent="0.3">
      <c r="A1117">
        <v>11.15</v>
      </c>
      <c r="B1117">
        <v>28.2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</row>
    <row r="1118" spans="1:29" x14ac:dyDescent="0.3">
      <c r="A1118">
        <v>11.16</v>
      </c>
      <c r="B1118">
        <v>28.2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</row>
    <row r="1119" spans="1:29" x14ac:dyDescent="0.3">
      <c r="A1119">
        <v>11.17</v>
      </c>
      <c r="B1119">
        <v>28.2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</row>
    <row r="1120" spans="1:29" x14ac:dyDescent="0.3">
      <c r="A1120">
        <v>11.18</v>
      </c>
      <c r="B1120">
        <v>28.2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</row>
    <row r="1121" spans="1:29" x14ac:dyDescent="0.3">
      <c r="A1121">
        <v>11.19</v>
      </c>
      <c r="B1121">
        <v>28.2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</row>
    <row r="1122" spans="1:29" x14ac:dyDescent="0.3">
      <c r="A1122">
        <v>11.2</v>
      </c>
      <c r="B1122">
        <v>28.2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</row>
    <row r="1123" spans="1:29" x14ac:dyDescent="0.3">
      <c r="A1123">
        <v>11.21</v>
      </c>
      <c r="B1123">
        <v>28.2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</row>
    <row r="1124" spans="1:29" x14ac:dyDescent="0.3">
      <c r="A1124">
        <v>11.22</v>
      </c>
      <c r="B1124">
        <v>28.2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</row>
    <row r="1125" spans="1:29" x14ac:dyDescent="0.3">
      <c r="A1125">
        <v>11.23</v>
      </c>
      <c r="B1125">
        <v>28.2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</row>
    <row r="1126" spans="1:29" x14ac:dyDescent="0.3">
      <c r="A1126">
        <v>11.24</v>
      </c>
      <c r="B1126">
        <v>28.2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</row>
    <row r="1127" spans="1:29" x14ac:dyDescent="0.3">
      <c r="A1127">
        <v>11.25</v>
      </c>
      <c r="B1127">
        <v>28.2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</row>
    <row r="1128" spans="1:29" x14ac:dyDescent="0.3">
      <c r="A1128">
        <v>11.26</v>
      </c>
      <c r="B1128">
        <v>28.2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</row>
    <row r="1129" spans="1:29" x14ac:dyDescent="0.3">
      <c r="A1129">
        <v>11.27</v>
      </c>
      <c r="B1129">
        <v>28.2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</row>
    <row r="1130" spans="1:29" x14ac:dyDescent="0.3">
      <c r="A1130">
        <v>11.28</v>
      </c>
      <c r="B1130">
        <v>28.2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</row>
    <row r="1131" spans="1:29" x14ac:dyDescent="0.3">
      <c r="A1131">
        <v>11.29</v>
      </c>
      <c r="B1131">
        <v>28.2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</row>
    <row r="1132" spans="1:29" x14ac:dyDescent="0.3">
      <c r="A1132">
        <v>11.3</v>
      </c>
      <c r="B1132">
        <v>28.2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</row>
    <row r="1133" spans="1:29" x14ac:dyDescent="0.3">
      <c r="A1133">
        <v>11.31</v>
      </c>
      <c r="B1133">
        <v>28.2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</row>
    <row r="1134" spans="1:29" x14ac:dyDescent="0.3">
      <c r="A1134">
        <v>11.32</v>
      </c>
      <c r="B1134">
        <v>28.2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</row>
    <row r="1135" spans="1:29" x14ac:dyDescent="0.3">
      <c r="A1135">
        <v>11.33</v>
      </c>
      <c r="B1135">
        <v>28.2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</row>
    <row r="1136" spans="1:29" x14ac:dyDescent="0.3">
      <c r="A1136">
        <v>11.34</v>
      </c>
      <c r="B1136">
        <v>28.2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</row>
    <row r="1137" spans="1:29" x14ac:dyDescent="0.3">
      <c r="A1137">
        <v>11.35</v>
      </c>
      <c r="B1137">
        <v>28.2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</row>
    <row r="1138" spans="1:29" x14ac:dyDescent="0.3">
      <c r="A1138">
        <v>11.36</v>
      </c>
      <c r="B1138">
        <v>28.2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</row>
    <row r="1139" spans="1:29" x14ac:dyDescent="0.3">
      <c r="A1139">
        <v>11.37</v>
      </c>
      <c r="B1139">
        <v>28.2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</row>
    <row r="1140" spans="1:29" x14ac:dyDescent="0.3">
      <c r="A1140">
        <v>11.38</v>
      </c>
      <c r="B1140">
        <v>28.2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</row>
    <row r="1141" spans="1:29" x14ac:dyDescent="0.3">
      <c r="A1141">
        <v>11.39</v>
      </c>
      <c r="B1141">
        <v>28.2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</row>
    <row r="1142" spans="1:29" x14ac:dyDescent="0.3">
      <c r="A1142">
        <v>11.4</v>
      </c>
      <c r="B1142">
        <v>28.2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</row>
    <row r="1143" spans="1:29" x14ac:dyDescent="0.3">
      <c r="A1143">
        <v>11.41</v>
      </c>
      <c r="B1143">
        <v>28.2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</row>
    <row r="1144" spans="1:29" x14ac:dyDescent="0.3">
      <c r="A1144">
        <v>11.42</v>
      </c>
      <c r="B1144">
        <v>28.2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</row>
    <row r="1145" spans="1:29" x14ac:dyDescent="0.3">
      <c r="A1145">
        <v>11.43</v>
      </c>
      <c r="B1145">
        <v>28.2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</row>
    <row r="1146" spans="1:29" x14ac:dyDescent="0.3">
      <c r="A1146">
        <v>11.44</v>
      </c>
      <c r="B1146">
        <v>28.2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</row>
    <row r="1147" spans="1:29" x14ac:dyDescent="0.3">
      <c r="A1147">
        <v>11.45</v>
      </c>
      <c r="B1147">
        <v>28.2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</row>
    <row r="1148" spans="1:29" x14ac:dyDescent="0.3">
      <c r="A1148">
        <v>11.46</v>
      </c>
      <c r="B1148">
        <v>28.2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</row>
    <row r="1149" spans="1:29" x14ac:dyDescent="0.3">
      <c r="A1149">
        <v>11.47</v>
      </c>
      <c r="B1149">
        <v>28.2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</row>
    <row r="1150" spans="1:29" x14ac:dyDescent="0.3">
      <c r="A1150">
        <v>11.48</v>
      </c>
      <c r="B1150">
        <v>28.2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</row>
    <row r="1151" spans="1:29" x14ac:dyDescent="0.3">
      <c r="A1151">
        <v>11.49</v>
      </c>
      <c r="B1151">
        <v>28.2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</row>
    <row r="1152" spans="1:29" x14ac:dyDescent="0.3">
      <c r="A1152">
        <v>11.5</v>
      </c>
      <c r="B1152">
        <v>28.2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</row>
    <row r="1153" spans="1:29" x14ac:dyDescent="0.3">
      <c r="A1153">
        <v>11.51</v>
      </c>
      <c r="B1153">
        <v>28.2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</row>
    <row r="1154" spans="1:29" x14ac:dyDescent="0.3">
      <c r="A1154">
        <v>11.52</v>
      </c>
      <c r="B1154">
        <v>28.2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</row>
    <row r="1155" spans="1:29" x14ac:dyDescent="0.3">
      <c r="A1155">
        <v>11.53</v>
      </c>
      <c r="B1155">
        <v>28.2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</row>
    <row r="1156" spans="1:29" x14ac:dyDescent="0.3">
      <c r="A1156">
        <v>11.54</v>
      </c>
      <c r="B1156">
        <v>28.2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</row>
    <row r="1157" spans="1:29" x14ac:dyDescent="0.3">
      <c r="A1157">
        <v>11.55</v>
      </c>
      <c r="B1157">
        <v>28.2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</row>
    <row r="1158" spans="1:29" x14ac:dyDescent="0.3">
      <c r="A1158">
        <v>11.56</v>
      </c>
      <c r="B1158">
        <v>28.2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</row>
    <row r="1159" spans="1:29" x14ac:dyDescent="0.3">
      <c r="A1159">
        <v>11.57</v>
      </c>
      <c r="B1159">
        <v>28.2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</row>
    <row r="1160" spans="1:29" x14ac:dyDescent="0.3">
      <c r="A1160">
        <v>11.58</v>
      </c>
      <c r="B1160">
        <v>28.2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</row>
    <row r="1161" spans="1:29" x14ac:dyDescent="0.3">
      <c r="A1161">
        <v>11.59</v>
      </c>
      <c r="B1161">
        <v>28.2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</row>
    <row r="1162" spans="1:29" x14ac:dyDescent="0.3">
      <c r="A1162">
        <v>11.6</v>
      </c>
      <c r="B1162">
        <v>28.2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</row>
    <row r="1163" spans="1:29" x14ac:dyDescent="0.3">
      <c r="A1163">
        <v>11.61</v>
      </c>
      <c r="B1163">
        <v>28.2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</row>
    <row r="1164" spans="1:29" x14ac:dyDescent="0.3">
      <c r="A1164">
        <v>11.62</v>
      </c>
      <c r="B1164">
        <v>28.2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</row>
    <row r="1165" spans="1:29" x14ac:dyDescent="0.3">
      <c r="A1165">
        <v>11.63</v>
      </c>
      <c r="B1165">
        <v>28.2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</row>
    <row r="1166" spans="1:29" x14ac:dyDescent="0.3">
      <c r="A1166">
        <v>11.64</v>
      </c>
      <c r="B1166">
        <v>28.2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</row>
    <row r="1167" spans="1:29" x14ac:dyDescent="0.3">
      <c r="A1167">
        <v>11.65</v>
      </c>
      <c r="B1167">
        <v>28.2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</row>
    <row r="1168" spans="1:29" x14ac:dyDescent="0.3">
      <c r="A1168">
        <v>11.66</v>
      </c>
      <c r="B1168">
        <v>28.2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</row>
    <row r="1169" spans="1:29" x14ac:dyDescent="0.3">
      <c r="A1169">
        <v>11.67</v>
      </c>
      <c r="B1169">
        <v>28.2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</row>
    <row r="1170" spans="1:29" x14ac:dyDescent="0.3">
      <c r="A1170">
        <v>11.68</v>
      </c>
      <c r="B1170">
        <v>28.2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</row>
    <row r="1171" spans="1:29" x14ac:dyDescent="0.3">
      <c r="A1171">
        <v>11.69</v>
      </c>
      <c r="B1171">
        <v>28.2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</row>
    <row r="1172" spans="1:29" x14ac:dyDescent="0.3">
      <c r="A1172">
        <v>11.7</v>
      </c>
      <c r="B1172">
        <v>28.2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</row>
    <row r="1173" spans="1:29" x14ac:dyDescent="0.3">
      <c r="A1173">
        <v>11.71</v>
      </c>
      <c r="B1173">
        <v>28.2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</row>
    <row r="1174" spans="1:29" x14ac:dyDescent="0.3">
      <c r="A1174">
        <v>11.72</v>
      </c>
      <c r="B1174">
        <v>28.2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</row>
    <row r="1175" spans="1:29" x14ac:dyDescent="0.3">
      <c r="A1175">
        <v>11.73</v>
      </c>
      <c r="B1175">
        <v>28.2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</row>
    <row r="1176" spans="1:29" x14ac:dyDescent="0.3">
      <c r="A1176">
        <v>11.74</v>
      </c>
      <c r="B1176">
        <v>28.2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</row>
    <row r="1177" spans="1:29" x14ac:dyDescent="0.3">
      <c r="A1177">
        <v>11.75</v>
      </c>
      <c r="B1177">
        <v>28.2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</row>
    <row r="1178" spans="1:29" x14ac:dyDescent="0.3">
      <c r="A1178">
        <v>11.76</v>
      </c>
      <c r="B1178">
        <v>28.2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</row>
    <row r="1179" spans="1:29" x14ac:dyDescent="0.3">
      <c r="A1179">
        <v>11.77</v>
      </c>
      <c r="B1179">
        <v>28.2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</row>
    <row r="1180" spans="1:29" x14ac:dyDescent="0.3">
      <c r="A1180">
        <v>11.78</v>
      </c>
      <c r="B1180">
        <v>28.2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</row>
    <row r="1181" spans="1:29" x14ac:dyDescent="0.3">
      <c r="A1181">
        <v>11.79</v>
      </c>
      <c r="B1181">
        <v>28.2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</row>
    <row r="1182" spans="1:29" x14ac:dyDescent="0.3">
      <c r="A1182">
        <v>11.8</v>
      </c>
      <c r="B1182">
        <v>28.2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</row>
    <row r="1183" spans="1:29" x14ac:dyDescent="0.3">
      <c r="A1183">
        <v>11.81</v>
      </c>
      <c r="B1183">
        <v>28.2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</row>
    <row r="1184" spans="1:29" x14ac:dyDescent="0.3">
      <c r="A1184">
        <v>11.82</v>
      </c>
      <c r="B1184">
        <v>28.2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</row>
    <row r="1185" spans="1:29" x14ac:dyDescent="0.3">
      <c r="A1185">
        <v>11.83</v>
      </c>
      <c r="B1185">
        <v>28.2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</row>
    <row r="1186" spans="1:29" x14ac:dyDescent="0.3">
      <c r="A1186">
        <v>11.84</v>
      </c>
      <c r="B1186">
        <v>28.2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</row>
    <row r="1187" spans="1:29" x14ac:dyDescent="0.3">
      <c r="A1187">
        <v>11.85</v>
      </c>
      <c r="B1187">
        <v>28.2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</row>
    <row r="1188" spans="1:29" x14ac:dyDescent="0.3">
      <c r="A1188">
        <v>11.86</v>
      </c>
      <c r="B1188">
        <v>28.2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</row>
    <row r="1189" spans="1:29" x14ac:dyDescent="0.3">
      <c r="A1189">
        <v>11.87</v>
      </c>
      <c r="B1189">
        <v>28.2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</row>
    <row r="1190" spans="1:29" x14ac:dyDescent="0.3">
      <c r="A1190">
        <v>11.88</v>
      </c>
      <c r="B1190">
        <v>28.2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</row>
    <row r="1191" spans="1:29" x14ac:dyDescent="0.3">
      <c r="A1191">
        <v>11.89</v>
      </c>
      <c r="B1191">
        <v>28.2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</row>
    <row r="1192" spans="1:29" x14ac:dyDescent="0.3">
      <c r="A1192">
        <v>11.9</v>
      </c>
      <c r="B1192">
        <v>28.2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</row>
    <row r="1193" spans="1:29" x14ac:dyDescent="0.3">
      <c r="A1193">
        <v>11.91</v>
      </c>
      <c r="B1193">
        <v>28.2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</row>
    <row r="1194" spans="1:29" x14ac:dyDescent="0.3">
      <c r="A1194">
        <v>11.92</v>
      </c>
      <c r="B1194">
        <v>28.2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</row>
    <row r="1195" spans="1:29" x14ac:dyDescent="0.3">
      <c r="A1195">
        <v>11.93</v>
      </c>
      <c r="B1195">
        <v>28.2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</row>
    <row r="1196" spans="1:29" x14ac:dyDescent="0.3">
      <c r="A1196">
        <v>11.94</v>
      </c>
      <c r="B1196">
        <v>28.2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</row>
    <row r="1197" spans="1:29" x14ac:dyDescent="0.3">
      <c r="A1197">
        <v>11.95</v>
      </c>
      <c r="B1197">
        <v>28.2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</row>
    <row r="1198" spans="1:29" x14ac:dyDescent="0.3">
      <c r="A1198">
        <v>11.96</v>
      </c>
      <c r="B1198">
        <v>28.2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</row>
    <row r="1199" spans="1:29" x14ac:dyDescent="0.3">
      <c r="A1199">
        <v>11.97</v>
      </c>
      <c r="B1199">
        <v>28.2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</row>
    <row r="1200" spans="1:29" x14ac:dyDescent="0.3">
      <c r="A1200">
        <v>11.98</v>
      </c>
      <c r="B1200">
        <v>28.2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</row>
    <row r="1201" spans="1:29" x14ac:dyDescent="0.3">
      <c r="A1201">
        <v>11.99</v>
      </c>
      <c r="B1201">
        <v>28.2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</row>
    <row r="1202" spans="1:29" x14ac:dyDescent="0.3">
      <c r="A1202">
        <v>12</v>
      </c>
      <c r="B1202">
        <v>28.2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</row>
    <row r="1203" spans="1:29" x14ac:dyDescent="0.3">
      <c r="A1203">
        <v>12.01</v>
      </c>
      <c r="B1203">
        <v>28.2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</row>
    <row r="1204" spans="1:29" x14ac:dyDescent="0.3">
      <c r="A1204">
        <v>12.02</v>
      </c>
      <c r="B1204">
        <v>28.2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</row>
    <row r="1205" spans="1:29" x14ac:dyDescent="0.3">
      <c r="A1205">
        <v>12.03</v>
      </c>
      <c r="B1205">
        <v>28.2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</row>
    <row r="1206" spans="1:29" x14ac:dyDescent="0.3">
      <c r="A1206">
        <v>12.04</v>
      </c>
      <c r="B1206">
        <v>28.2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</row>
    <row r="1207" spans="1:29" x14ac:dyDescent="0.3">
      <c r="A1207">
        <v>12.05</v>
      </c>
      <c r="B1207">
        <v>28.2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</row>
    <row r="1208" spans="1:29" x14ac:dyDescent="0.3">
      <c r="A1208">
        <v>12.06</v>
      </c>
      <c r="B1208">
        <v>28.2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</row>
    <row r="1209" spans="1:29" x14ac:dyDescent="0.3">
      <c r="A1209">
        <v>12.07</v>
      </c>
      <c r="B1209">
        <v>28.2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</row>
    <row r="1210" spans="1:29" x14ac:dyDescent="0.3">
      <c r="A1210">
        <v>12.08</v>
      </c>
      <c r="B1210">
        <v>28.2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</row>
    <row r="1211" spans="1:29" x14ac:dyDescent="0.3">
      <c r="A1211">
        <v>12.09</v>
      </c>
      <c r="B1211">
        <v>28.2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</row>
    <row r="1212" spans="1:29" x14ac:dyDescent="0.3">
      <c r="A1212">
        <v>12.1</v>
      </c>
      <c r="B1212">
        <v>28.2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</row>
    <row r="1213" spans="1:29" x14ac:dyDescent="0.3">
      <c r="A1213">
        <v>12.11</v>
      </c>
      <c r="B1213">
        <v>28.2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</row>
    <row r="1214" spans="1:29" x14ac:dyDescent="0.3">
      <c r="A1214">
        <v>12.12</v>
      </c>
      <c r="B1214">
        <v>28.2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</row>
    <row r="1215" spans="1:29" x14ac:dyDescent="0.3">
      <c r="A1215">
        <v>12.13</v>
      </c>
      <c r="B1215">
        <v>28.2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</row>
    <row r="1216" spans="1:29" x14ac:dyDescent="0.3">
      <c r="A1216">
        <v>12.14</v>
      </c>
      <c r="B1216">
        <v>28.2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</row>
    <row r="1217" spans="1:29" x14ac:dyDescent="0.3">
      <c r="A1217">
        <v>12.15</v>
      </c>
      <c r="B1217">
        <v>28.2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</row>
    <row r="1218" spans="1:29" x14ac:dyDescent="0.3">
      <c r="A1218">
        <v>12.16</v>
      </c>
      <c r="B1218">
        <v>28.2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</row>
    <row r="1219" spans="1:29" x14ac:dyDescent="0.3">
      <c r="A1219">
        <v>12.17</v>
      </c>
      <c r="B1219">
        <v>28.2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</row>
    <row r="1220" spans="1:29" x14ac:dyDescent="0.3">
      <c r="A1220">
        <v>12.18</v>
      </c>
      <c r="B1220">
        <v>28.2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</row>
    <row r="1221" spans="1:29" x14ac:dyDescent="0.3">
      <c r="A1221">
        <v>12.19</v>
      </c>
      <c r="B1221">
        <v>28.2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</row>
    <row r="1222" spans="1:29" x14ac:dyDescent="0.3">
      <c r="A1222">
        <v>12.2</v>
      </c>
      <c r="B1222">
        <v>28.2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</row>
    <row r="1223" spans="1:29" x14ac:dyDescent="0.3">
      <c r="A1223">
        <v>12.21</v>
      </c>
      <c r="B1223">
        <v>28.2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</row>
    <row r="1224" spans="1:29" x14ac:dyDescent="0.3">
      <c r="A1224">
        <v>12.22</v>
      </c>
      <c r="B1224">
        <v>28.2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</row>
    <row r="1225" spans="1:29" x14ac:dyDescent="0.3">
      <c r="A1225">
        <v>12.23</v>
      </c>
      <c r="B1225">
        <v>28.2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</row>
    <row r="1226" spans="1:29" x14ac:dyDescent="0.3">
      <c r="A1226">
        <v>12.24</v>
      </c>
      <c r="B1226">
        <v>28.2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</row>
    <row r="1227" spans="1:29" x14ac:dyDescent="0.3">
      <c r="A1227">
        <v>12.25</v>
      </c>
      <c r="B1227">
        <v>28.2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</row>
    <row r="1228" spans="1:29" x14ac:dyDescent="0.3">
      <c r="A1228">
        <v>12.26</v>
      </c>
      <c r="B1228">
        <v>28.2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</row>
    <row r="1229" spans="1:29" x14ac:dyDescent="0.3">
      <c r="A1229">
        <v>12.27</v>
      </c>
      <c r="B1229">
        <v>28.2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</row>
    <row r="1230" spans="1:29" x14ac:dyDescent="0.3">
      <c r="A1230">
        <v>12.28</v>
      </c>
      <c r="B1230">
        <v>28.2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</row>
    <row r="1231" spans="1:29" x14ac:dyDescent="0.3">
      <c r="A1231">
        <v>12.29</v>
      </c>
      <c r="B1231">
        <v>28.2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</row>
    <row r="1232" spans="1:29" x14ac:dyDescent="0.3">
      <c r="A1232">
        <v>12.3</v>
      </c>
      <c r="B1232">
        <v>28.2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</row>
    <row r="1233" spans="1:29" x14ac:dyDescent="0.3">
      <c r="A1233">
        <v>12.31</v>
      </c>
      <c r="B1233">
        <v>28.2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</row>
    <row r="1234" spans="1:29" x14ac:dyDescent="0.3">
      <c r="A1234">
        <v>12.32</v>
      </c>
      <c r="B1234">
        <v>28.2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</row>
    <row r="1235" spans="1:29" x14ac:dyDescent="0.3">
      <c r="A1235">
        <v>12.33</v>
      </c>
      <c r="B1235">
        <v>28.2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</row>
    <row r="1236" spans="1:29" x14ac:dyDescent="0.3">
      <c r="A1236">
        <v>12.34</v>
      </c>
      <c r="B1236">
        <v>28.2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</row>
    <row r="1237" spans="1:29" x14ac:dyDescent="0.3">
      <c r="A1237">
        <v>12.35</v>
      </c>
      <c r="B1237">
        <v>28.2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</row>
    <row r="1238" spans="1:29" x14ac:dyDescent="0.3">
      <c r="A1238">
        <v>12.36</v>
      </c>
      <c r="B1238">
        <v>28.2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</row>
    <row r="1239" spans="1:29" x14ac:dyDescent="0.3">
      <c r="A1239">
        <v>12.37</v>
      </c>
      <c r="B1239">
        <v>28.2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</row>
    <row r="1240" spans="1:29" x14ac:dyDescent="0.3">
      <c r="A1240">
        <v>12.38</v>
      </c>
      <c r="B1240">
        <v>28.2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</row>
    <row r="1241" spans="1:29" x14ac:dyDescent="0.3">
      <c r="A1241">
        <v>12.39</v>
      </c>
      <c r="B1241">
        <v>28.2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</row>
    <row r="1242" spans="1:29" x14ac:dyDescent="0.3">
      <c r="A1242">
        <v>12.4</v>
      </c>
      <c r="B1242">
        <v>28.2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</row>
    <row r="1243" spans="1:29" x14ac:dyDescent="0.3">
      <c r="A1243">
        <v>12.41</v>
      </c>
      <c r="B1243">
        <v>28.2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</row>
    <row r="1244" spans="1:29" x14ac:dyDescent="0.3">
      <c r="A1244">
        <v>12.42</v>
      </c>
      <c r="B1244">
        <v>28.2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</row>
    <row r="1245" spans="1:29" x14ac:dyDescent="0.3">
      <c r="A1245">
        <v>12.43</v>
      </c>
      <c r="B1245">
        <v>28.2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</row>
    <row r="1246" spans="1:29" x14ac:dyDescent="0.3">
      <c r="A1246">
        <v>12.44</v>
      </c>
      <c r="B1246">
        <v>28.2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</row>
    <row r="1247" spans="1:29" x14ac:dyDescent="0.3">
      <c r="A1247">
        <v>12.45</v>
      </c>
      <c r="B1247">
        <v>28.2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</row>
    <row r="1248" spans="1:29" x14ac:dyDescent="0.3">
      <c r="A1248">
        <v>12.46</v>
      </c>
      <c r="B1248">
        <v>28.2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</row>
    <row r="1249" spans="1:29" x14ac:dyDescent="0.3">
      <c r="A1249">
        <v>12.47</v>
      </c>
      <c r="B1249">
        <v>28.2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</row>
    <row r="1250" spans="1:29" x14ac:dyDescent="0.3">
      <c r="A1250">
        <v>12.48</v>
      </c>
      <c r="B1250">
        <v>28.2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</row>
    <row r="1251" spans="1:29" x14ac:dyDescent="0.3">
      <c r="A1251">
        <v>12.49</v>
      </c>
      <c r="B1251">
        <v>28.2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</row>
    <row r="1252" spans="1:29" x14ac:dyDescent="0.3">
      <c r="A1252">
        <v>12.5</v>
      </c>
      <c r="B1252">
        <v>28.2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</row>
    <row r="1253" spans="1:29" x14ac:dyDescent="0.3">
      <c r="A1253">
        <v>12.51</v>
      </c>
      <c r="B1253">
        <v>28.2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</row>
    <row r="1254" spans="1:29" x14ac:dyDescent="0.3">
      <c r="A1254">
        <v>12.52</v>
      </c>
      <c r="B1254">
        <v>28.2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</row>
    <row r="1255" spans="1:29" x14ac:dyDescent="0.3">
      <c r="A1255">
        <v>12.53</v>
      </c>
      <c r="B1255">
        <v>28.2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</row>
    <row r="1256" spans="1:29" x14ac:dyDescent="0.3">
      <c r="A1256">
        <v>12.54</v>
      </c>
      <c r="B1256">
        <v>28.2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</row>
    <row r="1257" spans="1:29" x14ac:dyDescent="0.3">
      <c r="A1257">
        <v>12.55</v>
      </c>
      <c r="B1257">
        <v>28.2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</row>
    <row r="1258" spans="1:29" x14ac:dyDescent="0.3">
      <c r="A1258">
        <v>12.56</v>
      </c>
      <c r="B1258">
        <v>28.2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</row>
    <row r="1259" spans="1:29" x14ac:dyDescent="0.3">
      <c r="A1259">
        <v>12.57</v>
      </c>
      <c r="B1259">
        <v>28.2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</row>
    <row r="1260" spans="1:29" x14ac:dyDescent="0.3">
      <c r="A1260">
        <v>12.58</v>
      </c>
      <c r="B1260">
        <v>28.2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</row>
    <row r="1261" spans="1:29" x14ac:dyDescent="0.3">
      <c r="A1261">
        <v>12.59</v>
      </c>
      <c r="B1261">
        <v>28.2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</row>
    <row r="1262" spans="1:29" x14ac:dyDescent="0.3">
      <c r="A1262">
        <v>12.6</v>
      </c>
      <c r="B1262">
        <v>28.2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</row>
    <row r="1263" spans="1:29" x14ac:dyDescent="0.3">
      <c r="A1263">
        <v>12.61</v>
      </c>
      <c r="B1263">
        <v>28.2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</row>
    <row r="1264" spans="1:29" x14ac:dyDescent="0.3">
      <c r="A1264">
        <v>12.62</v>
      </c>
      <c r="B1264">
        <v>28.2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</row>
    <row r="1265" spans="1:29" x14ac:dyDescent="0.3">
      <c r="A1265">
        <v>12.63</v>
      </c>
      <c r="B1265">
        <v>28.2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</row>
    <row r="1266" spans="1:29" x14ac:dyDescent="0.3">
      <c r="A1266">
        <v>12.64</v>
      </c>
      <c r="B1266">
        <v>28.2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</row>
    <row r="1267" spans="1:29" x14ac:dyDescent="0.3">
      <c r="A1267">
        <v>12.65</v>
      </c>
      <c r="B1267">
        <v>28.2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</row>
    <row r="1268" spans="1:29" x14ac:dyDescent="0.3">
      <c r="A1268">
        <v>12.66</v>
      </c>
      <c r="B1268">
        <v>28.2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</row>
    <row r="1269" spans="1:29" x14ac:dyDescent="0.3">
      <c r="A1269">
        <v>12.67</v>
      </c>
      <c r="B1269">
        <v>28.2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</row>
    <row r="1270" spans="1:29" x14ac:dyDescent="0.3">
      <c r="A1270">
        <v>12.68</v>
      </c>
      <c r="B1270">
        <v>28.2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</row>
    <row r="1271" spans="1:29" x14ac:dyDescent="0.3">
      <c r="A1271">
        <v>12.69</v>
      </c>
      <c r="B1271">
        <v>28.2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</row>
    <row r="1272" spans="1:29" x14ac:dyDescent="0.3">
      <c r="A1272">
        <v>12.7</v>
      </c>
      <c r="B1272">
        <v>28.2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</row>
    <row r="1273" spans="1:29" x14ac:dyDescent="0.3">
      <c r="A1273">
        <v>12.71</v>
      </c>
      <c r="B1273">
        <v>28.2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</row>
    <row r="1274" spans="1:29" x14ac:dyDescent="0.3">
      <c r="A1274">
        <v>12.72</v>
      </c>
      <c r="B1274">
        <v>28.2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</row>
    <row r="1275" spans="1:29" x14ac:dyDescent="0.3">
      <c r="A1275">
        <v>12.73</v>
      </c>
      <c r="B1275">
        <v>28.2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</row>
    <row r="1276" spans="1:29" x14ac:dyDescent="0.3">
      <c r="A1276">
        <v>12.74</v>
      </c>
      <c r="B1276">
        <v>28.2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</row>
    <row r="1277" spans="1:29" x14ac:dyDescent="0.3">
      <c r="A1277">
        <v>12.75</v>
      </c>
      <c r="B1277">
        <v>28.2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</row>
    <row r="1278" spans="1:29" x14ac:dyDescent="0.3">
      <c r="A1278">
        <v>12.76</v>
      </c>
      <c r="B1278">
        <v>28.2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</row>
    <row r="1279" spans="1:29" x14ac:dyDescent="0.3">
      <c r="A1279">
        <v>12.77</v>
      </c>
      <c r="B1279">
        <v>28.2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</row>
    <row r="1280" spans="1:29" x14ac:dyDescent="0.3">
      <c r="A1280">
        <v>12.78</v>
      </c>
      <c r="B1280">
        <v>28.2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</row>
    <row r="1281" spans="1:29" x14ac:dyDescent="0.3">
      <c r="A1281">
        <v>12.79</v>
      </c>
      <c r="B1281">
        <v>28.2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</row>
    <row r="1282" spans="1:29" x14ac:dyDescent="0.3">
      <c r="A1282">
        <v>12.8</v>
      </c>
      <c r="B1282">
        <v>28.2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</row>
    <row r="1283" spans="1:29" x14ac:dyDescent="0.3">
      <c r="A1283">
        <v>12.81</v>
      </c>
      <c r="B1283">
        <v>28.2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</row>
    <row r="1284" spans="1:29" x14ac:dyDescent="0.3">
      <c r="A1284">
        <v>12.82</v>
      </c>
      <c r="B1284">
        <v>28.2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</row>
    <row r="1285" spans="1:29" x14ac:dyDescent="0.3">
      <c r="A1285">
        <v>12.83</v>
      </c>
      <c r="B1285">
        <v>28.2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</row>
    <row r="1286" spans="1:29" x14ac:dyDescent="0.3">
      <c r="A1286">
        <v>12.84</v>
      </c>
      <c r="B1286">
        <v>28.2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</row>
    <row r="1287" spans="1:29" x14ac:dyDescent="0.3">
      <c r="A1287">
        <v>12.85</v>
      </c>
      <c r="B1287">
        <v>28.2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</row>
    <row r="1288" spans="1:29" x14ac:dyDescent="0.3">
      <c r="A1288">
        <v>12.86</v>
      </c>
      <c r="B1288">
        <v>28.2</v>
      </c>
      <c r="C1288">
        <v>0</v>
      </c>
      <c r="D1288">
        <v>0</v>
      </c>
      <c r="E1288">
        <v>0</v>
      </c>
      <c r="F1288">
        <v>1.076923077</v>
      </c>
      <c r="G1288">
        <v>1.153846154</v>
      </c>
      <c r="H1288">
        <v>0</v>
      </c>
      <c r="I1288">
        <v>0</v>
      </c>
      <c r="J1288">
        <v>0</v>
      </c>
      <c r="K1288">
        <v>0</v>
      </c>
      <c r="L1288">
        <v>5.5065977000000002E-2</v>
      </c>
      <c r="M1288">
        <v>5.8999260999999997E-2</v>
      </c>
      <c r="N1288">
        <v>0</v>
      </c>
      <c r="O1288">
        <v>0</v>
      </c>
      <c r="P1288">
        <v>0</v>
      </c>
      <c r="Q1288">
        <v>0</v>
      </c>
      <c r="R1288">
        <v>2.7532989999999999E-3</v>
      </c>
      <c r="S1288">
        <v>2.9499629999999999E-3</v>
      </c>
      <c r="T1288">
        <v>0</v>
      </c>
      <c r="U1288">
        <v>0</v>
      </c>
      <c r="V1288">
        <v>0</v>
      </c>
      <c r="W1288">
        <v>0</v>
      </c>
      <c r="X1288">
        <v>1.13544E-4</v>
      </c>
      <c r="Y1288">
        <v>-1.9010870000000001E-3</v>
      </c>
      <c r="Z1288">
        <v>-1.0005722999999999E-2</v>
      </c>
      <c r="AA1288">
        <v>0</v>
      </c>
      <c r="AB1288">
        <v>0</v>
      </c>
      <c r="AC1288">
        <v>0</v>
      </c>
    </row>
    <row r="1289" spans="1:29" x14ac:dyDescent="0.3">
      <c r="A1289">
        <v>12.87</v>
      </c>
      <c r="B1289">
        <v>28.2</v>
      </c>
      <c r="C1289">
        <v>0</v>
      </c>
      <c r="D1289">
        <v>0</v>
      </c>
      <c r="E1289">
        <v>0</v>
      </c>
      <c r="F1289">
        <v>1.692307692</v>
      </c>
      <c r="G1289">
        <v>1.923076923</v>
      </c>
      <c r="H1289">
        <v>0</v>
      </c>
      <c r="I1289">
        <v>0</v>
      </c>
      <c r="J1289">
        <v>0</v>
      </c>
      <c r="K1289">
        <v>0</v>
      </c>
      <c r="L1289">
        <v>8.6532250000000005E-2</v>
      </c>
      <c r="M1289">
        <v>9.8332102000000005E-2</v>
      </c>
      <c r="N1289">
        <v>0</v>
      </c>
      <c r="O1289">
        <v>0</v>
      </c>
      <c r="P1289">
        <v>0</v>
      </c>
      <c r="Q1289">
        <v>0</v>
      </c>
      <c r="R1289">
        <v>4.3266119999999996E-3</v>
      </c>
      <c r="S1289">
        <v>4.9166050000000001E-3</v>
      </c>
      <c r="T1289">
        <v>0</v>
      </c>
      <c r="U1289">
        <v>0</v>
      </c>
      <c r="V1289">
        <v>0</v>
      </c>
      <c r="W1289">
        <v>0</v>
      </c>
      <c r="X1289">
        <v>3.40632E-4</v>
      </c>
      <c r="Y1289">
        <v>-3.0810730000000001E-3</v>
      </c>
      <c r="Z1289">
        <v>-1.6216171000000001E-2</v>
      </c>
      <c r="AA1289">
        <v>0</v>
      </c>
      <c r="AB1289">
        <v>0</v>
      </c>
      <c r="AC1289">
        <v>0</v>
      </c>
    </row>
    <row r="1290" spans="1:29" x14ac:dyDescent="0.3">
      <c r="A1290">
        <v>12.88</v>
      </c>
      <c r="B1290">
        <v>28.2</v>
      </c>
      <c r="C1290">
        <v>0</v>
      </c>
      <c r="D1290">
        <v>0</v>
      </c>
      <c r="E1290">
        <v>0</v>
      </c>
      <c r="F1290">
        <v>2.538461538</v>
      </c>
      <c r="G1290">
        <v>2.461538462</v>
      </c>
      <c r="H1290">
        <v>0</v>
      </c>
      <c r="I1290">
        <v>0</v>
      </c>
      <c r="J1290">
        <v>0</v>
      </c>
      <c r="K1290">
        <v>0</v>
      </c>
      <c r="L1290">
        <v>0.12979837399999999</v>
      </c>
      <c r="M1290">
        <v>0.12586509000000001</v>
      </c>
      <c r="N1290">
        <v>0</v>
      </c>
      <c r="O1290">
        <v>0</v>
      </c>
      <c r="P1290">
        <v>0</v>
      </c>
      <c r="Q1290">
        <v>0</v>
      </c>
      <c r="R1290">
        <v>6.4899190000000002E-3</v>
      </c>
      <c r="S1290">
        <v>6.2932550000000002E-3</v>
      </c>
      <c r="T1290">
        <v>0</v>
      </c>
      <c r="U1290">
        <v>0</v>
      </c>
      <c r="V1290">
        <v>0</v>
      </c>
      <c r="W1290">
        <v>0</v>
      </c>
      <c r="X1290">
        <v>-1.13544E-4</v>
      </c>
      <c r="Y1290">
        <v>-4.2610579999999999E-3</v>
      </c>
      <c r="Z1290">
        <v>-2.2426620000000001E-2</v>
      </c>
      <c r="AA1290">
        <v>0</v>
      </c>
      <c r="AB1290">
        <v>0</v>
      </c>
      <c r="AC1290">
        <v>0</v>
      </c>
    </row>
    <row r="1291" spans="1:29" x14ac:dyDescent="0.3">
      <c r="A1291">
        <v>12.89</v>
      </c>
      <c r="B1291">
        <v>28.2</v>
      </c>
      <c r="C1291">
        <v>75</v>
      </c>
      <c r="D1291">
        <v>75</v>
      </c>
      <c r="E1291">
        <v>-150</v>
      </c>
      <c r="F1291">
        <v>2.923076923</v>
      </c>
      <c r="G1291">
        <v>3.076923077</v>
      </c>
      <c r="H1291">
        <v>-1.538461538</v>
      </c>
      <c r="I1291">
        <v>0</v>
      </c>
      <c r="J1291">
        <v>0</v>
      </c>
      <c r="K1291">
        <v>0</v>
      </c>
      <c r="L1291">
        <v>0.14946479500000001</v>
      </c>
      <c r="M1291">
        <v>0.157331363</v>
      </c>
      <c r="N1291">
        <v>-7.8665681000000001E-2</v>
      </c>
      <c r="O1291">
        <v>0</v>
      </c>
      <c r="P1291">
        <v>0</v>
      </c>
      <c r="Q1291">
        <v>0</v>
      </c>
      <c r="R1291">
        <v>7.4732399999999999E-3</v>
      </c>
      <c r="S1291">
        <v>7.8665680000000009E-3</v>
      </c>
      <c r="T1291">
        <v>-3.9332840000000004E-3</v>
      </c>
      <c r="U1291">
        <v>0</v>
      </c>
      <c r="V1291">
        <v>0</v>
      </c>
      <c r="W1291">
        <v>0</v>
      </c>
      <c r="X1291">
        <v>2.2708799999999999E-4</v>
      </c>
      <c r="Y1291">
        <v>-7.7354590000000001E-3</v>
      </c>
      <c r="Z1291">
        <v>-2.0011444999999999E-2</v>
      </c>
      <c r="AA1291">
        <v>0</v>
      </c>
      <c r="AB1291">
        <v>0</v>
      </c>
      <c r="AC1291">
        <v>0</v>
      </c>
    </row>
    <row r="1292" spans="1:29" x14ac:dyDescent="0.3">
      <c r="A1292">
        <v>12.9</v>
      </c>
      <c r="B1292">
        <v>28.2</v>
      </c>
      <c r="C1292">
        <v>75</v>
      </c>
      <c r="D1292">
        <v>75</v>
      </c>
      <c r="E1292">
        <v>-150</v>
      </c>
      <c r="F1292">
        <v>3.153846154</v>
      </c>
      <c r="G1292">
        <v>3.846153846</v>
      </c>
      <c r="H1292">
        <v>-2.846153846</v>
      </c>
      <c r="I1292">
        <v>0</v>
      </c>
      <c r="J1292">
        <v>0</v>
      </c>
      <c r="K1292">
        <v>0</v>
      </c>
      <c r="L1292">
        <v>0.16126464700000001</v>
      </c>
      <c r="M1292">
        <v>0.19666420400000001</v>
      </c>
      <c r="N1292">
        <v>-0.145531511</v>
      </c>
      <c r="O1292">
        <v>0</v>
      </c>
      <c r="P1292">
        <v>0</v>
      </c>
      <c r="Q1292">
        <v>0</v>
      </c>
      <c r="R1292">
        <v>8.063232E-3</v>
      </c>
      <c r="S1292">
        <v>9.8332100000000002E-3</v>
      </c>
      <c r="T1292">
        <v>-7.2765759999999999E-3</v>
      </c>
      <c r="U1292">
        <v>0</v>
      </c>
      <c r="V1292">
        <v>0</v>
      </c>
      <c r="W1292">
        <v>0</v>
      </c>
      <c r="X1292">
        <v>1.0218969999999999E-3</v>
      </c>
      <c r="Y1292">
        <v>-1.0816531000000001E-2</v>
      </c>
      <c r="Z1292">
        <v>-1.8631346E-2</v>
      </c>
      <c r="AA1292">
        <v>0</v>
      </c>
      <c r="AB1292">
        <v>0</v>
      </c>
      <c r="AC1292">
        <v>0</v>
      </c>
    </row>
    <row r="1293" spans="1:29" x14ac:dyDescent="0.3">
      <c r="A1293">
        <v>12.91</v>
      </c>
      <c r="B1293">
        <v>28.2</v>
      </c>
      <c r="C1293">
        <v>75</v>
      </c>
      <c r="D1293">
        <v>75</v>
      </c>
      <c r="E1293">
        <v>-150</v>
      </c>
      <c r="F1293">
        <v>3.615384615</v>
      </c>
      <c r="G1293">
        <v>4.769230769</v>
      </c>
      <c r="H1293">
        <v>-4.230769231</v>
      </c>
      <c r="I1293">
        <v>0</v>
      </c>
      <c r="J1293">
        <v>0</v>
      </c>
      <c r="K1293">
        <v>0</v>
      </c>
      <c r="L1293">
        <v>0.18486435100000001</v>
      </c>
      <c r="M1293">
        <v>0.24386361200000001</v>
      </c>
      <c r="N1293">
        <v>-0.216330624</v>
      </c>
      <c r="O1293">
        <v>0</v>
      </c>
      <c r="P1293">
        <v>0</v>
      </c>
      <c r="Q1293">
        <v>0</v>
      </c>
      <c r="R1293">
        <v>9.2432179999999992E-3</v>
      </c>
      <c r="S1293">
        <v>1.2193181000000001E-2</v>
      </c>
      <c r="T1293">
        <v>-1.0816531000000001E-2</v>
      </c>
      <c r="U1293">
        <v>0</v>
      </c>
      <c r="V1293">
        <v>0</v>
      </c>
      <c r="W1293">
        <v>0</v>
      </c>
      <c r="X1293">
        <v>1.703162E-3</v>
      </c>
      <c r="Y1293">
        <v>-1.4356486999999999E-2</v>
      </c>
      <c r="Z1293">
        <v>-1.8631346E-2</v>
      </c>
      <c r="AA1293">
        <v>0</v>
      </c>
      <c r="AB1293">
        <v>0</v>
      </c>
      <c r="AC1293">
        <v>0</v>
      </c>
    </row>
    <row r="1294" spans="1:29" x14ac:dyDescent="0.3">
      <c r="A1294">
        <v>12.92</v>
      </c>
      <c r="B1294">
        <v>28.2</v>
      </c>
      <c r="C1294">
        <v>75</v>
      </c>
      <c r="D1294">
        <v>75</v>
      </c>
      <c r="E1294">
        <v>-150</v>
      </c>
      <c r="F1294">
        <v>4.307692308</v>
      </c>
      <c r="G1294">
        <v>5.692307692</v>
      </c>
      <c r="H1294">
        <v>-6.307692308</v>
      </c>
      <c r="I1294">
        <v>14</v>
      </c>
      <c r="J1294">
        <v>15</v>
      </c>
      <c r="K1294">
        <v>0</v>
      </c>
      <c r="L1294">
        <v>0.22026390800000001</v>
      </c>
      <c r="M1294">
        <v>0.29106302099999998</v>
      </c>
      <c r="N1294">
        <v>-0.32252929400000002</v>
      </c>
      <c r="O1294">
        <v>0.71585770100000001</v>
      </c>
      <c r="P1294">
        <v>0.76699039400000002</v>
      </c>
      <c r="Q1294">
        <v>0</v>
      </c>
      <c r="R1294">
        <v>1.1013195E-2</v>
      </c>
      <c r="S1294">
        <v>1.4553151E-2</v>
      </c>
      <c r="T1294">
        <v>-1.6126465E-2</v>
      </c>
      <c r="U1294">
        <v>3.5792885000000003E-2</v>
      </c>
      <c r="V1294">
        <v>3.8349519999999998E-2</v>
      </c>
      <c r="W1294">
        <v>0</v>
      </c>
      <c r="X1294">
        <v>2.0437939999999998E-3</v>
      </c>
      <c r="Y1294">
        <v>-1.9273091999999999E-2</v>
      </c>
      <c r="Z1294">
        <v>-1.6561196E-2</v>
      </c>
      <c r="AA1294">
        <v>1.476074E-3</v>
      </c>
      <c r="AB1294">
        <v>-2.4714135000000002E-2</v>
      </c>
      <c r="AC1294">
        <v>-0.13007439400000001</v>
      </c>
    </row>
    <row r="1295" spans="1:29" x14ac:dyDescent="0.3">
      <c r="A1295">
        <v>12.93</v>
      </c>
      <c r="B1295">
        <v>28.2</v>
      </c>
      <c r="C1295">
        <v>75</v>
      </c>
      <c r="D1295">
        <v>75</v>
      </c>
      <c r="E1295">
        <v>-150</v>
      </c>
      <c r="F1295">
        <v>5.076923077</v>
      </c>
      <c r="G1295">
        <v>6.461538462</v>
      </c>
      <c r="H1295">
        <v>-8.769230769</v>
      </c>
      <c r="I1295">
        <v>8</v>
      </c>
      <c r="J1295">
        <v>10</v>
      </c>
      <c r="K1295">
        <v>-50</v>
      </c>
      <c r="L1295">
        <v>0.25959674900000002</v>
      </c>
      <c r="M1295">
        <v>0.33039586199999998</v>
      </c>
      <c r="N1295">
        <v>-0.44839438399999998</v>
      </c>
      <c r="O1295">
        <v>0.40906154300000003</v>
      </c>
      <c r="P1295">
        <v>0.51132692899999999</v>
      </c>
      <c r="Q1295">
        <v>-2.556634646</v>
      </c>
      <c r="R1295">
        <v>1.2979836999999999E-2</v>
      </c>
      <c r="S1295">
        <v>1.6519793000000001E-2</v>
      </c>
      <c r="T1295">
        <v>-2.2419719000000001E-2</v>
      </c>
      <c r="U1295">
        <v>2.0453077E-2</v>
      </c>
      <c r="V1295">
        <v>2.5566346E-2</v>
      </c>
      <c r="W1295">
        <v>-0.127831732</v>
      </c>
      <c r="X1295">
        <v>2.0437939999999998E-3</v>
      </c>
      <c r="Y1295">
        <v>-2.477969E-2</v>
      </c>
      <c r="Z1295">
        <v>-1.2420897E-2</v>
      </c>
      <c r="AA1295">
        <v>2.952147E-3</v>
      </c>
      <c r="AB1295">
        <v>-0.100560963</v>
      </c>
      <c r="AC1295">
        <v>0.14353036599999999</v>
      </c>
    </row>
    <row r="1296" spans="1:29" x14ac:dyDescent="0.3">
      <c r="A1296">
        <v>12.94</v>
      </c>
      <c r="B1296">
        <v>28.2</v>
      </c>
      <c r="C1296">
        <v>75</v>
      </c>
      <c r="D1296">
        <v>75</v>
      </c>
      <c r="E1296">
        <v>-150</v>
      </c>
      <c r="F1296">
        <v>5.692307692</v>
      </c>
      <c r="G1296">
        <v>7.461538462</v>
      </c>
      <c r="H1296">
        <v>-11.61538462</v>
      </c>
      <c r="I1296">
        <v>11</v>
      </c>
      <c r="J1296">
        <v>7</v>
      </c>
      <c r="K1296">
        <v>-22</v>
      </c>
      <c r="L1296">
        <v>0.29106302099999998</v>
      </c>
      <c r="M1296">
        <v>0.38152855499999999</v>
      </c>
      <c r="N1296">
        <v>-0.59392589500000004</v>
      </c>
      <c r="O1296">
        <v>0.56245962199999999</v>
      </c>
      <c r="P1296">
        <v>0.35792885099999999</v>
      </c>
      <c r="Q1296">
        <v>-1.124919244</v>
      </c>
      <c r="R1296">
        <v>1.4553151E-2</v>
      </c>
      <c r="S1296">
        <v>1.9076427999999999E-2</v>
      </c>
      <c r="T1296">
        <v>-2.9696295000000001E-2</v>
      </c>
      <c r="U1296">
        <v>2.8122980999999998E-2</v>
      </c>
      <c r="V1296">
        <v>1.7896443000000001E-2</v>
      </c>
      <c r="W1296">
        <v>-5.6245961999999997E-2</v>
      </c>
      <c r="X1296">
        <v>2.611515E-3</v>
      </c>
      <c r="Y1296">
        <v>-3.1007389E-2</v>
      </c>
      <c r="Z1296">
        <v>-6.9004979999999997E-3</v>
      </c>
      <c r="AA1296">
        <v>-5.9042950000000004E-3</v>
      </c>
      <c r="AB1296">
        <v>-5.2837116000000003E-2</v>
      </c>
      <c r="AC1296">
        <v>1.7941295999999999E-2</v>
      </c>
    </row>
    <row r="1297" spans="1:29" x14ac:dyDescent="0.3">
      <c r="A1297">
        <v>12.95</v>
      </c>
      <c r="B1297">
        <v>28.2</v>
      </c>
      <c r="C1297">
        <v>75</v>
      </c>
      <c r="D1297">
        <v>75</v>
      </c>
      <c r="E1297">
        <v>-150</v>
      </c>
      <c r="F1297">
        <v>6.307692308</v>
      </c>
      <c r="G1297">
        <v>8.538461538</v>
      </c>
      <c r="H1297">
        <v>-14.30769231</v>
      </c>
      <c r="I1297">
        <v>5</v>
      </c>
      <c r="J1297">
        <v>8</v>
      </c>
      <c r="K1297">
        <v>-20</v>
      </c>
      <c r="L1297">
        <v>0.32252929400000002</v>
      </c>
      <c r="M1297">
        <v>0.43659453199999998</v>
      </c>
      <c r="N1297">
        <v>-0.73159083700000005</v>
      </c>
      <c r="O1297">
        <v>0.25566346499999998</v>
      </c>
      <c r="P1297">
        <v>0.40906154300000003</v>
      </c>
      <c r="Q1297">
        <v>-1.0226538590000001</v>
      </c>
      <c r="R1297">
        <v>1.6126465E-2</v>
      </c>
      <c r="S1297">
        <v>2.1829727E-2</v>
      </c>
      <c r="T1297">
        <v>-3.6579542E-2</v>
      </c>
      <c r="U1297">
        <v>1.2783173E-2</v>
      </c>
      <c r="V1297">
        <v>2.0453077E-2</v>
      </c>
      <c r="W1297">
        <v>-5.1132693E-2</v>
      </c>
      <c r="X1297">
        <v>3.2927799999999999E-3</v>
      </c>
      <c r="Y1297">
        <v>-3.7038425E-2</v>
      </c>
      <c r="Z1297">
        <v>-2.415174E-3</v>
      </c>
      <c r="AA1297">
        <v>4.4282210000000004E-3</v>
      </c>
      <c r="AB1297">
        <v>-4.5167211999999998E-2</v>
      </c>
      <c r="AC1297">
        <v>3.1397267999999999E-2</v>
      </c>
    </row>
    <row r="1298" spans="1:29" x14ac:dyDescent="0.3">
      <c r="A1298">
        <v>12.96</v>
      </c>
      <c r="B1298">
        <v>28.2</v>
      </c>
      <c r="C1298">
        <v>75</v>
      </c>
      <c r="D1298">
        <v>75</v>
      </c>
      <c r="E1298">
        <v>-150</v>
      </c>
      <c r="F1298">
        <v>6.923076923</v>
      </c>
      <c r="G1298">
        <v>9.615384615</v>
      </c>
      <c r="H1298">
        <v>-17.61538462</v>
      </c>
      <c r="I1298">
        <v>3</v>
      </c>
      <c r="J1298">
        <v>10</v>
      </c>
      <c r="K1298">
        <v>-17</v>
      </c>
      <c r="L1298">
        <v>0.35399556599999998</v>
      </c>
      <c r="M1298">
        <v>0.49166050900000002</v>
      </c>
      <c r="N1298">
        <v>-0.900722052</v>
      </c>
      <c r="O1298">
        <v>0.15339807899999999</v>
      </c>
      <c r="P1298">
        <v>0.51132692899999999</v>
      </c>
      <c r="Q1298">
        <v>-0.86925578000000003</v>
      </c>
      <c r="R1298">
        <v>1.7699777999999999E-2</v>
      </c>
      <c r="S1298">
        <v>2.4583025000000001E-2</v>
      </c>
      <c r="T1298">
        <v>-4.5036103000000001E-2</v>
      </c>
      <c r="U1298">
        <v>7.669904E-3</v>
      </c>
      <c r="V1298">
        <v>2.5566346E-2</v>
      </c>
      <c r="W1298">
        <v>-4.3462789000000002E-2</v>
      </c>
      <c r="X1298">
        <v>3.9740449999999998E-3</v>
      </c>
      <c r="Y1298">
        <v>-4.4118336000000001E-2</v>
      </c>
      <c r="Z1298">
        <v>4.8303490000000003E-3</v>
      </c>
      <c r="AA1298">
        <v>1.0332516E-2</v>
      </c>
      <c r="AB1298">
        <v>-4.0053943000000002E-2</v>
      </c>
      <c r="AC1298">
        <v>1.7941295999999999E-2</v>
      </c>
    </row>
    <row r="1299" spans="1:29" x14ac:dyDescent="0.3">
      <c r="A1299">
        <v>12.97</v>
      </c>
      <c r="B1299">
        <v>28.2</v>
      </c>
      <c r="C1299">
        <v>75</v>
      </c>
      <c r="D1299">
        <v>75</v>
      </c>
      <c r="E1299">
        <v>-150</v>
      </c>
      <c r="F1299">
        <v>7.769230769</v>
      </c>
      <c r="G1299">
        <v>10.76923077</v>
      </c>
      <c r="H1299">
        <v>-20.30769231</v>
      </c>
      <c r="I1299">
        <v>6</v>
      </c>
      <c r="J1299">
        <v>12</v>
      </c>
      <c r="K1299">
        <v>-18</v>
      </c>
      <c r="L1299">
        <v>0.39726169099999997</v>
      </c>
      <c r="M1299">
        <v>0.55065976999999999</v>
      </c>
      <c r="N1299">
        <v>-1.038386995</v>
      </c>
      <c r="O1299">
        <v>0.30679615799999999</v>
      </c>
      <c r="P1299">
        <v>0.613592315</v>
      </c>
      <c r="Q1299">
        <v>-0.92038847300000004</v>
      </c>
      <c r="R1299">
        <v>1.9863084999999999E-2</v>
      </c>
      <c r="S1299">
        <v>2.7532989000000001E-2</v>
      </c>
      <c r="T1299">
        <v>-5.1919350000000003E-2</v>
      </c>
      <c r="U1299">
        <v>1.5339808E-2</v>
      </c>
      <c r="V1299">
        <v>3.0679616E-2</v>
      </c>
      <c r="W1299">
        <v>-4.6019424000000003E-2</v>
      </c>
      <c r="X1299">
        <v>4.4282210000000004E-3</v>
      </c>
      <c r="Y1299">
        <v>-5.0411590999999999E-2</v>
      </c>
      <c r="Z1299">
        <v>7.9355729999999996E-3</v>
      </c>
      <c r="AA1299">
        <v>8.8564420000000008E-3</v>
      </c>
      <c r="AB1299">
        <v>-4.6019424000000003E-2</v>
      </c>
      <c r="AC1299">
        <v>0</v>
      </c>
    </row>
    <row r="1300" spans="1:29" x14ac:dyDescent="0.3">
      <c r="A1300">
        <v>12.98</v>
      </c>
      <c r="B1300">
        <v>28.2</v>
      </c>
      <c r="C1300">
        <v>75</v>
      </c>
      <c r="D1300">
        <v>75</v>
      </c>
      <c r="E1300">
        <v>-150</v>
      </c>
      <c r="F1300">
        <v>8.538461538</v>
      </c>
      <c r="G1300">
        <v>11.53846154</v>
      </c>
      <c r="H1300">
        <v>-24.15384615</v>
      </c>
      <c r="I1300">
        <v>9</v>
      </c>
      <c r="J1300">
        <v>12</v>
      </c>
      <c r="K1300">
        <v>-27</v>
      </c>
      <c r="L1300">
        <v>0.43659453199999998</v>
      </c>
      <c r="M1300">
        <v>0.589992611</v>
      </c>
      <c r="N1300">
        <v>-1.2350511980000001</v>
      </c>
      <c r="O1300">
        <v>0.46019423599999998</v>
      </c>
      <c r="P1300">
        <v>0.613592315</v>
      </c>
      <c r="Q1300">
        <v>-1.380582709</v>
      </c>
      <c r="R1300">
        <v>2.1829727E-2</v>
      </c>
      <c r="S1300">
        <v>2.9499630999999998E-2</v>
      </c>
      <c r="T1300">
        <v>-6.1752559999999998E-2</v>
      </c>
      <c r="U1300">
        <v>2.3009712000000002E-2</v>
      </c>
      <c r="V1300">
        <v>3.0679616E-2</v>
      </c>
      <c r="W1300">
        <v>-6.9029135000000005E-2</v>
      </c>
      <c r="X1300">
        <v>4.4282210000000004E-3</v>
      </c>
      <c r="Y1300">
        <v>-5.8278159000000003E-2</v>
      </c>
      <c r="Z1300">
        <v>1.8286321000000001E-2</v>
      </c>
      <c r="AA1300">
        <v>4.4282210000000004E-3</v>
      </c>
      <c r="AB1300">
        <v>-6.3915866000000002E-2</v>
      </c>
      <c r="AC1300">
        <v>2.6911944E-2</v>
      </c>
    </row>
    <row r="1301" spans="1:29" x14ac:dyDescent="0.3">
      <c r="A1301">
        <v>12.99</v>
      </c>
      <c r="B1301">
        <v>28.2</v>
      </c>
      <c r="C1301">
        <v>75</v>
      </c>
      <c r="D1301">
        <v>75</v>
      </c>
      <c r="E1301">
        <v>-150</v>
      </c>
      <c r="F1301">
        <v>8.076923077</v>
      </c>
      <c r="G1301">
        <v>11.76923077</v>
      </c>
      <c r="H1301">
        <v>-28.07692308</v>
      </c>
      <c r="I1301">
        <v>10</v>
      </c>
      <c r="J1301">
        <v>10</v>
      </c>
      <c r="K1301">
        <v>-32</v>
      </c>
      <c r="L1301">
        <v>0.41299482799999998</v>
      </c>
      <c r="M1301">
        <v>0.601792463</v>
      </c>
      <c r="N1301">
        <v>-1.435648686</v>
      </c>
      <c r="O1301">
        <v>0.51132692899999999</v>
      </c>
      <c r="P1301">
        <v>0.51132692899999999</v>
      </c>
      <c r="Q1301">
        <v>-1.6362461740000001</v>
      </c>
      <c r="R1301">
        <v>2.0649740999999999E-2</v>
      </c>
      <c r="S1301">
        <v>3.0089622999999999E-2</v>
      </c>
      <c r="T1301">
        <v>-7.1782434000000006E-2</v>
      </c>
      <c r="U1301">
        <v>2.5566346E-2</v>
      </c>
      <c r="V1301">
        <v>2.5566346E-2</v>
      </c>
      <c r="W1301">
        <v>-8.1812309E-2</v>
      </c>
      <c r="X1301">
        <v>5.4501180000000003E-3</v>
      </c>
      <c r="Y1301">
        <v>-6.4768078000000007E-2</v>
      </c>
      <c r="Z1301">
        <v>3.6917666000000002E-2</v>
      </c>
      <c r="AA1301">
        <v>0</v>
      </c>
      <c r="AB1301">
        <v>-7.1585770000000007E-2</v>
      </c>
      <c r="AC1301">
        <v>5.3823887000000001E-2</v>
      </c>
    </row>
    <row r="1302" spans="1:29" x14ac:dyDescent="0.3">
      <c r="A1302">
        <v>13</v>
      </c>
      <c r="B1302">
        <v>28.2</v>
      </c>
      <c r="C1302">
        <v>75</v>
      </c>
      <c r="D1302">
        <v>75</v>
      </c>
      <c r="E1302">
        <v>-150</v>
      </c>
      <c r="F1302">
        <v>8.230769231</v>
      </c>
      <c r="G1302">
        <v>12.23076923</v>
      </c>
      <c r="H1302">
        <v>-32.61538462</v>
      </c>
      <c r="I1302">
        <v>8</v>
      </c>
      <c r="J1302">
        <v>13</v>
      </c>
      <c r="K1302">
        <v>-37</v>
      </c>
      <c r="L1302">
        <v>0.420861396</v>
      </c>
      <c r="M1302">
        <v>0.625392167</v>
      </c>
      <c r="N1302">
        <v>-1.6677124459999999</v>
      </c>
      <c r="O1302">
        <v>0.40906154300000003</v>
      </c>
      <c r="P1302">
        <v>0.66472500800000001</v>
      </c>
      <c r="Q1302">
        <v>-1.891909638</v>
      </c>
      <c r="R1302">
        <v>2.1043070000000001E-2</v>
      </c>
      <c r="S1302">
        <v>3.1269607999999997E-2</v>
      </c>
      <c r="T1302">
        <v>-8.3385622000000006E-2</v>
      </c>
      <c r="U1302">
        <v>2.0453077E-2</v>
      </c>
      <c r="V1302">
        <v>3.3236250000000002E-2</v>
      </c>
      <c r="W1302">
        <v>-9.4595481999999995E-2</v>
      </c>
      <c r="X1302">
        <v>5.9042950000000004E-3</v>
      </c>
      <c r="Y1302">
        <v>-7.3027973999999996E-2</v>
      </c>
      <c r="Z1302">
        <v>5.4513936999999998E-2</v>
      </c>
      <c r="AA1302">
        <v>7.3803690000000003E-3</v>
      </c>
      <c r="AB1302">
        <v>-8.0960096999999995E-2</v>
      </c>
      <c r="AC1302">
        <v>7.1765182999999996E-2</v>
      </c>
    </row>
    <row r="1303" spans="1:29" x14ac:dyDescent="0.3">
      <c r="A1303">
        <v>13.01</v>
      </c>
      <c r="B1303">
        <v>28.2</v>
      </c>
      <c r="C1303">
        <v>75</v>
      </c>
      <c r="D1303">
        <v>75</v>
      </c>
      <c r="E1303">
        <v>-150</v>
      </c>
      <c r="F1303">
        <v>8.230769231</v>
      </c>
      <c r="G1303">
        <v>13.07692308</v>
      </c>
      <c r="H1303">
        <v>-36.92307692</v>
      </c>
      <c r="I1303">
        <v>8</v>
      </c>
      <c r="J1303">
        <v>14</v>
      </c>
      <c r="K1303">
        <v>-35</v>
      </c>
      <c r="L1303">
        <v>0.420861396</v>
      </c>
      <c r="M1303">
        <v>0.66865829200000004</v>
      </c>
      <c r="N1303">
        <v>-1.8879763540000001</v>
      </c>
      <c r="O1303">
        <v>0.40906154300000003</v>
      </c>
      <c r="P1303">
        <v>0.71585770100000001</v>
      </c>
      <c r="Q1303">
        <v>-1.7896442530000001</v>
      </c>
      <c r="R1303">
        <v>2.1043070000000001E-2</v>
      </c>
      <c r="S1303">
        <v>3.3432915000000001E-2</v>
      </c>
      <c r="T1303">
        <v>-9.4398817999999995E-2</v>
      </c>
      <c r="U1303">
        <v>2.0453077E-2</v>
      </c>
      <c r="V1303">
        <v>3.5792885000000003E-2</v>
      </c>
      <c r="W1303">
        <v>-8.9482213000000005E-2</v>
      </c>
      <c r="X1303">
        <v>7.1532799999999997E-3</v>
      </c>
      <c r="Y1303">
        <v>-8.1091206999999998E-2</v>
      </c>
      <c r="Z1303">
        <v>7.0040058000000002E-2</v>
      </c>
      <c r="AA1303">
        <v>8.8564420000000008E-3</v>
      </c>
      <c r="AB1303">
        <v>-7.8403461999999993E-2</v>
      </c>
      <c r="AC1303">
        <v>5.8309211E-2</v>
      </c>
    </row>
    <row r="1304" spans="1:29" x14ac:dyDescent="0.3">
      <c r="A1304">
        <v>13.02</v>
      </c>
      <c r="B1304">
        <v>28.2</v>
      </c>
      <c r="C1304">
        <v>75</v>
      </c>
      <c r="D1304">
        <v>75</v>
      </c>
      <c r="E1304">
        <v>-150</v>
      </c>
      <c r="F1304">
        <v>8.615384615</v>
      </c>
      <c r="G1304">
        <v>13.61538462</v>
      </c>
      <c r="H1304">
        <v>-39.23076923</v>
      </c>
      <c r="I1304">
        <v>8</v>
      </c>
      <c r="J1304">
        <v>14</v>
      </c>
      <c r="K1304">
        <v>-43</v>
      </c>
      <c r="L1304">
        <v>0.44052781600000002</v>
      </c>
      <c r="M1304">
        <v>0.69619128100000005</v>
      </c>
      <c r="N1304">
        <v>-2.0059748759999998</v>
      </c>
      <c r="O1304">
        <v>0.40906154300000003</v>
      </c>
      <c r="P1304">
        <v>0.71585770100000001</v>
      </c>
      <c r="Q1304">
        <v>-2.198705796</v>
      </c>
      <c r="R1304">
        <v>2.2026390999999999E-2</v>
      </c>
      <c r="S1304">
        <v>3.4809564000000001E-2</v>
      </c>
      <c r="T1304">
        <v>-0.100298744</v>
      </c>
      <c r="U1304">
        <v>2.0453077E-2</v>
      </c>
      <c r="V1304">
        <v>3.5792885000000003E-2</v>
      </c>
      <c r="W1304">
        <v>-0.10993529</v>
      </c>
      <c r="X1304">
        <v>7.3803690000000003E-3</v>
      </c>
      <c r="Y1304">
        <v>-8.5811147000000004E-2</v>
      </c>
      <c r="Z1304">
        <v>7.6250506999999995E-2</v>
      </c>
      <c r="AA1304">
        <v>8.8564420000000008E-3</v>
      </c>
      <c r="AB1304">
        <v>-9.2038846999999993E-2</v>
      </c>
      <c r="AC1304">
        <v>9.4191803000000004E-2</v>
      </c>
    </row>
    <row r="1305" spans="1:29" x14ac:dyDescent="0.3">
      <c r="A1305">
        <v>13.03</v>
      </c>
      <c r="B1305">
        <v>28.2</v>
      </c>
      <c r="C1305">
        <v>75</v>
      </c>
      <c r="D1305">
        <v>75</v>
      </c>
      <c r="E1305">
        <v>-150</v>
      </c>
      <c r="F1305">
        <v>9.307692308</v>
      </c>
      <c r="G1305">
        <v>13.92307692</v>
      </c>
      <c r="H1305">
        <v>-43.07692308</v>
      </c>
      <c r="I1305">
        <v>11</v>
      </c>
      <c r="J1305">
        <v>15</v>
      </c>
      <c r="K1305">
        <v>-35</v>
      </c>
      <c r="L1305">
        <v>0.47592737299999999</v>
      </c>
      <c r="M1305">
        <v>0.71192441699999998</v>
      </c>
      <c r="N1305">
        <v>-2.20263908</v>
      </c>
      <c r="O1305">
        <v>0.56245962199999999</v>
      </c>
      <c r="P1305">
        <v>0.76699039400000002</v>
      </c>
      <c r="Q1305">
        <v>-1.7896442530000001</v>
      </c>
      <c r="R1305">
        <v>2.3796369000000001E-2</v>
      </c>
      <c r="S1305">
        <v>3.5596220999999997E-2</v>
      </c>
      <c r="T1305">
        <v>-0.110131954</v>
      </c>
      <c r="U1305">
        <v>2.8122980999999998E-2</v>
      </c>
      <c r="V1305">
        <v>3.8349519999999998E-2</v>
      </c>
      <c r="W1305">
        <v>-8.9482213000000005E-2</v>
      </c>
      <c r="X1305">
        <v>6.8126480000000001E-3</v>
      </c>
      <c r="Y1305">
        <v>-9.3218832000000001E-2</v>
      </c>
      <c r="Z1305">
        <v>8.9016428999999994E-2</v>
      </c>
      <c r="AA1305">
        <v>5.9042950000000004E-3</v>
      </c>
      <c r="AB1305">
        <v>-8.1812309E-2</v>
      </c>
      <c r="AC1305">
        <v>4.0367914999999997E-2</v>
      </c>
    </row>
    <row r="1306" spans="1:29" x14ac:dyDescent="0.3">
      <c r="A1306">
        <v>13.04</v>
      </c>
      <c r="B1306">
        <v>28.2</v>
      </c>
      <c r="C1306">
        <v>75</v>
      </c>
      <c r="D1306">
        <v>75</v>
      </c>
      <c r="E1306">
        <v>-150</v>
      </c>
      <c r="F1306">
        <v>9.923076923</v>
      </c>
      <c r="G1306">
        <v>14.15384615</v>
      </c>
      <c r="H1306">
        <v>-47.07692308</v>
      </c>
      <c r="I1306">
        <v>10</v>
      </c>
      <c r="J1306">
        <v>10</v>
      </c>
      <c r="K1306">
        <v>-50</v>
      </c>
      <c r="L1306">
        <v>0.50739364499999995</v>
      </c>
      <c r="M1306">
        <v>0.72372426899999998</v>
      </c>
      <c r="N1306">
        <v>-2.407169852</v>
      </c>
      <c r="O1306">
        <v>0.51132692899999999</v>
      </c>
      <c r="P1306">
        <v>0.51132692899999999</v>
      </c>
      <c r="Q1306">
        <v>-2.556634646</v>
      </c>
      <c r="R1306">
        <v>2.5369682000000001E-2</v>
      </c>
      <c r="S1306">
        <v>3.6186213000000002E-2</v>
      </c>
      <c r="T1306">
        <v>-0.120358493</v>
      </c>
      <c r="U1306">
        <v>2.5566346E-2</v>
      </c>
      <c r="V1306">
        <v>2.5566346E-2</v>
      </c>
      <c r="W1306">
        <v>-0.127831732</v>
      </c>
      <c r="X1306">
        <v>6.2449269999999999E-3</v>
      </c>
      <c r="Y1306">
        <v>-0.100757627</v>
      </c>
      <c r="Z1306">
        <v>0.103162451</v>
      </c>
      <c r="AA1306">
        <v>0</v>
      </c>
      <c r="AB1306">
        <v>-0.102265386</v>
      </c>
      <c r="AC1306">
        <v>0.13455971799999999</v>
      </c>
    </row>
    <row r="1307" spans="1:29" x14ac:dyDescent="0.3">
      <c r="A1307">
        <v>13.05</v>
      </c>
      <c r="B1307">
        <v>28.2</v>
      </c>
      <c r="C1307">
        <v>75</v>
      </c>
      <c r="D1307">
        <v>75</v>
      </c>
      <c r="E1307">
        <v>-150</v>
      </c>
      <c r="F1307">
        <v>10.07692308</v>
      </c>
      <c r="G1307">
        <v>14.69230769</v>
      </c>
      <c r="H1307">
        <v>-50.76923077</v>
      </c>
      <c r="I1307">
        <v>8</v>
      </c>
      <c r="J1307">
        <v>18</v>
      </c>
      <c r="K1307">
        <v>-51</v>
      </c>
      <c r="L1307">
        <v>0.51526021300000002</v>
      </c>
      <c r="M1307">
        <v>0.75125725799999998</v>
      </c>
      <c r="N1307">
        <v>-2.5959674869999998</v>
      </c>
      <c r="O1307">
        <v>0.40906154300000003</v>
      </c>
      <c r="P1307">
        <v>0.92038847300000004</v>
      </c>
      <c r="Q1307">
        <v>-2.607767339</v>
      </c>
      <c r="R1307">
        <v>2.5763010999999999E-2</v>
      </c>
      <c r="S1307">
        <v>3.7562863000000002E-2</v>
      </c>
      <c r="T1307">
        <v>-0.12979837399999999</v>
      </c>
      <c r="U1307">
        <v>2.0453077E-2</v>
      </c>
      <c r="V1307">
        <v>4.6019424000000003E-2</v>
      </c>
      <c r="W1307">
        <v>-0.13038836700000001</v>
      </c>
      <c r="X1307">
        <v>6.8126480000000001E-3</v>
      </c>
      <c r="Y1307">
        <v>-0.107640874</v>
      </c>
      <c r="Z1307">
        <v>0.116618422</v>
      </c>
      <c r="AA1307">
        <v>1.4760736999999999E-2</v>
      </c>
      <c r="AB1307">
        <v>-0.109083078</v>
      </c>
      <c r="AC1307">
        <v>0.112133099</v>
      </c>
    </row>
    <row r="1308" spans="1:29" x14ac:dyDescent="0.3">
      <c r="A1308">
        <v>13.06</v>
      </c>
      <c r="B1308">
        <v>28.2</v>
      </c>
      <c r="C1308">
        <v>75</v>
      </c>
      <c r="D1308">
        <v>75</v>
      </c>
      <c r="E1308">
        <v>-150</v>
      </c>
      <c r="F1308">
        <v>11.46153846</v>
      </c>
      <c r="G1308">
        <v>15.07692308</v>
      </c>
      <c r="H1308">
        <v>-54.23076923</v>
      </c>
      <c r="I1308">
        <v>10</v>
      </c>
      <c r="J1308">
        <v>16</v>
      </c>
      <c r="K1308">
        <v>-59</v>
      </c>
      <c r="L1308">
        <v>0.58605932699999996</v>
      </c>
      <c r="M1308">
        <v>0.77092367799999995</v>
      </c>
      <c r="N1308">
        <v>-2.7729652699999998</v>
      </c>
      <c r="O1308">
        <v>0.51132692899999999</v>
      </c>
      <c r="P1308">
        <v>0.81812308700000003</v>
      </c>
      <c r="Q1308">
        <v>-3.0168288830000001</v>
      </c>
      <c r="R1308">
        <v>2.9302966E-2</v>
      </c>
      <c r="S1308">
        <v>3.8546183999999997E-2</v>
      </c>
      <c r="T1308">
        <v>-0.13864826399999999</v>
      </c>
      <c r="U1308">
        <v>2.5566346E-2</v>
      </c>
      <c r="V1308">
        <v>4.0906154E-2</v>
      </c>
      <c r="W1308">
        <v>-0.15084144399999999</v>
      </c>
      <c r="X1308">
        <v>5.3365740000000002E-3</v>
      </c>
      <c r="Y1308">
        <v>-0.11504855899999999</v>
      </c>
      <c r="Z1308">
        <v>0.124208971</v>
      </c>
      <c r="AA1308">
        <v>8.8564420000000008E-3</v>
      </c>
      <c r="AB1308">
        <v>-0.122718463</v>
      </c>
      <c r="AC1308">
        <v>0.14801569000000001</v>
      </c>
    </row>
    <row r="1309" spans="1:29" x14ac:dyDescent="0.3">
      <c r="A1309">
        <v>13.07</v>
      </c>
      <c r="B1309">
        <v>28.2</v>
      </c>
      <c r="C1309">
        <v>75</v>
      </c>
      <c r="D1309">
        <v>75</v>
      </c>
      <c r="E1309">
        <v>-150</v>
      </c>
      <c r="F1309">
        <v>10.84615385</v>
      </c>
      <c r="G1309">
        <v>15.61538462</v>
      </c>
      <c r="H1309">
        <v>-56.15384615</v>
      </c>
      <c r="I1309">
        <v>11</v>
      </c>
      <c r="J1309">
        <v>18</v>
      </c>
      <c r="K1309">
        <v>-56</v>
      </c>
      <c r="L1309">
        <v>0.55459305400000003</v>
      </c>
      <c r="M1309">
        <v>0.79845666699999995</v>
      </c>
      <c r="N1309">
        <v>-2.8712973719999999</v>
      </c>
      <c r="O1309">
        <v>0.56245962199999999</v>
      </c>
      <c r="P1309">
        <v>0.92038847300000004</v>
      </c>
      <c r="Q1309">
        <v>-2.8634308040000001</v>
      </c>
      <c r="R1309">
        <v>2.7729653E-2</v>
      </c>
      <c r="S1309">
        <v>3.9922832999999998E-2</v>
      </c>
      <c r="T1309">
        <v>-0.14356486900000001</v>
      </c>
      <c r="U1309">
        <v>2.8122980999999998E-2</v>
      </c>
      <c r="V1309">
        <v>4.6019424000000003E-2</v>
      </c>
      <c r="W1309">
        <v>-0.14317154000000001</v>
      </c>
      <c r="X1309">
        <v>7.0397360000000004E-3</v>
      </c>
      <c r="Y1309">
        <v>-0.118260741</v>
      </c>
      <c r="Z1309">
        <v>0.133179619</v>
      </c>
      <c r="AA1309">
        <v>1.0332516E-2</v>
      </c>
      <c r="AB1309">
        <v>-0.120161828</v>
      </c>
      <c r="AC1309">
        <v>0.121103746</v>
      </c>
    </row>
    <row r="1310" spans="1:29" x14ac:dyDescent="0.3">
      <c r="A1310">
        <v>13.08</v>
      </c>
      <c r="B1310">
        <v>28.2</v>
      </c>
      <c r="C1310">
        <v>75</v>
      </c>
      <c r="D1310">
        <v>75</v>
      </c>
      <c r="E1310">
        <v>-150</v>
      </c>
      <c r="F1310">
        <v>10.23076923</v>
      </c>
      <c r="G1310">
        <v>15.84615385</v>
      </c>
      <c r="H1310">
        <v>-59.46153846</v>
      </c>
      <c r="I1310">
        <v>10</v>
      </c>
      <c r="J1310">
        <v>15</v>
      </c>
      <c r="K1310">
        <v>-50</v>
      </c>
      <c r="L1310">
        <v>0.52312678199999996</v>
      </c>
      <c r="M1310">
        <v>0.81025651899999995</v>
      </c>
      <c r="N1310">
        <v>-3.0404285870000001</v>
      </c>
      <c r="O1310">
        <v>0.51132692899999999</v>
      </c>
      <c r="P1310">
        <v>0.76699039400000002</v>
      </c>
      <c r="Q1310">
        <v>-2.556634646</v>
      </c>
      <c r="R1310">
        <v>2.6156339000000001E-2</v>
      </c>
      <c r="S1310">
        <v>4.0512826000000002E-2</v>
      </c>
      <c r="T1310">
        <v>-0.15202142900000001</v>
      </c>
      <c r="U1310">
        <v>2.5566346E-2</v>
      </c>
      <c r="V1310">
        <v>3.8349519999999998E-2</v>
      </c>
      <c r="W1310">
        <v>-0.127831732</v>
      </c>
      <c r="X1310">
        <v>8.2887220000000001E-3</v>
      </c>
      <c r="Y1310">
        <v>-0.123570675</v>
      </c>
      <c r="Z1310">
        <v>0.149740815</v>
      </c>
      <c r="AA1310">
        <v>7.3803690000000003E-3</v>
      </c>
      <c r="AB1310">
        <v>-0.106526444</v>
      </c>
      <c r="AC1310">
        <v>0.112133099</v>
      </c>
    </row>
    <row r="1311" spans="1:29" x14ac:dyDescent="0.3">
      <c r="A1311">
        <v>13.09</v>
      </c>
      <c r="B1311">
        <v>28.2</v>
      </c>
      <c r="C1311">
        <v>75</v>
      </c>
      <c r="D1311">
        <v>75</v>
      </c>
      <c r="E1311">
        <v>-150</v>
      </c>
      <c r="F1311">
        <v>9.615384615</v>
      </c>
      <c r="G1311">
        <v>17.15384615</v>
      </c>
      <c r="H1311">
        <v>-62.15384615</v>
      </c>
      <c r="I1311">
        <v>12</v>
      </c>
      <c r="J1311">
        <v>14</v>
      </c>
      <c r="K1311">
        <v>-67</v>
      </c>
      <c r="L1311">
        <v>0.49166050900000002</v>
      </c>
      <c r="M1311">
        <v>0.877122348</v>
      </c>
      <c r="N1311">
        <v>-3.1780935299999999</v>
      </c>
      <c r="O1311">
        <v>0.613592315</v>
      </c>
      <c r="P1311">
        <v>0.71585770100000001</v>
      </c>
      <c r="Q1311">
        <v>-3.425890426</v>
      </c>
      <c r="R1311">
        <v>2.4583025000000001E-2</v>
      </c>
      <c r="S1311">
        <v>4.3856117E-2</v>
      </c>
      <c r="T1311">
        <v>-0.15890467599999999</v>
      </c>
      <c r="U1311">
        <v>3.0679616E-2</v>
      </c>
      <c r="V1311">
        <v>3.5792885000000003E-2</v>
      </c>
      <c r="W1311">
        <v>-0.17129452100000001</v>
      </c>
      <c r="X1311">
        <v>1.1127325E-2</v>
      </c>
      <c r="Y1311">
        <v>-0.12874949899999999</v>
      </c>
      <c r="Z1311">
        <v>0.158711463</v>
      </c>
      <c r="AA1311">
        <v>2.952147E-3</v>
      </c>
      <c r="AB1311">
        <v>-0.136353848</v>
      </c>
      <c r="AC1311">
        <v>0.183898282</v>
      </c>
    </row>
    <row r="1312" spans="1:29" x14ac:dyDescent="0.3">
      <c r="A1312">
        <v>13.1</v>
      </c>
      <c r="B1312">
        <v>28.2</v>
      </c>
      <c r="C1312">
        <v>75</v>
      </c>
      <c r="D1312">
        <v>75</v>
      </c>
      <c r="E1312">
        <v>-150</v>
      </c>
      <c r="F1312">
        <v>10.07692308</v>
      </c>
      <c r="G1312">
        <v>17.46153846</v>
      </c>
      <c r="H1312">
        <v>-65.46153846</v>
      </c>
      <c r="I1312">
        <v>14</v>
      </c>
      <c r="J1312">
        <v>15</v>
      </c>
      <c r="K1312">
        <v>-70</v>
      </c>
      <c r="L1312">
        <v>0.51526021300000002</v>
      </c>
      <c r="M1312">
        <v>0.89285548400000003</v>
      </c>
      <c r="N1312">
        <v>-3.3472247450000001</v>
      </c>
      <c r="O1312">
        <v>0.71585770100000001</v>
      </c>
      <c r="P1312">
        <v>0.76699039400000002</v>
      </c>
      <c r="Q1312">
        <v>-3.5792885050000001</v>
      </c>
      <c r="R1312">
        <v>2.5763010999999999E-2</v>
      </c>
      <c r="S1312">
        <v>4.4642774000000003E-2</v>
      </c>
      <c r="T1312">
        <v>-0.167361237</v>
      </c>
      <c r="U1312">
        <v>3.5792885000000003E-2</v>
      </c>
      <c r="V1312">
        <v>3.8349519999999998E-2</v>
      </c>
      <c r="W1312">
        <v>-0.17896442500000001</v>
      </c>
      <c r="X1312">
        <v>1.0900237E-2</v>
      </c>
      <c r="Y1312">
        <v>-0.13504275299999999</v>
      </c>
      <c r="Z1312">
        <v>0.17009728499999999</v>
      </c>
      <c r="AA1312">
        <v>1.476074E-3</v>
      </c>
      <c r="AB1312">
        <v>-0.144023752</v>
      </c>
      <c r="AC1312">
        <v>0.183898282</v>
      </c>
    </row>
    <row r="1313" spans="1:29" x14ac:dyDescent="0.3">
      <c r="A1313">
        <v>13.11</v>
      </c>
      <c r="B1313">
        <v>28.2</v>
      </c>
      <c r="C1313">
        <v>75</v>
      </c>
      <c r="D1313">
        <v>75</v>
      </c>
      <c r="E1313">
        <v>-150</v>
      </c>
      <c r="F1313">
        <v>10.76923077</v>
      </c>
      <c r="G1313">
        <v>18.15384615</v>
      </c>
      <c r="H1313">
        <v>-67.61538462</v>
      </c>
      <c r="I1313">
        <v>11</v>
      </c>
      <c r="J1313">
        <v>19</v>
      </c>
      <c r="K1313">
        <v>-75</v>
      </c>
      <c r="L1313">
        <v>0.55065976999999999</v>
      </c>
      <c r="M1313">
        <v>0.928255041</v>
      </c>
      <c r="N1313">
        <v>-3.457356699</v>
      </c>
      <c r="O1313">
        <v>0.56245962199999999</v>
      </c>
      <c r="P1313">
        <v>0.97152116600000005</v>
      </c>
      <c r="Q1313">
        <v>-3.8349519700000001</v>
      </c>
      <c r="R1313">
        <v>2.7532989000000001E-2</v>
      </c>
      <c r="S1313">
        <v>4.6412752000000002E-2</v>
      </c>
      <c r="T1313">
        <v>-0.172867835</v>
      </c>
      <c r="U1313">
        <v>2.8122980999999998E-2</v>
      </c>
      <c r="V1313">
        <v>4.8576057999999998E-2</v>
      </c>
      <c r="W1313">
        <v>-0.19174759799999999</v>
      </c>
      <c r="X1313">
        <v>1.0900237E-2</v>
      </c>
      <c r="Y1313">
        <v>-0.13989380300000001</v>
      </c>
      <c r="Z1313">
        <v>0.173547534</v>
      </c>
      <c r="AA1313">
        <v>1.1808590000000001E-2</v>
      </c>
      <c r="AB1313">
        <v>-0.15339807899999999</v>
      </c>
      <c r="AC1313">
        <v>0.20183957699999999</v>
      </c>
    </row>
    <row r="1314" spans="1:29" x14ac:dyDescent="0.3">
      <c r="A1314">
        <v>13.12</v>
      </c>
      <c r="B1314">
        <v>28.2</v>
      </c>
      <c r="C1314">
        <v>75</v>
      </c>
      <c r="D1314">
        <v>75</v>
      </c>
      <c r="E1314">
        <v>-150</v>
      </c>
      <c r="F1314">
        <v>11.76923077</v>
      </c>
      <c r="G1314">
        <v>18.23076923</v>
      </c>
      <c r="H1314">
        <v>-69.692307690000007</v>
      </c>
      <c r="I1314">
        <v>28</v>
      </c>
      <c r="J1314">
        <v>15</v>
      </c>
      <c r="K1314">
        <v>-77</v>
      </c>
      <c r="L1314">
        <v>0.601792463</v>
      </c>
      <c r="M1314">
        <v>0.93218832500000004</v>
      </c>
      <c r="N1314">
        <v>-3.5635553689999999</v>
      </c>
      <c r="O1314">
        <v>1.431715402</v>
      </c>
      <c r="P1314">
        <v>0.76699039400000002</v>
      </c>
      <c r="Q1314">
        <v>-3.9372173560000001</v>
      </c>
      <c r="R1314">
        <v>3.0089622999999999E-2</v>
      </c>
      <c r="S1314">
        <v>4.6609416000000001E-2</v>
      </c>
      <c r="T1314">
        <v>-0.17817776799999999</v>
      </c>
      <c r="U1314">
        <v>7.1585770000000007E-2</v>
      </c>
      <c r="V1314">
        <v>3.8349519999999998E-2</v>
      </c>
      <c r="W1314">
        <v>-0.19686086799999999</v>
      </c>
      <c r="X1314">
        <v>9.5377069999999994E-3</v>
      </c>
      <c r="Y1314">
        <v>-0.14435152500000001</v>
      </c>
      <c r="Z1314">
        <v>0.17803285799999999</v>
      </c>
      <c r="AA1314">
        <v>-1.9188957999999999E-2</v>
      </c>
      <c r="AB1314">
        <v>-0.16788567500000001</v>
      </c>
      <c r="AC1314">
        <v>0.15250101399999999</v>
      </c>
    </row>
    <row r="1315" spans="1:29" x14ac:dyDescent="0.3">
      <c r="A1315">
        <v>13.13</v>
      </c>
      <c r="B1315">
        <v>28.2</v>
      </c>
      <c r="C1315">
        <v>75</v>
      </c>
      <c r="D1315">
        <v>75</v>
      </c>
      <c r="E1315">
        <v>-150</v>
      </c>
      <c r="F1315">
        <v>12.76923077</v>
      </c>
      <c r="G1315">
        <v>18.30769231</v>
      </c>
      <c r="H1315">
        <v>-71.153846150000007</v>
      </c>
      <c r="I1315">
        <v>0</v>
      </c>
      <c r="J1315">
        <v>20</v>
      </c>
      <c r="K1315">
        <v>-62</v>
      </c>
      <c r="L1315">
        <v>0.65292515600000001</v>
      </c>
      <c r="M1315">
        <v>0.93612160899999997</v>
      </c>
      <c r="N1315">
        <v>-3.6382877659999999</v>
      </c>
      <c r="O1315">
        <v>0</v>
      </c>
      <c r="P1315">
        <v>1.0226538590000001</v>
      </c>
      <c r="Q1315">
        <v>-3.1702269620000001</v>
      </c>
      <c r="R1315">
        <v>3.2646257999999997E-2</v>
      </c>
      <c r="S1315">
        <v>4.680608E-2</v>
      </c>
      <c r="T1315">
        <v>-0.18191438800000001</v>
      </c>
      <c r="U1315">
        <v>0</v>
      </c>
      <c r="V1315">
        <v>5.1132693E-2</v>
      </c>
      <c r="W1315">
        <v>-0.158511348</v>
      </c>
      <c r="X1315">
        <v>8.1751770000000005E-3</v>
      </c>
      <c r="Y1315">
        <v>-0.147760372</v>
      </c>
      <c r="Z1315">
        <v>0.17975798300000001</v>
      </c>
      <c r="AA1315">
        <v>2.9521473999999999E-2</v>
      </c>
      <c r="AB1315">
        <v>-0.122718463</v>
      </c>
      <c r="AC1315">
        <v>0.18838360600000001</v>
      </c>
    </row>
    <row r="1316" spans="1:29" x14ac:dyDescent="0.3">
      <c r="A1316">
        <v>13.14</v>
      </c>
      <c r="B1316">
        <v>28.2</v>
      </c>
      <c r="C1316">
        <v>75</v>
      </c>
      <c r="D1316">
        <v>75</v>
      </c>
      <c r="E1316">
        <v>-150</v>
      </c>
      <c r="F1316">
        <v>13.53846154</v>
      </c>
      <c r="G1316">
        <v>18.38461538</v>
      </c>
      <c r="H1316">
        <v>-73.92307692</v>
      </c>
      <c r="I1316">
        <v>31</v>
      </c>
      <c r="J1316">
        <v>17</v>
      </c>
      <c r="K1316">
        <v>-78</v>
      </c>
      <c r="L1316">
        <v>0.69225799700000001</v>
      </c>
      <c r="M1316">
        <v>0.940054893</v>
      </c>
      <c r="N1316">
        <v>-3.7798859930000002</v>
      </c>
      <c r="O1316">
        <v>1.585113481</v>
      </c>
      <c r="P1316">
        <v>0.86925578000000003</v>
      </c>
      <c r="Q1316">
        <v>-3.9883500490000001</v>
      </c>
      <c r="R1316">
        <v>3.4612900000000002E-2</v>
      </c>
      <c r="S1316">
        <v>4.7002744999999999E-2</v>
      </c>
      <c r="T1316">
        <v>-0.1889943</v>
      </c>
      <c r="U1316">
        <v>7.9255673999999998E-2</v>
      </c>
      <c r="V1316">
        <v>4.3462789000000002E-2</v>
      </c>
      <c r="W1316">
        <v>-0.199417502</v>
      </c>
      <c r="X1316">
        <v>7.1532799999999997E-3</v>
      </c>
      <c r="Y1316">
        <v>-0.15320141500000001</v>
      </c>
      <c r="Z1316">
        <v>0.18838360600000001</v>
      </c>
      <c r="AA1316">
        <v>-2.0665032E-2</v>
      </c>
      <c r="AB1316">
        <v>-0.17385115600000001</v>
      </c>
      <c r="AC1316">
        <v>0.13455971799999999</v>
      </c>
    </row>
    <row r="1317" spans="1:29" x14ac:dyDescent="0.3">
      <c r="A1317">
        <v>13.15</v>
      </c>
      <c r="B1317">
        <v>28.2</v>
      </c>
      <c r="C1317">
        <v>75</v>
      </c>
      <c r="D1317">
        <v>75</v>
      </c>
      <c r="E1317">
        <v>-150</v>
      </c>
      <c r="F1317">
        <v>14.61538462</v>
      </c>
      <c r="G1317">
        <v>18.92307692</v>
      </c>
      <c r="H1317">
        <v>-77.153846150000007</v>
      </c>
      <c r="I1317">
        <v>13</v>
      </c>
      <c r="J1317">
        <v>31</v>
      </c>
      <c r="K1317">
        <v>-169</v>
      </c>
      <c r="L1317">
        <v>0.74732397399999995</v>
      </c>
      <c r="M1317">
        <v>0.96758788200000001</v>
      </c>
      <c r="N1317">
        <v>-3.945083924</v>
      </c>
      <c r="O1317">
        <v>0.66472500800000001</v>
      </c>
      <c r="P1317">
        <v>1.585113481</v>
      </c>
      <c r="Q1317">
        <v>-8.6414251049999997</v>
      </c>
      <c r="R1317">
        <v>3.7366199000000003E-2</v>
      </c>
      <c r="S1317">
        <v>4.8379393999999999E-2</v>
      </c>
      <c r="T1317">
        <v>-0.19725419599999999</v>
      </c>
      <c r="U1317">
        <v>3.3236250000000002E-2</v>
      </c>
      <c r="V1317">
        <v>7.9255673999999998E-2</v>
      </c>
      <c r="W1317">
        <v>-0.43207125499999999</v>
      </c>
      <c r="X1317">
        <v>6.3584710000000001E-3</v>
      </c>
      <c r="Y1317">
        <v>-0.16008466199999999</v>
      </c>
      <c r="Z1317">
        <v>0.19562912900000001</v>
      </c>
      <c r="AA1317">
        <v>2.6569327E-2</v>
      </c>
      <c r="AB1317">
        <v>-0.32554481200000002</v>
      </c>
      <c r="AC1317">
        <v>0.56066549300000001</v>
      </c>
    </row>
    <row r="1318" spans="1:29" x14ac:dyDescent="0.3">
      <c r="A1318">
        <v>13.16</v>
      </c>
      <c r="B1318">
        <v>28.2</v>
      </c>
      <c r="C1318">
        <v>75</v>
      </c>
      <c r="D1318">
        <v>75</v>
      </c>
      <c r="E1318">
        <v>-150</v>
      </c>
      <c r="F1318">
        <v>15.61538462</v>
      </c>
      <c r="G1318">
        <v>19.84615385</v>
      </c>
      <c r="H1318">
        <v>-79</v>
      </c>
      <c r="I1318">
        <v>17</v>
      </c>
      <c r="J1318">
        <v>19</v>
      </c>
      <c r="K1318">
        <v>0</v>
      </c>
      <c r="L1318">
        <v>0.79845666699999995</v>
      </c>
      <c r="M1318">
        <v>1.0147872899999999</v>
      </c>
      <c r="N1318">
        <v>-4.0394827409999996</v>
      </c>
      <c r="O1318">
        <v>0.86925578000000003</v>
      </c>
      <c r="P1318">
        <v>0.97152116600000005</v>
      </c>
      <c r="Q1318">
        <v>0</v>
      </c>
      <c r="R1318">
        <v>3.9922832999999998E-2</v>
      </c>
      <c r="S1318">
        <v>5.0739365000000002E-2</v>
      </c>
      <c r="T1318">
        <v>-0.201974137</v>
      </c>
      <c r="U1318">
        <v>4.3462789000000002E-2</v>
      </c>
      <c r="V1318">
        <v>4.8576057999999998E-2</v>
      </c>
      <c r="W1318">
        <v>0</v>
      </c>
      <c r="X1318">
        <v>6.2449269999999999E-3</v>
      </c>
      <c r="Y1318">
        <v>-0.16487015699999999</v>
      </c>
      <c r="Z1318">
        <v>0.19528410399999999</v>
      </c>
      <c r="AA1318">
        <v>2.952147E-3</v>
      </c>
      <c r="AB1318">
        <v>-3.0679616E-2</v>
      </c>
      <c r="AC1318">
        <v>-0.16147166199999999</v>
      </c>
    </row>
    <row r="1319" spans="1:29" x14ac:dyDescent="0.3">
      <c r="A1319">
        <v>13.17</v>
      </c>
      <c r="B1319">
        <v>28.2</v>
      </c>
      <c r="C1319">
        <v>75</v>
      </c>
      <c r="D1319">
        <v>75</v>
      </c>
      <c r="E1319">
        <v>-150</v>
      </c>
      <c r="F1319">
        <v>16.53846154</v>
      </c>
      <c r="G1319">
        <v>20.76923077</v>
      </c>
      <c r="H1319">
        <v>-79.307692309999993</v>
      </c>
      <c r="I1319">
        <v>19</v>
      </c>
      <c r="J1319">
        <v>19</v>
      </c>
      <c r="K1319">
        <v>-175</v>
      </c>
      <c r="L1319">
        <v>0.84565607499999995</v>
      </c>
      <c r="M1319">
        <v>1.061986699</v>
      </c>
      <c r="N1319">
        <v>-4.0552158780000003</v>
      </c>
      <c r="O1319">
        <v>0.97152116600000005</v>
      </c>
      <c r="P1319">
        <v>0.97152116600000005</v>
      </c>
      <c r="Q1319">
        <v>-8.9482212630000006</v>
      </c>
      <c r="R1319">
        <v>4.2282804E-2</v>
      </c>
      <c r="S1319">
        <v>5.3099334999999998E-2</v>
      </c>
      <c r="T1319">
        <v>-0.20276079399999999</v>
      </c>
      <c r="U1319">
        <v>4.8576057999999998E-2</v>
      </c>
      <c r="V1319">
        <v>4.8576057999999998E-2</v>
      </c>
      <c r="W1319">
        <v>-0.447411063</v>
      </c>
      <c r="X1319">
        <v>6.2449269999999999E-3</v>
      </c>
      <c r="Y1319">
        <v>-0.166967909</v>
      </c>
      <c r="Z1319">
        <v>0.18838360600000001</v>
      </c>
      <c r="AA1319">
        <v>0</v>
      </c>
      <c r="AB1319">
        <v>-0.33065808099999999</v>
      </c>
      <c r="AC1319">
        <v>0.61448937999999997</v>
      </c>
    </row>
    <row r="1320" spans="1:29" x14ac:dyDescent="0.3">
      <c r="A1320">
        <v>13.18</v>
      </c>
      <c r="B1320">
        <v>28.2</v>
      </c>
      <c r="C1320">
        <v>75</v>
      </c>
      <c r="D1320">
        <v>75</v>
      </c>
      <c r="E1320">
        <v>-150</v>
      </c>
      <c r="F1320">
        <v>17.84615385</v>
      </c>
      <c r="G1320">
        <v>20.92307692</v>
      </c>
      <c r="H1320">
        <v>-80.769230769999993</v>
      </c>
      <c r="I1320">
        <v>21</v>
      </c>
      <c r="J1320">
        <v>19</v>
      </c>
      <c r="K1320">
        <v>-69</v>
      </c>
      <c r="L1320">
        <v>0.91252190499999997</v>
      </c>
      <c r="M1320">
        <v>1.0698532670000001</v>
      </c>
      <c r="N1320">
        <v>-4.1299482750000003</v>
      </c>
      <c r="O1320">
        <v>1.0737865520000001</v>
      </c>
      <c r="P1320">
        <v>0.97152116600000005</v>
      </c>
      <c r="Q1320">
        <v>-3.5281558120000001</v>
      </c>
      <c r="R1320">
        <v>4.5626094999999998E-2</v>
      </c>
      <c r="S1320">
        <v>5.3492663000000003E-2</v>
      </c>
      <c r="T1320">
        <v>-0.20649741399999999</v>
      </c>
      <c r="U1320">
        <v>5.3689328000000001E-2</v>
      </c>
      <c r="V1320">
        <v>4.8576057999999998E-2</v>
      </c>
      <c r="W1320">
        <v>-0.17640779100000001</v>
      </c>
      <c r="X1320">
        <v>4.5417649999999997E-3</v>
      </c>
      <c r="Y1320">
        <v>-0.17070452899999999</v>
      </c>
      <c r="Z1320">
        <v>0.18838360600000001</v>
      </c>
      <c r="AA1320">
        <v>-2.952147E-3</v>
      </c>
      <c r="AB1320">
        <v>-0.15169365600000001</v>
      </c>
      <c r="AC1320">
        <v>0.13007439400000001</v>
      </c>
    </row>
    <row r="1321" spans="1:29" x14ac:dyDescent="0.3">
      <c r="A1321">
        <v>13.19</v>
      </c>
      <c r="B1321">
        <v>28.2</v>
      </c>
      <c r="C1321">
        <v>75</v>
      </c>
      <c r="D1321">
        <v>75</v>
      </c>
      <c r="E1321">
        <v>-150</v>
      </c>
      <c r="F1321">
        <v>17.84615385</v>
      </c>
      <c r="G1321">
        <v>22.15384615</v>
      </c>
      <c r="H1321">
        <v>-82.07692308</v>
      </c>
      <c r="I1321">
        <v>23</v>
      </c>
      <c r="J1321">
        <v>17</v>
      </c>
      <c r="K1321">
        <v>-92</v>
      </c>
      <c r="L1321">
        <v>0.91252190499999997</v>
      </c>
      <c r="M1321">
        <v>1.1327858129999999</v>
      </c>
      <c r="N1321">
        <v>-4.1968141040000004</v>
      </c>
      <c r="O1321">
        <v>1.176051937</v>
      </c>
      <c r="P1321">
        <v>0.86925578000000003</v>
      </c>
      <c r="Q1321">
        <v>-4.7042077500000001</v>
      </c>
      <c r="R1321">
        <v>4.5626094999999998E-2</v>
      </c>
      <c r="S1321">
        <v>5.6639291000000001E-2</v>
      </c>
      <c r="T1321">
        <v>-0.20984070499999999</v>
      </c>
      <c r="U1321">
        <v>5.8802596999999998E-2</v>
      </c>
      <c r="V1321">
        <v>4.3462789000000002E-2</v>
      </c>
      <c r="W1321">
        <v>-0.23521038699999999</v>
      </c>
      <c r="X1321">
        <v>6.3584710000000001E-3</v>
      </c>
      <c r="Y1321">
        <v>-0.173982265</v>
      </c>
      <c r="Z1321">
        <v>0.18872863000000001</v>
      </c>
      <c r="AA1321">
        <v>-8.8564420000000008E-3</v>
      </c>
      <c r="AB1321">
        <v>-0.190895387</v>
      </c>
      <c r="AC1321">
        <v>0.233236845</v>
      </c>
    </row>
    <row r="1322" spans="1:29" x14ac:dyDescent="0.3">
      <c r="A1322">
        <v>13.2</v>
      </c>
      <c r="B1322">
        <v>28.2</v>
      </c>
      <c r="C1322">
        <v>75</v>
      </c>
      <c r="D1322">
        <v>75</v>
      </c>
      <c r="E1322">
        <v>-150</v>
      </c>
      <c r="F1322">
        <v>19.61538462</v>
      </c>
      <c r="G1322">
        <v>22.84615385</v>
      </c>
      <c r="H1322">
        <v>-84.46153846</v>
      </c>
      <c r="I1322">
        <v>21</v>
      </c>
      <c r="J1322">
        <v>19</v>
      </c>
      <c r="K1322">
        <v>-92</v>
      </c>
      <c r="L1322">
        <v>1.0029874379999999</v>
      </c>
      <c r="M1322">
        <v>1.1681853689999999</v>
      </c>
      <c r="N1322">
        <v>-4.3187459109999997</v>
      </c>
      <c r="O1322">
        <v>1.0737865520000001</v>
      </c>
      <c r="P1322">
        <v>0.97152116600000005</v>
      </c>
      <c r="Q1322">
        <v>-4.7042077500000001</v>
      </c>
      <c r="R1322">
        <v>5.0149371999999998E-2</v>
      </c>
      <c r="S1322">
        <v>5.8409268E-2</v>
      </c>
      <c r="T1322">
        <v>-0.215937296</v>
      </c>
      <c r="U1322">
        <v>5.3689328000000001E-2</v>
      </c>
      <c r="V1322">
        <v>4.8576057999999998E-2</v>
      </c>
      <c r="W1322">
        <v>-0.23521038699999999</v>
      </c>
      <c r="X1322">
        <v>4.768853E-3</v>
      </c>
      <c r="Y1322">
        <v>-0.18014441</v>
      </c>
      <c r="Z1322">
        <v>0.18838360600000001</v>
      </c>
      <c r="AA1322">
        <v>-2.952147E-3</v>
      </c>
      <c r="AB1322">
        <v>-0.190895387</v>
      </c>
      <c r="AC1322">
        <v>0.233236845</v>
      </c>
    </row>
    <row r="1323" spans="1:29" x14ac:dyDescent="0.3">
      <c r="A1323">
        <v>13.21</v>
      </c>
      <c r="B1323">
        <v>28.2</v>
      </c>
      <c r="C1323">
        <v>75</v>
      </c>
      <c r="D1323">
        <v>75</v>
      </c>
      <c r="E1323">
        <v>-150</v>
      </c>
      <c r="F1323">
        <v>22</v>
      </c>
      <c r="G1323">
        <v>24</v>
      </c>
      <c r="H1323">
        <v>-85.53846154</v>
      </c>
      <c r="I1323">
        <v>24</v>
      </c>
      <c r="J1323">
        <v>22</v>
      </c>
      <c r="K1323">
        <v>-92</v>
      </c>
      <c r="L1323">
        <v>1.124919244</v>
      </c>
      <c r="M1323">
        <v>1.22718463</v>
      </c>
      <c r="N1323">
        <v>-4.3738118879999996</v>
      </c>
      <c r="O1323">
        <v>1.22718463</v>
      </c>
      <c r="P1323">
        <v>1.124919244</v>
      </c>
      <c r="Q1323">
        <v>-4.7042077500000001</v>
      </c>
      <c r="R1323">
        <v>5.6245961999999997E-2</v>
      </c>
      <c r="S1323">
        <v>6.1359232E-2</v>
      </c>
      <c r="T1323">
        <v>-0.21869059399999999</v>
      </c>
      <c r="U1323">
        <v>6.1359232E-2</v>
      </c>
      <c r="V1323">
        <v>5.6245961999999997E-2</v>
      </c>
      <c r="W1323">
        <v>-0.23521038699999999</v>
      </c>
      <c r="X1323">
        <v>2.952147E-3</v>
      </c>
      <c r="Y1323">
        <v>-0.184995461</v>
      </c>
      <c r="Z1323">
        <v>0.17734280799999999</v>
      </c>
      <c r="AA1323">
        <v>-2.952147E-3</v>
      </c>
      <c r="AB1323">
        <v>-0.196008656</v>
      </c>
      <c r="AC1323">
        <v>0.206324901</v>
      </c>
    </row>
    <row r="1324" spans="1:29" x14ac:dyDescent="0.3">
      <c r="A1324">
        <v>13.22</v>
      </c>
      <c r="B1324">
        <v>28.2</v>
      </c>
      <c r="C1324">
        <v>75</v>
      </c>
      <c r="D1324">
        <v>75</v>
      </c>
      <c r="E1324">
        <v>-150</v>
      </c>
      <c r="F1324">
        <v>24.69230769</v>
      </c>
      <c r="G1324">
        <v>23.84615385</v>
      </c>
      <c r="H1324">
        <v>-85.230769230000007</v>
      </c>
      <c r="I1324">
        <v>25</v>
      </c>
      <c r="J1324">
        <v>26</v>
      </c>
      <c r="K1324">
        <v>-91</v>
      </c>
      <c r="L1324">
        <v>1.2625841870000001</v>
      </c>
      <c r="M1324">
        <v>1.2193180619999999</v>
      </c>
      <c r="N1324">
        <v>-4.3580787509999999</v>
      </c>
      <c r="O1324">
        <v>1.278317323</v>
      </c>
      <c r="P1324">
        <v>1.329450016</v>
      </c>
      <c r="Q1324">
        <v>-4.6530750569999997</v>
      </c>
      <c r="R1324">
        <v>6.3129209000000006E-2</v>
      </c>
      <c r="S1324">
        <v>6.0965903000000002E-2</v>
      </c>
      <c r="T1324">
        <v>-0.21790393799999999</v>
      </c>
      <c r="U1324">
        <v>6.3915866000000002E-2</v>
      </c>
      <c r="V1324">
        <v>6.6472501000000003E-2</v>
      </c>
      <c r="W1324">
        <v>-0.23265375299999999</v>
      </c>
      <c r="X1324">
        <v>-1.248985E-3</v>
      </c>
      <c r="Y1324">
        <v>-0.18663432899999999</v>
      </c>
      <c r="Z1324">
        <v>0.16457688600000001</v>
      </c>
      <c r="AA1324">
        <v>1.476074E-3</v>
      </c>
      <c r="AB1324">
        <v>-0.198565291</v>
      </c>
      <c r="AC1324">
        <v>0.17941295800000001</v>
      </c>
    </row>
    <row r="1325" spans="1:29" x14ac:dyDescent="0.3">
      <c r="A1325">
        <v>13.23</v>
      </c>
      <c r="B1325">
        <v>28.2</v>
      </c>
      <c r="C1325">
        <v>75</v>
      </c>
      <c r="D1325">
        <v>75</v>
      </c>
      <c r="E1325">
        <v>-150</v>
      </c>
      <c r="F1325">
        <v>26.07692308</v>
      </c>
      <c r="G1325">
        <v>25</v>
      </c>
      <c r="H1325">
        <v>-86.53846154</v>
      </c>
      <c r="I1325">
        <v>26</v>
      </c>
      <c r="J1325">
        <v>27</v>
      </c>
      <c r="K1325">
        <v>-74</v>
      </c>
      <c r="L1325">
        <v>1.3333832999999999</v>
      </c>
      <c r="M1325">
        <v>1.278317323</v>
      </c>
      <c r="N1325">
        <v>-4.42494458</v>
      </c>
      <c r="O1325">
        <v>1.329450016</v>
      </c>
      <c r="P1325">
        <v>1.380582709</v>
      </c>
      <c r="Q1325">
        <v>-3.7838192770000001</v>
      </c>
      <c r="R1325">
        <v>6.6669165000000002E-2</v>
      </c>
      <c r="S1325">
        <v>6.3915866000000002E-2</v>
      </c>
      <c r="T1325">
        <v>-0.22124722899999999</v>
      </c>
      <c r="U1325">
        <v>6.6472501000000003E-2</v>
      </c>
      <c r="V1325">
        <v>6.9029135000000005E-2</v>
      </c>
      <c r="W1325">
        <v>-0.18919096399999999</v>
      </c>
      <c r="X1325">
        <v>-1.5896180000000001E-3</v>
      </c>
      <c r="Y1325">
        <v>-0.19102649599999999</v>
      </c>
      <c r="Z1325">
        <v>0.159056487</v>
      </c>
      <c r="AA1325">
        <v>1.476074E-3</v>
      </c>
      <c r="AB1325">
        <v>-0.17129452100000001</v>
      </c>
      <c r="AC1325">
        <v>9.4191803000000004E-2</v>
      </c>
    </row>
    <row r="1326" spans="1:29" x14ac:dyDescent="0.3">
      <c r="A1326">
        <v>13.24</v>
      </c>
      <c r="B1326">
        <v>28.2</v>
      </c>
      <c r="C1326">
        <v>75</v>
      </c>
      <c r="D1326">
        <v>75</v>
      </c>
      <c r="E1326">
        <v>-150</v>
      </c>
      <c r="F1326">
        <v>27.30769231</v>
      </c>
      <c r="G1326">
        <v>25.61538462</v>
      </c>
      <c r="H1326">
        <v>-87.53846154</v>
      </c>
      <c r="I1326">
        <v>28</v>
      </c>
      <c r="J1326">
        <v>21</v>
      </c>
      <c r="K1326">
        <v>-94</v>
      </c>
      <c r="L1326">
        <v>1.3963158449999999</v>
      </c>
      <c r="M1326">
        <v>1.3097835959999999</v>
      </c>
      <c r="N1326">
        <v>-4.4760772729999996</v>
      </c>
      <c r="O1326">
        <v>1.431715402</v>
      </c>
      <c r="P1326">
        <v>1.0737865520000001</v>
      </c>
      <c r="Q1326">
        <v>-4.8064731350000001</v>
      </c>
      <c r="R1326">
        <v>6.9815792000000002E-2</v>
      </c>
      <c r="S1326">
        <v>6.5489179999999994E-2</v>
      </c>
      <c r="T1326">
        <v>-0.22380386399999999</v>
      </c>
      <c r="U1326">
        <v>7.1585770000000007E-2</v>
      </c>
      <c r="V1326">
        <v>5.3689328000000001E-2</v>
      </c>
      <c r="W1326">
        <v>-0.240323657</v>
      </c>
      <c r="X1326">
        <v>-2.4979709999999999E-3</v>
      </c>
      <c r="Y1326">
        <v>-0.19430423299999999</v>
      </c>
      <c r="Z1326">
        <v>0.15526121300000001</v>
      </c>
      <c r="AA1326">
        <v>-1.0332516E-2</v>
      </c>
      <c r="AB1326">
        <v>-0.201974137</v>
      </c>
      <c r="AC1326">
        <v>0.20183957699999999</v>
      </c>
    </row>
    <row r="1327" spans="1:29" x14ac:dyDescent="0.3">
      <c r="A1327">
        <v>13.25</v>
      </c>
      <c r="B1327">
        <v>28.2</v>
      </c>
      <c r="C1327">
        <v>75</v>
      </c>
      <c r="D1327">
        <v>75</v>
      </c>
      <c r="E1327">
        <v>-150</v>
      </c>
      <c r="F1327">
        <v>28.38461538</v>
      </c>
      <c r="G1327">
        <v>27.07692308</v>
      </c>
      <c r="H1327">
        <v>-88.692307690000007</v>
      </c>
      <c r="I1327">
        <v>28</v>
      </c>
      <c r="J1327">
        <v>31</v>
      </c>
      <c r="K1327">
        <v>-94</v>
      </c>
      <c r="L1327">
        <v>1.4513818220000001</v>
      </c>
      <c r="M1327">
        <v>1.3845159929999999</v>
      </c>
      <c r="N1327">
        <v>-4.5350765339999999</v>
      </c>
      <c r="O1327">
        <v>1.431715402</v>
      </c>
      <c r="P1327">
        <v>1.585113481</v>
      </c>
      <c r="Q1327">
        <v>-4.8064731350000001</v>
      </c>
      <c r="R1327">
        <v>7.2569091000000002E-2</v>
      </c>
      <c r="S1327">
        <v>6.9225800000000004E-2</v>
      </c>
      <c r="T1327">
        <v>-0.22675382699999999</v>
      </c>
      <c r="U1327">
        <v>7.1585770000000007E-2</v>
      </c>
      <c r="V1327">
        <v>7.9255673999999998E-2</v>
      </c>
      <c r="W1327">
        <v>-0.240323657</v>
      </c>
      <c r="X1327">
        <v>-1.9302500000000001E-3</v>
      </c>
      <c r="Y1327">
        <v>-0.19843418099999999</v>
      </c>
      <c r="Z1327">
        <v>0.149050765</v>
      </c>
      <c r="AA1327">
        <v>4.4282210000000004E-3</v>
      </c>
      <c r="AB1327">
        <v>-0.21049625299999999</v>
      </c>
      <c r="AC1327">
        <v>0.156986338</v>
      </c>
    </row>
    <row r="1328" spans="1:29" x14ac:dyDescent="0.3">
      <c r="A1328">
        <v>13.26</v>
      </c>
      <c r="B1328">
        <v>28.2</v>
      </c>
      <c r="C1328">
        <v>75</v>
      </c>
      <c r="D1328">
        <v>75</v>
      </c>
      <c r="E1328">
        <v>-150</v>
      </c>
      <c r="F1328">
        <v>29.30769231</v>
      </c>
      <c r="G1328">
        <v>28.69230769</v>
      </c>
      <c r="H1328">
        <v>-89.846153849999993</v>
      </c>
      <c r="I1328">
        <v>23</v>
      </c>
      <c r="J1328">
        <v>29</v>
      </c>
      <c r="K1328">
        <v>-93</v>
      </c>
      <c r="L1328">
        <v>1.498581231</v>
      </c>
      <c r="M1328">
        <v>1.4671149590000001</v>
      </c>
      <c r="N1328">
        <v>-4.5940757960000003</v>
      </c>
      <c r="O1328">
        <v>1.176051937</v>
      </c>
      <c r="P1328">
        <v>1.482848095</v>
      </c>
      <c r="Q1328">
        <v>-4.7553404419999996</v>
      </c>
      <c r="R1328">
        <v>7.4929062000000005E-2</v>
      </c>
      <c r="S1328">
        <v>7.3355747999999998E-2</v>
      </c>
      <c r="T1328">
        <v>-0.22970378999999999</v>
      </c>
      <c r="U1328">
        <v>5.8802596999999998E-2</v>
      </c>
      <c r="V1328">
        <v>7.4142404999999995E-2</v>
      </c>
      <c r="W1328">
        <v>-0.23776702199999999</v>
      </c>
      <c r="X1328">
        <v>-9.0835299999999998E-4</v>
      </c>
      <c r="Y1328">
        <v>-0.20256413000000001</v>
      </c>
      <c r="Z1328">
        <v>0.14284031599999999</v>
      </c>
      <c r="AA1328">
        <v>8.8564420000000008E-3</v>
      </c>
      <c r="AB1328">
        <v>-0.20282634899999999</v>
      </c>
      <c r="AC1328">
        <v>0.183898282</v>
      </c>
    </row>
    <row r="1329" spans="1:29" x14ac:dyDescent="0.3">
      <c r="A1329">
        <v>13.27</v>
      </c>
      <c r="B1329">
        <v>28.2</v>
      </c>
      <c r="C1329">
        <v>75</v>
      </c>
      <c r="D1329">
        <v>75</v>
      </c>
      <c r="E1329">
        <v>-150</v>
      </c>
      <c r="F1329">
        <v>31</v>
      </c>
      <c r="G1329">
        <v>30.15384615</v>
      </c>
      <c r="H1329">
        <v>-89.92307692</v>
      </c>
      <c r="I1329">
        <v>31</v>
      </c>
      <c r="J1329">
        <v>32</v>
      </c>
      <c r="K1329">
        <v>-92</v>
      </c>
      <c r="L1329">
        <v>1.585113481</v>
      </c>
      <c r="M1329">
        <v>1.5418473559999999</v>
      </c>
      <c r="N1329">
        <v>-4.5980090799999997</v>
      </c>
      <c r="O1329">
        <v>1.585113481</v>
      </c>
      <c r="P1329">
        <v>1.6362461740000001</v>
      </c>
      <c r="Q1329">
        <v>-4.7042077500000001</v>
      </c>
      <c r="R1329">
        <v>7.9255673999999998E-2</v>
      </c>
      <c r="S1329">
        <v>7.7092367999999994E-2</v>
      </c>
      <c r="T1329">
        <v>-0.229900454</v>
      </c>
      <c r="U1329">
        <v>7.9255673999999998E-2</v>
      </c>
      <c r="V1329">
        <v>8.1812309E-2</v>
      </c>
      <c r="W1329">
        <v>-0.23521038699999999</v>
      </c>
      <c r="X1329">
        <v>-1.248985E-3</v>
      </c>
      <c r="Y1329">
        <v>-0.20538298299999999</v>
      </c>
      <c r="Z1329">
        <v>0.12903932000000001</v>
      </c>
      <c r="AA1329">
        <v>1.476074E-3</v>
      </c>
      <c r="AB1329">
        <v>-0.21049625299999999</v>
      </c>
      <c r="AC1329">
        <v>0.13007439400000001</v>
      </c>
    </row>
    <row r="1330" spans="1:29" x14ac:dyDescent="0.3">
      <c r="A1330">
        <v>13.28</v>
      </c>
      <c r="B1330">
        <v>28.2</v>
      </c>
      <c r="C1330">
        <v>75</v>
      </c>
      <c r="D1330">
        <v>75</v>
      </c>
      <c r="E1330">
        <v>-150</v>
      </c>
      <c r="F1330">
        <v>32.53846154</v>
      </c>
      <c r="G1330">
        <v>31.15384615</v>
      </c>
      <c r="H1330">
        <v>-90</v>
      </c>
      <c r="I1330">
        <v>35</v>
      </c>
      <c r="J1330">
        <v>29</v>
      </c>
      <c r="K1330">
        <v>-74</v>
      </c>
      <c r="L1330">
        <v>1.663779162</v>
      </c>
      <c r="M1330">
        <v>1.5929800489999999</v>
      </c>
      <c r="N1330">
        <v>-4.6019423640000001</v>
      </c>
      <c r="O1330">
        <v>1.7896442530000001</v>
      </c>
      <c r="P1330">
        <v>1.482848095</v>
      </c>
      <c r="Q1330">
        <v>-3.7838192770000001</v>
      </c>
      <c r="R1330">
        <v>8.3188957999999993E-2</v>
      </c>
      <c r="S1330">
        <v>7.9649001999999997E-2</v>
      </c>
      <c r="T1330">
        <v>-0.23009711799999999</v>
      </c>
      <c r="U1330">
        <v>8.9482213000000005E-2</v>
      </c>
      <c r="V1330">
        <v>7.4142404999999995E-2</v>
      </c>
      <c r="W1330">
        <v>-0.18919096399999999</v>
      </c>
      <c r="X1330">
        <v>-2.0437939999999998E-3</v>
      </c>
      <c r="Y1330">
        <v>-0.20767739900000001</v>
      </c>
      <c r="Z1330">
        <v>0.11799852199999999</v>
      </c>
      <c r="AA1330">
        <v>-8.8564420000000008E-3</v>
      </c>
      <c r="AB1330">
        <v>-0.18066884799999999</v>
      </c>
      <c r="AC1330">
        <v>4.4853239000000003E-2</v>
      </c>
    </row>
    <row r="1331" spans="1:29" x14ac:dyDescent="0.3">
      <c r="A1331">
        <v>13.29</v>
      </c>
      <c r="B1331">
        <v>28.2</v>
      </c>
      <c r="C1331">
        <v>75</v>
      </c>
      <c r="D1331">
        <v>75</v>
      </c>
      <c r="E1331">
        <v>-150</v>
      </c>
      <c r="F1331">
        <v>33.46153846</v>
      </c>
      <c r="G1331">
        <v>32.61538462</v>
      </c>
      <c r="H1331">
        <v>-90.153846150000007</v>
      </c>
      <c r="I1331">
        <v>72</v>
      </c>
      <c r="J1331">
        <v>34</v>
      </c>
      <c r="K1331">
        <v>-95</v>
      </c>
      <c r="L1331">
        <v>1.7109785710000001</v>
      </c>
      <c r="M1331">
        <v>1.6677124459999999</v>
      </c>
      <c r="N1331">
        <v>-4.609808932</v>
      </c>
      <c r="O1331">
        <v>3.6815538910000001</v>
      </c>
      <c r="P1331">
        <v>1.7385115600000001</v>
      </c>
      <c r="Q1331">
        <v>-4.8576058279999996</v>
      </c>
      <c r="R1331">
        <v>8.5548928999999996E-2</v>
      </c>
      <c r="S1331">
        <v>8.3385622000000006E-2</v>
      </c>
      <c r="T1331">
        <v>-0.23049044699999999</v>
      </c>
      <c r="U1331">
        <v>0.18407769500000001</v>
      </c>
      <c r="V1331">
        <v>8.6925578000000003E-2</v>
      </c>
      <c r="W1331">
        <v>-0.242880291</v>
      </c>
      <c r="X1331">
        <v>-1.248985E-3</v>
      </c>
      <c r="Y1331">
        <v>-0.20997181500000001</v>
      </c>
      <c r="Z1331">
        <v>0.1079928</v>
      </c>
      <c r="AA1331">
        <v>-5.6090801000000003E-2</v>
      </c>
      <c r="AB1331">
        <v>-0.25225461799999999</v>
      </c>
      <c r="AC1331">
        <v>-4.9338563000000002E-2</v>
      </c>
    </row>
    <row r="1332" spans="1:29" x14ac:dyDescent="0.3">
      <c r="A1332">
        <v>13.3</v>
      </c>
      <c r="B1332">
        <v>28.2</v>
      </c>
      <c r="C1332">
        <v>75</v>
      </c>
      <c r="D1332">
        <v>75</v>
      </c>
      <c r="E1332">
        <v>-150</v>
      </c>
      <c r="F1332">
        <v>35.07692308</v>
      </c>
      <c r="G1332">
        <v>33.84615385</v>
      </c>
      <c r="H1332">
        <v>-91.61538462</v>
      </c>
      <c r="I1332">
        <v>0</v>
      </c>
      <c r="J1332">
        <v>27</v>
      </c>
      <c r="K1332">
        <v>-91</v>
      </c>
      <c r="L1332">
        <v>1.793577537</v>
      </c>
      <c r="M1332">
        <v>1.7306449909999999</v>
      </c>
      <c r="N1332">
        <v>-4.684541329</v>
      </c>
      <c r="O1332">
        <v>0</v>
      </c>
      <c r="P1332">
        <v>1.380582709</v>
      </c>
      <c r="Q1332">
        <v>-4.6530750569999997</v>
      </c>
      <c r="R1332">
        <v>8.9678877000000004E-2</v>
      </c>
      <c r="S1332">
        <v>8.6532250000000005E-2</v>
      </c>
      <c r="T1332">
        <v>-0.23422706600000001</v>
      </c>
      <c r="U1332">
        <v>0</v>
      </c>
      <c r="V1332">
        <v>6.9029135000000005E-2</v>
      </c>
      <c r="W1332">
        <v>-0.23265375299999999</v>
      </c>
      <c r="X1332">
        <v>-1.816706E-3</v>
      </c>
      <c r="Y1332">
        <v>-0.21488842</v>
      </c>
      <c r="Z1332">
        <v>0.10178235099999999</v>
      </c>
      <c r="AA1332">
        <v>3.9853989999999999E-2</v>
      </c>
      <c r="AB1332">
        <v>-0.17811221399999999</v>
      </c>
      <c r="AC1332">
        <v>0.28706073199999999</v>
      </c>
    </row>
    <row r="1333" spans="1:29" x14ac:dyDescent="0.3">
      <c r="A1333">
        <v>13.31</v>
      </c>
      <c r="B1333">
        <v>28.2</v>
      </c>
      <c r="C1333">
        <v>75</v>
      </c>
      <c r="D1333">
        <v>75</v>
      </c>
      <c r="E1333">
        <v>-150</v>
      </c>
      <c r="F1333">
        <v>36.61538462</v>
      </c>
      <c r="G1333">
        <v>35.53846154</v>
      </c>
      <c r="H1333">
        <v>-91.53846154</v>
      </c>
      <c r="I1333">
        <v>70</v>
      </c>
      <c r="J1333">
        <v>38</v>
      </c>
      <c r="K1333">
        <v>-93</v>
      </c>
      <c r="L1333">
        <v>1.8722432179999999</v>
      </c>
      <c r="M1333">
        <v>1.817177241</v>
      </c>
      <c r="N1333">
        <v>-4.6806080449999996</v>
      </c>
      <c r="O1333">
        <v>3.5792885050000001</v>
      </c>
      <c r="P1333">
        <v>1.943042331</v>
      </c>
      <c r="Q1333">
        <v>-4.7553404419999996</v>
      </c>
      <c r="R1333">
        <v>9.3612160999999999E-2</v>
      </c>
      <c r="S1333">
        <v>9.0858861999999999E-2</v>
      </c>
      <c r="T1333">
        <v>-0.234030402</v>
      </c>
      <c r="U1333">
        <v>0.17896442500000001</v>
      </c>
      <c r="V1333">
        <v>9.7152116999999996E-2</v>
      </c>
      <c r="W1333">
        <v>-0.23776702199999999</v>
      </c>
      <c r="X1333">
        <v>-1.5896180000000001E-3</v>
      </c>
      <c r="Y1333">
        <v>-0.21751060899999999</v>
      </c>
      <c r="Z1333">
        <v>8.6946279000000001E-2</v>
      </c>
      <c r="AA1333">
        <v>-4.7234357999999997E-2</v>
      </c>
      <c r="AB1333">
        <v>-0.25055019499999998</v>
      </c>
      <c r="AC1333">
        <v>-6.7279858999999997E-2</v>
      </c>
    </row>
    <row r="1334" spans="1:29" x14ac:dyDescent="0.3">
      <c r="A1334">
        <v>13.32</v>
      </c>
      <c r="B1334">
        <v>28.2</v>
      </c>
      <c r="C1334">
        <v>75</v>
      </c>
      <c r="D1334">
        <v>75</v>
      </c>
      <c r="E1334">
        <v>-150</v>
      </c>
      <c r="F1334">
        <v>38.23076923</v>
      </c>
      <c r="G1334">
        <v>36.76923077</v>
      </c>
      <c r="H1334">
        <v>-91.46153846</v>
      </c>
      <c r="I1334">
        <v>40</v>
      </c>
      <c r="J1334">
        <v>83</v>
      </c>
      <c r="K1334">
        <v>-186</v>
      </c>
      <c r="L1334">
        <v>1.9548421840000001</v>
      </c>
      <c r="M1334">
        <v>1.880109786</v>
      </c>
      <c r="N1334">
        <v>-4.6766747610000001</v>
      </c>
      <c r="O1334">
        <v>2.045307717</v>
      </c>
      <c r="P1334">
        <v>4.2440135129999996</v>
      </c>
      <c r="Q1334">
        <v>-9.5106808849999993</v>
      </c>
      <c r="R1334">
        <v>9.7742108999999994E-2</v>
      </c>
      <c r="S1334">
        <v>9.4005488999999998E-2</v>
      </c>
      <c r="T1334">
        <v>-0.23383373800000001</v>
      </c>
      <c r="U1334">
        <v>0.102265386</v>
      </c>
      <c r="V1334">
        <v>0.212200676</v>
      </c>
      <c r="W1334">
        <v>-0.47553404399999999</v>
      </c>
      <c r="X1334">
        <v>-2.157338E-3</v>
      </c>
      <c r="Y1334">
        <v>-0.21980502499999999</v>
      </c>
      <c r="Z1334">
        <v>7.3835333000000003E-2</v>
      </c>
      <c r="AA1334">
        <v>6.3471168999999994E-2</v>
      </c>
      <c r="AB1334">
        <v>-0.42184471699999998</v>
      </c>
      <c r="AC1334">
        <v>0.28257540799999997</v>
      </c>
    </row>
    <row r="1335" spans="1:29" x14ac:dyDescent="0.3">
      <c r="A1335">
        <v>13.33</v>
      </c>
      <c r="B1335">
        <v>28.2</v>
      </c>
      <c r="C1335">
        <v>75</v>
      </c>
      <c r="D1335">
        <v>75</v>
      </c>
      <c r="E1335">
        <v>-150</v>
      </c>
      <c r="F1335">
        <v>39.84615385</v>
      </c>
      <c r="G1335">
        <v>37.53846154</v>
      </c>
      <c r="H1335">
        <v>-91.46153846</v>
      </c>
      <c r="I1335">
        <v>43</v>
      </c>
      <c r="J1335">
        <v>42</v>
      </c>
      <c r="K1335">
        <v>0</v>
      </c>
      <c r="L1335">
        <v>2.0374411490000002</v>
      </c>
      <c r="M1335">
        <v>1.919442627</v>
      </c>
      <c r="N1335">
        <v>-4.6766747610000001</v>
      </c>
      <c r="O1335">
        <v>2.198705796</v>
      </c>
      <c r="P1335">
        <v>2.147573103</v>
      </c>
      <c r="Q1335">
        <v>0</v>
      </c>
      <c r="R1335">
        <v>0.101872057</v>
      </c>
      <c r="S1335">
        <v>9.5972131000000002E-2</v>
      </c>
      <c r="T1335">
        <v>-0.23383373800000001</v>
      </c>
      <c r="U1335">
        <v>0.10993529</v>
      </c>
      <c r="V1335">
        <v>0.107378655</v>
      </c>
      <c r="W1335">
        <v>0</v>
      </c>
      <c r="X1335">
        <v>-3.4063240000000001E-3</v>
      </c>
      <c r="Y1335">
        <v>-0.221837222</v>
      </c>
      <c r="Z1335">
        <v>6.3139559999999997E-2</v>
      </c>
      <c r="AA1335">
        <v>-1.476074E-3</v>
      </c>
      <c r="AB1335">
        <v>-7.2437981999999998E-2</v>
      </c>
      <c r="AC1335">
        <v>-0.381252535</v>
      </c>
    </row>
    <row r="1336" spans="1:29" x14ac:dyDescent="0.3">
      <c r="A1336">
        <v>13.34</v>
      </c>
      <c r="B1336">
        <v>28.2</v>
      </c>
      <c r="C1336">
        <v>75</v>
      </c>
      <c r="D1336">
        <v>75</v>
      </c>
      <c r="E1336">
        <v>-150</v>
      </c>
      <c r="F1336">
        <v>40.84615385</v>
      </c>
      <c r="G1336">
        <v>38.69230769</v>
      </c>
      <c r="H1336">
        <v>-92.307692309999993</v>
      </c>
      <c r="I1336">
        <v>44</v>
      </c>
      <c r="J1336">
        <v>35</v>
      </c>
      <c r="K1336">
        <v>-166</v>
      </c>
      <c r="L1336">
        <v>2.0885738420000002</v>
      </c>
      <c r="M1336">
        <v>1.9784418880000001</v>
      </c>
      <c r="N1336">
        <v>-4.7199408859999998</v>
      </c>
      <c r="O1336">
        <v>2.2498384890000001</v>
      </c>
      <c r="P1336">
        <v>1.7896442530000001</v>
      </c>
      <c r="Q1336">
        <v>-8.4880270259999993</v>
      </c>
      <c r="R1336">
        <v>0.104428692</v>
      </c>
      <c r="S1336">
        <v>9.8922094000000002E-2</v>
      </c>
      <c r="T1336">
        <v>-0.23599704399999999</v>
      </c>
      <c r="U1336">
        <v>0.11249192399999999</v>
      </c>
      <c r="V1336">
        <v>8.9482213000000005E-2</v>
      </c>
      <c r="W1336">
        <v>-0.42440135099999998</v>
      </c>
      <c r="X1336">
        <v>-3.1792360000000002E-3</v>
      </c>
      <c r="Y1336">
        <v>-0.225114958</v>
      </c>
      <c r="Z1336">
        <v>5.7274136000000003E-2</v>
      </c>
      <c r="AA1336">
        <v>-1.3284663E-2</v>
      </c>
      <c r="AB1336">
        <v>-0.35025894699999999</v>
      </c>
      <c r="AC1336">
        <v>0.39022318299999997</v>
      </c>
    </row>
    <row r="1337" spans="1:29" x14ac:dyDescent="0.3">
      <c r="A1337">
        <v>13.35</v>
      </c>
      <c r="B1337">
        <v>28.2</v>
      </c>
      <c r="C1337">
        <v>75</v>
      </c>
      <c r="D1337">
        <v>75</v>
      </c>
      <c r="E1337">
        <v>-150</v>
      </c>
      <c r="F1337">
        <v>40.76923077</v>
      </c>
      <c r="G1337">
        <v>40.30769231</v>
      </c>
      <c r="H1337">
        <v>-94.61538462</v>
      </c>
      <c r="I1337">
        <v>37</v>
      </c>
      <c r="J1337">
        <v>45</v>
      </c>
      <c r="K1337">
        <v>0</v>
      </c>
      <c r="L1337">
        <v>2.0846405579999998</v>
      </c>
      <c r="M1337">
        <v>2.0610408530000002</v>
      </c>
      <c r="N1337">
        <v>-4.8379394080000004</v>
      </c>
      <c r="O1337">
        <v>1.891909638</v>
      </c>
      <c r="P1337">
        <v>2.3009711820000001</v>
      </c>
      <c r="Q1337">
        <v>0</v>
      </c>
      <c r="R1337">
        <v>0.104232028</v>
      </c>
      <c r="S1337">
        <v>0.103052043</v>
      </c>
      <c r="T1337">
        <v>-0.24189696999999999</v>
      </c>
      <c r="U1337">
        <v>9.4595481999999995E-2</v>
      </c>
      <c r="V1337">
        <v>0.11504855899999999</v>
      </c>
      <c r="W1337">
        <v>0</v>
      </c>
      <c r="X1337">
        <v>-6.8126500000000002E-4</v>
      </c>
      <c r="Y1337">
        <v>-0.230359337</v>
      </c>
      <c r="Z1337">
        <v>6.0724385999999998E-2</v>
      </c>
      <c r="AA1337">
        <v>1.1808590000000001E-2</v>
      </c>
      <c r="AB1337">
        <v>-6.9881346999999996E-2</v>
      </c>
      <c r="AC1337">
        <v>-0.36779656300000002</v>
      </c>
    </row>
    <row r="1338" spans="1:29" x14ac:dyDescent="0.3">
      <c r="A1338">
        <v>13.36</v>
      </c>
      <c r="B1338">
        <v>28.2</v>
      </c>
      <c r="C1338">
        <v>75</v>
      </c>
      <c r="D1338">
        <v>75</v>
      </c>
      <c r="E1338">
        <v>-150</v>
      </c>
      <c r="F1338">
        <v>41.38461538</v>
      </c>
      <c r="G1338">
        <v>41.23076923</v>
      </c>
      <c r="H1338">
        <v>-95.38461538</v>
      </c>
      <c r="I1338">
        <v>47</v>
      </c>
      <c r="J1338">
        <v>43</v>
      </c>
      <c r="K1338">
        <v>-191</v>
      </c>
      <c r="L1338">
        <v>2.1161068300000001</v>
      </c>
      <c r="M1338">
        <v>2.1082402619999998</v>
      </c>
      <c r="N1338">
        <v>-4.8772722489999998</v>
      </c>
      <c r="O1338">
        <v>2.4032365680000001</v>
      </c>
      <c r="P1338">
        <v>2.198705796</v>
      </c>
      <c r="Q1338">
        <v>-9.7663443500000007</v>
      </c>
      <c r="R1338">
        <v>0.105805342</v>
      </c>
      <c r="S1338">
        <v>0.105412013</v>
      </c>
      <c r="T1338">
        <v>-0.24386361200000001</v>
      </c>
      <c r="U1338">
        <v>0.120161828</v>
      </c>
      <c r="V1338">
        <v>0.10993529</v>
      </c>
      <c r="W1338">
        <v>-0.48831721700000003</v>
      </c>
      <c r="X1338">
        <v>-2.2708799999999999E-4</v>
      </c>
      <c r="Y1338">
        <v>-0.23298152699999999</v>
      </c>
      <c r="Z1338">
        <v>5.7274136000000003E-2</v>
      </c>
      <c r="AA1338">
        <v>-5.9042950000000004E-3</v>
      </c>
      <c r="AB1338">
        <v>-0.40224385099999999</v>
      </c>
      <c r="AC1338">
        <v>0.45301771800000001</v>
      </c>
    </row>
    <row r="1339" spans="1:29" x14ac:dyDescent="0.3">
      <c r="A1339">
        <v>13.37</v>
      </c>
      <c r="B1339">
        <v>28.2</v>
      </c>
      <c r="C1339">
        <v>75</v>
      </c>
      <c r="D1339">
        <v>75</v>
      </c>
      <c r="E1339">
        <v>-150</v>
      </c>
      <c r="F1339">
        <v>42.07692308</v>
      </c>
      <c r="G1339">
        <v>42.76923077</v>
      </c>
      <c r="H1339">
        <v>-95.07692308</v>
      </c>
      <c r="I1339">
        <v>48</v>
      </c>
      <c r="J1339">
        <v>43</v>
      </c>
      <c r="K1339">
        <v>-100</v>
      </c>
      <c r="L1339">
        <v>2.151506387</v>
      </c>
      <c r="M1339">
        <v>2.1869059439999998</v>
      </c>
      <c r="N1339">
        <v>-4.861539112</v>
      </c>
      <c r="O1339">
        <v>2.4543692610000001</v>
      </c>
      <c r="P1339">
        <v>2.198705796</v>
      </c>
      <c r="Q1339">
        <v>-5.1132692930000001</v>
      </c>
      <c r="R1339">
        <v>0.107575319</v>
      </c>
      <c r="S1339">
        <v>0.10934529699999999</v>
      </c>
      <c r="T1339">
        <v>-0.24307695600000001</v>
      </c>
      <c r="U1339">
        <v>0.122718463</v>
      </c>
      <c r="V1339">
        <v>0.10993529</v>
      </c>
      <c r="W1339">
        <v>-0.25566346499999998</v>
      </c>
      <c r="X1339">
        <v>1.0218969999999999E-3</v>
      </c>
      <c r="Y1339">
        <v>-0.234358176</v>
      </c>
      <c r="Z1339">
        <v>4.5888313999999999E-2</v>
      </c>
      <c r="AA1339">
        <v>-7.3803690000000003E-3</v>
      </c>
      <c r="AB1339">
        <v>-0.247993561</v>
      </c>
      <c r="AC1339">
        <v>4.0367914999999997E-2</v>
      </c>
    </row>
    <row r="1340" spans="1:29" x14ac:dyDescent="0.3">
      <c r="A1340">
        <v>13.38</v>
      </c>
      <c r="B1340">
        <v>28.2</v>
      </c>
      <c r="C1340">
        <v>75</v>
      </c>
      <c r="D1340">
        <v>75</v>
      </c>
      <c r="E1340">
        <v>-150</v>
      </c>
      <c r="F1340">
        <v>42.69230769</v>
      </c>
      <c r="G1340">
        <v>43.46153846</v>
      </c>
      <c r="H1340">
        <v>-96.53846154</v>
      </c>
      <c r="I1340">
        <v>49</v>
      </c>
      <c r="J1340">
        <v>47</v>
      </c>
      <c r="K1340">
        <v>-84</v>
      </c>
      <c r="L1340">
        <v>2.1829726599999999</v>
      </c>
      <c r="M1340">
        <v>2.2223055</v>
      </c>
      <c r="N1340">
        <v>-4.9362715100000001</v>
      </c>
      <c r="O1340">
        <v>2.5055019540000001</v>
      </c>
      <c r="P1340">
        <v>2.4032365680000001</v>
      </c>
      <c r="Q1340">
        <v>-4.2951462060000001</v>
      </c>
      <c r="R1340">
        <v>0.10914863299999999</v>
      </c>
      <c r="S1340">
        <v>0.111115275</v>
      </c>
      <c r="T1340">
        <v>-0.24681357500000001</v>
      </c>
      <c r="U1340">
        <v>0.125275098</v>
      </c>
      <c r="V1340">
        <v>0.120161828</v>
      </c>
      <c r="W1340">
        <v>-0.21475731000000001</v>
      </c>
      <c r="X1340">
        <v>1.1354410000000001E-3</v>
      </c>
      <c r="Y1340">
        <v>-0.23796368600000001</v>
      </c>
      <c r="Z1340">
        <v>4.6578363999999997E-2</v>
      </c>
      <c r="AA1340">
        <v>-2.952147E-3</v>
      </c>
      <c r="AB1340">
        <v>-0.22498384900000001</v>
      </c>
      <c r="AC1340">
        <v>-5.3823887000000001E-2</v>
      </c>
    </row>
    <row r="1341" spans="1:29" x14ac:dyDescent="0.3">
      <c r="A1341">
        <v>13.39</v>
      </c>
      <c r="B1341">
        <v>28.2</v>
      </c>
      <c r="C1341">
        <v>75</v>
      </c>
      <c r="D1341">
        <v>75</v>
      </c>
      <c r="E1341">
        <v>-150</v>
      </c>
      <c r="F1341">
        <v>43.38461538</v>
      </c>
      <c r="G1341">
        <v>43.53846154</v>
      </c>
      <c r="H1341">
        <v>-98</v>
      </c>
      <c r="I1341">
        <v>44</v>
      </c>
      <c r="J1341">
        <v>39</v>
      </c>
      <c r="K1341">
        <v>-103</v>
      </c>
      <c r="L1341">
        <v>2.2183722160000001</v>
      </c>
      <c r="M1341">
        <v>2.226238784</v>
      </c>
      <c r="N1341">
        <v>-5.0110039070000001</v>
      </c>
      <c r="O1341">
        <v>2.2498384890000001</v>
      </c>
      <c r="P1341">
        <v>1.994175024</v>
      </c>
      <c r="Q1341">
        <v>-5.2666673719999997</v>
      </c>
      <c r="R1341">
        <v>0.110918611</v>
      </c>
      <c r="S1341">
        <v>0.111311939</v>
      </c>
      <c r="T1341">
        <v>-0.25055019499999998</v>
      </c>
      <c r="U1341">
        <v>0.11249192399999999</v>
      </c>
      <c r="V1341">
        <v>9.9708750999999998E-2</v>
      </c>
      <c r="W1341">
        <v>-0.26333336899999998</v>
      </c>
      <c r="X1341">
        <v>2.2708799999999999E-4</v>
      </c>
      <c r="Y1341">
        <v>-0.24111031399999999</v>
      </c>
      <c r="Z1341">
        <v>4.9683588000000001E-2</v>
      </c>
      <c r="AA1341">
        <v>-7.3803690000000003E-3</v>
      </c>
      <c r="AB1341">
        <v>-0.24628913799999999</v>
      </c>
      <c r="AC1341">
        <v>8.9706479000000006E-2</v>
      </c>
    </row>
    <row r="1342" spans="1:29" x14ac:dyDescent="0.3">
      <c r="A1342">
        <v>13.4</v>
      </c>
      <c r="B1342">
        <v>28.2</v>
      </c>
      <c r="C1342">
        <v>75</v>
      </c>
      <c r="D1342">
        <v>75</v>
      </c>
      <c r="E1342">
        <v>-150</v>
      </c>
      <c r="F1342">
        <v>42.61538462</v>
      </c>
      <c r="G1342">
        <v>44.30769231</v>
      </c>
      <c r="H1342">
        <v>-99.38461538</v>
      </c>
      <c r="I1342">
        <v>44</v>
      </c>
      <c r="J1342">
        <v>47</v>
      </c>
      <c r="K1342">
        <v>-103</v>
      </c>
      <c r="L1342">
        <v>2.179039376</v>
      </c>
      <c r="M1342">
        <v>2.2655716250000002</v>
      </c>
      <c r="N1342">
        <v>-5.0818030199999997</v>
      </c>
      <c r="O1342">
        <v>2.2498384890000001</v>
      </c>
      <c r="P1342">
        <v>2.4032365680000001</v>
      </c>
      <c r="Q1342">
        <v>-5.2666673719999997</v>
      </c>
      <c r="R1342">
        <v>0.108951969</v>
      </c>
      <c r="S1342">
        <v>0.113278581</v>
      </c>
      <c r="T1342">
        <v>-0.25409015099999999</v>
      </c>
      <c r="U1342">
        <v>0.11249192399999999</v>
      </c>
      <c r="V1342">
        <v>0.120161828</v>
      </c>
      <c r="W1342">
        <v>-0.26333336899999998</v>
      </c>
      <c r="X1342">
        <v>2.4979709999999999E-3</v>
      </c>
      <c r="Y1342">
        <v>-0.24347028400000001</v>
      </c>
      <c r="Z1342">
        <v>5.5894037000000001E-2</v>
      </c>
      <c r="AA1342">
        <v>4.4282210000000004E-3</v>
      </c>
      <c r="AB1342">
        <v>-0.25310683</v>
      </c>
      <c r="AC1342">
        <v>5.3823887000000001E-2</v>
      </c>
    </row>
    <row r="1343" spans="1:29" x14ac:dyDescent="0.3">
      <c r="A1343">
        <v>13.41</v>
      </c>
      <c r="B1343">
        <v>28.2</v>
      </c>
      <c r="C1343">
        <v>75</v>
      </c>
      <c r="D1343">
        <v>75</v>
      </c>
      <c r="E1343">
        <v>-150</v>
      </c>
      <c r="F1343">
        <v>42.53846154</v>
      </c>
      <c r="G1343">
        <v>45.38461538</v>
      </c>
      <c r="H1343">
        <v>-100.8461538</v>
      </c>
      <c r="I1343">
        <v>34</v>
      </c>
      <c r="J1343">
        <v>50</v>
      </c>
      <c r="K1343">
        <v>-104</v>
      </c>
      <c r="L1343">
        <v>2.175106092</v>
      </c>
      <c r="M1343">
        <v>2.3206376020000001</v>
      </c>
      <c r="N1343">
        <v>-5.1565354179999998</v>
      </c>
      <c r="O1343">
        <v>1.7385115600000001</v>
      </c>
      <c r="P1343">
        <v>2.556634646</v>
      </c>
      <c r="Q1343">
        <v>-5.3178000650000001</v>
      </c>
      <c r="R1343">
        <v>0.108755305</v>
      </c>
      <c r="S1343">
        <v>0.11603188</v>
      </c>
      <c r="T1343">
        <v>-0.25782677100000001</v>
      </c>
      <c r="U1343">
        <v>8.6925578000000003E-2</v>
      </c>
      <c r="V1343">
        <v>0.127831732</v>
      </c>
      <c r="W1343">
        <v>-0.26589000299999999</v>
      </c>
      <c r="X1343">
        <v>4.2011330000000001E-3</v>
      </c>
      <c r="Y1343">
        <v>-0.24681357500000001</v>
      </c>
      <c r="Z1343">
        <v>5.7964186000000001E-2</v>
      </c>
      <c r="AA1343">
        <v>2.3617178999999999E-2</v>
      </c>
      <c r="AB1343">
        <v>-0.24884577199999999</v>
      </c>
      <c r="AC1343">
        <v>8.9706479000000006E-2</v>
      </c>
    </row>
    <row r="1344" spans="1:29" x14ac:dyDescent="0.3">
      <c r="A1344">
        <v>13.42</v>
      </c>
      <c r="B1344">
        <v>28.2</v>
      </c>
      <c r="C1344">
        <v>75</v>
      </c>
      <c r="D1344">
        <v>75</v>
      </c>
      <c r="E1344">
        <v>-150</v>
      </c>
      <c r="F1344">
        <v>43.07692308</v>
      </c>
      <c r="G1344">
        <v>45.61538462</v>
      </c>
      <c r="H1344">
        <v>-102.4615385</v>
      </c>
      <c r="I1344">
        <v>43</v>
      </c>
      <c r="J1344">
        <v>46</v>
      </c>
      <c r="K1344">
        <v>-105</v>
      </c>
      <c r="L1344">
        <v>2.20263908</v>
      </c>
      <c r="M1344">
        <v>2.3324374539999999</v>
      </c>
      <c r="N1344">
        <v>-5.2391343829999997</v>
      </c>
      <c r="O1344">
        <v>2.198705796</v>
      </c>
      <c r="P1344">
        <v>2.3521038750000001</v>
      </c>
      <c r="Q1344">
        <v>-5.3689327579999997</v>
      </c>
      <c r="R1344">
        <v>0.110131954</v>
      </c>
      <c r="S1344">
        <v>0.116621873</v>
      </c>
      <c r="T1344">
        <v>-0.261956719</v>
      </c>
      <c r="U1344">
        <v>0.10993529</v>
      </c>
      <c r="V1344">
        <v>0.117605194</v>
      </c>
      <c r="W1344">
        <v>-0.26844663800000002</v>
      </c>
      <c r="X1344">
        <v>3.7469560000000001E-3</v>
      </c>
      <c r="Y1344">
        <v>-0.250222422</v>
      </c>
      <c r="Z1344">
        <v>6.1759460000000002E-2</v>
      </c>
      <c r="AA1344">
        <v>4.4282210000000004E-3</v>
      </c>
      <c r="AB1344">
        <v>-0.25481125300000002</v>
      </c>
      <c r="AC1344">
        <v>7.1765182999999996E-2</v>
      </c>
    </row>
    <row r="1345" spans="1:29" x14ac:dyDescent="0.3">
      <c r="A1345">
        <v>13.43</v>
      </c>
      <c r="B1345">
        <v>28.2</v>
      </c>
      <c r="C1345">
        <v>75</v>
      </c>
      <c r="D1345">
        <v>75</v>
      </c>
      <c r="E1345">
        <v>-150</v>
      </c>
      <c r="F1345">
        <v>42.84615385</v>
      </c>
      <c r="G1345">
        <v>46.07692308</v>
      </c>
      <c r="H1345">
        <v>-102</v>
      </c>
      <c r="I1345">
        <v>44</v>
      </c>
      <c r="J1345">
        <v>47</v>
      </c>
      <c r="K1345">
        <v>-87</v>
      </c>
      <c r="L1345">
        <v>2.1908392280000002</v>
      </c>
      <c r="M1345">
        <v>2.356037159</v>
      </c>
      <c r="N1345">
        <v>-5.2155346790000001</v>
      </c>
      <c r="O1345">
        <v>2.2498384890000001</v>
      </c>
      <c r="P1345">
        <v>2.4032365680000001</v>
      </c>
      <c r="Q1345">
        <v>-4.4485442849999997</v>
      </c>
      <c r="R1345">
        <v>0.10954196099999999</v>
      </c>
      <c r="S1345">
        <v>0.117801858</v>
      </c>
      <c r="T1345">
        <v>-0.26077673400000001</v>
      </c>
      <c r="U1345">
        <v>0.11249192399999999</v>
      </c>
      <c r="V1345">
        <v>0.120161828</v>
      </c>
      <c r="W1345">
        <v>-0.22242721400000001</v>
      </c>
      <c r="X1345">
        <v>4.768853E-3</v>
      </c>
      <c r="Y1345">
        <v>-0.24963242899999999</v>
      </c>
      <c r="Z1345">
        <v>5.8654235999999998E-2</v>
      </c>
      <c r="AA1345">
        <v>4.4282210000000004E-3</v>
      </c>
      <c r="AB1345">
        <v>-0.22583606000000001</v>
      </c>
      <c r="AC1345">
        <v>-1.7941295999999999E-2</v>
      </c>
    </row>
    <row r="1346" spans="1:29" x14ac:dyDescent="0.3">
      <c r="A1346">
        <v>13.44</v>
      </c>
      <c r="B1346">
        <v>28.2</v>
      </c>
      <c r="C1346">
        <v>75</v>
      </c>
      <c r="D1346">
        <v>75</v>
      </c>
      <c r="E1346">
        <v>-150</v>
      </c>
      <c r="F1346">
        <v>42.53846154</v>
      </c>
      <c r="G1346">
        <v>46.53846154</v>
      </c>
      <c r="H1346">
        <v>-103.2307692</v>
      </c>
      <c r="I1346">
        <v>43</v>
      </c>
      <c r="J1346">
        <v>47</v>
      </c>
      <c r="K1346">
        <v>-112</v>
      </c>
      <c r="L1346">
        <v>2.175106092</v>
      </c>
      <c r="M1346">
        <v>2.379636863</v>
      </c>
      <c r="N1346">
        <v>-5.2784672239999999</v>
      </c>
      <c r="O1346">
        <v>2.198705796</v>
      </c>
      <c r="P1346">
        <v>2.4032365680000001</v>
      </c>
      <c r="Q1346">
        <v>-5.7268616080000001</v>
      </c>
      <c r="R1346">
        <v>0.108755305</v>
      </c>
      <c r="S1346">
        <v>0.118981843</v>
      </c>
      <c r="T1346">
        <v>-0.26392336100000002</v>
      </c>
      <c r="U1346">
        <v>0.10993529</v>
      </c>
      <c r="V1346">
        <v>0.120161828</v>
      </c>
      <c r="W1346">
        <v>-0.28634308000000003</v>
      </c>
      <c r="X1346">
        <v>5.9042950000000004E-3</v>
      </c>
      <c r="Y1346">
        <v>-0.25186129000000002</v>
      </c>
      <c r="Z1346">
        <v>6.3484584999999996E-2</v>
      </c>
      <c r="AA1346">
        <v>5.9042950000000004E-3</v>
      </c>
      <c r="AB1346">
        <v>-0.267594426</v>
      </c>
      <c r="AC1346">
        <v>9.8677127000000003E-2</v>
      </c>
    </row>
    <row r="1347" spans="1:29" x14ac:dyDescent="0.3">
      <c r="A1347">
        <v>13.45</v>
      </c>
      <c r="B1347">
        <v>28.2</v>
      </c>
      <c r="C1347">
        <v>75</v>
      </c>
      <c r="D1347">
        <v>75</v>
      </c>
      <c r="E1347">
        <v>-150</v>
      </c>
      <c r="F1347">
        <v>42.15384615</v>
      </c>
      <c r="G1347">
        <v>46.69230769</v>
      </c>
      <c r="H1347">
        <v>-104.6153846</v>
      </c>
      <c r="I1347">
        <v>44</v>
      </c>
      <c r="J1347">
        <v>39</v>
      </c>
      <c r="K1347">
        <v>-112</v>
      </c>
      <c r="L1347">
        <v>2.1554396709999999</v>
      </c>
      <c r="M1347">
        <v>2.3875034309999998</v>
      </c>
      <c r="N1347">
        <v>-5.3492663370000004</v>
      </c>
      <c r="O1347">
        <v>2.2498384890000001</v>
      </c>
      <c r="P1347">
        <v>1.994175024</v>
      </c>
      <c r="Q1347">
        <v>-5.7268616080000001</v>
      </c>
      <c r="R1347">
        <v>0.107771984</v>
      </c>
      <c r="S1347">
        <v>0.119375172</v>
      </c>
      <c r="T1347">
        <v>-0.26746331699999998</v>
      </c>
      <c r="U1347">
        <v>0.11249192399999999</v>
      </c>
      <c r="V1347">
        <v>9.9708750999999998E-2</v>
      </c>
      <c r="W1347">
        <v>-0.28634308000000003</v>
      </c>
      <c r="X1347">
        <v>6.699104E-3</v>
      </c>
      <c r="Y1347">
        <v>-0.25402459599999999</v>
      </c>
      <c r="Z1347">
        <v>7.0730108E-2</v>
      </c>
      <c r="AA1347">
        <v>-7.3803690000000003E-3</v>
      </c>
      <c r="AB1347">
        <v>-0.261628945</v>
      </c>
      <c r="AC1347">
        <v>0.13007439400000001</v>
      </c>
    </row>
    <row r="1348" spans="1:29" x14ac:dyDescent="0.3">
      <c r="A1348">
        <v>13.46</v>
      </c>
      <c r="B1348">
        <v>28.2</v>
      </c>
      <c r="C1348">
        <v>75</v>
      </c>
      <c r="D1348">
        <v>75</v>
      </c>
      <c r="E1348">
        <v>-150</v>
      </c>
      <c r="F1348">
        <v>42.15384615</v>
      </c>
      <c r="G1348">
        <v>47.46153846</v>
      </c>
      <c r="H1348">
        <v>-106.3076923</v>
      </c>
      <c r="I1348">
        <v>33</v>
      </c>
      <c r="J1348">
        <v>48</v>
      </c>
      <c r="K1348">
        <v>-111</v>
      </c>
      <c r="L1348">
        <v>2.1554396709999999</v>
      </c>
      <c r="M1348">
        <v>2.4268362720000001</v>
      </c>
      <c r="N1348">
        <v>-5.4357985869999998</v>
      </c>
      <c r="O1348">
        <v>1.6873788670000001</v>
      </c>
      <c r="P1348">
        <v>2.4543692610000001</v>
      </c>
      <c r="Q1348">
        <v>-5.6757289149999997</v>
      </c>
      <c r="R1348">
        <v>0.107771984</v>
      </c>
      <c r="S1348">
        <v>0.12134181400000001</v>
      </c>
      <c r="T1348">
        <v>-0.27178992899999999</v>
      </c>
      <c r="U1348">
        <v>8.4368943000000002E-2</v>
      </c>
      <c r="V1348">
        <v>0.122718463</v>
      </c>
      <c r="W1348">
        <v>-0.28378644600000003</v>
      </c>
      <c r="X1348">
        <v>7.8345450000000001E-3</v>
      </c>
      <c r="Y1348">
        <v>-0.257564552</v>
      </c>
      <c r="Z1348">
        <v>7.4870407E-2</v>
      </c>
      <c r="AA1348">
        <v>2.2141106000000001E-2</v>
      </c>
      <c r="AB1348">
        <v>-0.25822009899999998</v>
      </c>
      <c r="AC1348">
        <v>0.13455971799999999</v>
      </c>
    </row>
    <row r="1349" spans="1:29" x14ac:dyDescent="0.3">
      <c r="A1349">
        <v>13.47</v>
      </c>
      <c r="B1349">
        <v>28.2</v>
      </c>
      <c r="C1349">
        <v>75</v>
      </c>
      <c r="D1349">
        <v>75</v>
      </c>
      <c r="E1349">
        <v>-150</v>
      </c>
      <c r="F1349">
        <v>42.15384615</v>
      </c>
      <c r="G1349">
        <v>47.61538462</v>
      </c>
      <c r="H1349">
        <v>-107.6153846</v>
      </c>
      <c r="I1349">
        <v>43</v>
      </c>
      <c r="J1349">
        <v>49</v>
      </c>
      <c r="K1349">
        <v>-112</v>
      </c>
      <c r="L1349">
        <v>2.1554396709999999</v>
      </c>
      <c r="M1349">
        <v>2.4347028399999999</v>
      </c>
      <c r="N1349">
        <v>-5.502664416</v>
      </c>
      <c r="O1349">
        <v>2.198705796</v>
      </c>
      <c r="P1349">
        <v>2.5055019540000001</v>
      </c>
      <c r="Q1349">
        <v>-5.7268616080000001</v>
      </c>
      <c r="R1349">
        <v>0.107771984</v>
      </c>
      <c r="S1349">
        <v>0.121735142</v>
      </c>
      <c r="T1349">
        <v>-0.27513322099999998</v>
      </c>
      <c r="U1349">
        <v>0.10993529</v>
      </c>
      <c r="V1349">
        <v>0.125275098</v>
      </c>
      <c r="W1349">
        <v>-0.28634308000000003</v>
      </c>
      <c r="X1349">
        <v>8.0616330000000003E-3</v>
      </c>
      <c r="Y1349">
        <v>-0.25992452199999999</v>
      </c>
      <c r="Z1349">
        <v>8.0045780999999996E-2</v>
      </c>
      <c r="AA1349">
        <v>8.8564420000000008E-3</v>
      </c>
      <c r="AB1349">
        <v>-0.26929884900000001</v>
      </c>
      <c r="AC1349">
        <v>8.9706479000000006E-2</v>
      </c>
    </row>
    <row r="1350" spans="1:29" x14ac:dyDescent="0.3">
      <c r="A1350">
        <v>13.48</v>
      </c>
      <c r="B1350">
        <v>28.2</v>
      </c>
      <c r="C1350">
        <v>75</v>
      </c>
      <c r="D1350">
        <v>75</v>
      </c>
      <c r="E1350">
        <v>-150</v>
      </c>
      <c r="F1350">
        <v>42.92307692</v>
      </c>
      <c r="G1350">
        <v>47.53846154</v>
      </c>
      <c r="H1350">
        <v>-108.8461538</v>
      </c>
      <c r="I1350">
        <v>44</v>
      </c>
      <c r="J1350">
        <v>48</v>
      </c>
      <c r="K1350">
        <v>-114</v>
      </c>
      <c r="L1350">
        <v>2.1947725120000001</v>
      </c>
      <c r="M1350">
        <v>2.430769556</v>
      </c>
      <c r="N1350">
        <v>-5.5655969609999998</v>
      </c>
      <c r="O1350">
        <v>2.2498384890000001</v>
      </c>
      <c r="P1350">
        <v>2.4543692610000001</v>
      </c>
      <c r="Q1350">
        <v>-5.8291269940000001</v>
      </c>
      <c r="R1350">
        <v>0.10973862600000001</v>
      </c>
      <c r="S1350">
        <v>0.12153847800000001</v>
      </c>
      <c r="T1350">
        <v>-0.278279848</v>
      </c>
      <c r="U1350">
        <v>0.11249192399999999</v>
      </c>
      <c r="V1350">
        <v>0.122718463</v>
      </c>
      <c r="W1350">
        <v>-0.29145634999999998</v>
      </c>
      <c r="X1350">
        <v>6.8126480000000001E-3</v>
      </c>
      <c r="Y1350">
        <v>-0.26261226700000001</v>
      </c>
      <c r="Z1350">
        <v>8.2460956000000002E-2</v>
      </c>
      <c r="AA1350">
        <v>5.9042950000000004E-3</v>
      </c>
      <c r="AB1350">
        <v>-0.272707696</v>
      </c>
      <c r="AC1350">
        <v>9.8677127000000003E-2</v>
      </c>
    </row>
    <row r="1351" spans="1:29" x14ac:dyDescent="0.3">
      <c r="A1351">
        <v>13.49</v>
      </c>
      <c r="B1351">
        <v>28.2</v>
      </c>
      <c r="C1351">
        <v>75</v>
      </c>
      <c r="D1351">
        <v>75</v>
      </c>
      <c r="E1351">
        <v>-150</v>
      </c>
      <c r="F1351">
        <v>43</v>
      </c>
      <c r="G1351">
        <v>47.76923077</v>
      </c>
      <c r="H1351">
        <v>-110</v>
      </c>
      <c r="I1351">
        <v>44</v>
      </c>
      <c r="J1351">
        <v>49</v>
      </c>
      <c r="K1351">
        <v>-87</v>
      </c>
      <c r="L1351">
        <v>2.198705796</v>
      </c>
      <c r="M1351">
        <v>2.4425694080000002</v>
      </c>
      <c r="N1351">
        <v>-5.6245962220000001</v>
      </c>
      <c r="O1351">
        <v>2.2498384890000001</v>
      </c>
      <c r="P1351">
        <v>2.5055019540000001</v>
      </c>
      <c r="Q1351">
        <v>-4.4485442849999997</v>
      </c>
      <c r="R1351">
        <v>0.10993529</v>
      </c>
      <c r="S1351">
        <v>0.12212847</v>
      </c>
      <c r="T1351">
        <v>-0.281229811</v>
      </c>
      <c r="U1351">
        <v>0.11249192399999999</v>
      </c>
      <c r="V1351">
        <v>0.125275098</v>
      </c>
      <c r="W1351">
        <v>-0.22242721400000001</v>
      </c>
      <c r="X1351">
        <v>7.0397360000000004E-3</v>
      </c>
      <c r="Y1351">
        <v>-0.26484112700000001</v>
      </c>
      <c r="Z1351">
        <v>8.6256230000000003E-2</v>
      </c>
      <c r="AA1351">
        <v>7.3803690000000003E-3</v>
      </c>
      <c r="AB1351">
        <v>-0.22754048399999999</v>
      </c>
      <c r="AC1351">
        <v>-2.6911944E-2</v>
      </c>
    </row>
    <row r="1352" spans="1:29" x14ac:dyDescent="0.3">
      <c r="A1352">
        <v>13.5</v>
      </c>
      <c r="B1352">
        <v>28.2</v>
      </c>
      <c r="C1352">
        <v>75</v>
      </c>
      <c r="D1352">
        <v>75</v>
      </c>
      <c r="E1352">
        <v>-150</v>
      </c>
      <c r="F1352">
        <v>42.38461538</v>
      </c>
      <c r="G1352">
        <v>47.76923077</v>
      </c>
      <c r="H1352">
        <v>-112.5384615</v>
      </c>
      <c r="I1352">
        <v>91</v>
      </c>
      <c r="J1352">
        <v>84</v>
      </c>
      <c r="K1352">
        <v>-109</v>
      </c>
      <c r="L1352">
        <v>2.1672395230000001</v>
      </c>
      <c r="M1352">
        <v>2.4425694080000002</v>
      </c>
      <c r="N1352">
        <v>-5.7543945970000001</v>
      </c>
      <c r="O1352">
        <v>4.6530750569999997</v>
      </c>
      <c r="P1352">
        <v>4.2951462060000001</v>
      </c>
      <c r="Q1352">
        <v>-5.5734635289999996</v>
      </c>
      <c r="R1352">
        <v>0.108361976</v>
      </c>
      <c r="S1352">
        <v>0.12212847</v>
      </c>
      <c r="T1352">
        <v>-0.28771973000000001</v>
      </c>
      <c r="U1352">
        <v>0.23265375299999999</v>
      </c>
      <c r="V1352">
        <v>0.21475731000000001</v>
      </c>
      <c r="W1352">
        <v>-0.27867317600000002</v>
      </c>
      <c r="X1352">
        <v>7.9480890000000002E-3</v>
      </c>
      <c r="Y1352">
        <v>-0.26864330199999997</v>
      </c>
      <c r="Z1352">
        <v>0.100402251</v>
      </c>
      <c r="AA1352">
        <v>-1.0332516E-2</v>
      </c>
      <c r="AB1352">
        <v>-0.33491913899999998</v>
      </c>
      <c r="AC1352">
        <v>-0.29603138000000001</v>
      </c>
    </row>
    <row r="1353" spans="1:29" x14ac:dyDescent="0.3">
      <c r="A1353">
        <v>13.51</v>
      </c>
      <c r="B1353">
        <v>28.2</v>
      </c>
      <c r="C1353">
        <v>75</v>
      </c>
      <c r="D1353">
        <v>75</v>
      </c>
      <c r="E1353">
        <v>-150</v>
      </c>
      <c r="F1353">
        <v>42.61538462</v>
      </c>
      <c r="G1353">
        <v>47.84615385</v>
      </c>
      <c r="H1353">
        <v>-113.2307692</v>
      </c>
      <c r="I1353">
        <v>0</v>
      </c>
      <c r="J1353">
        <v>0</v>
      </c>
      <c r="K1353">
        <v>-111</v>
      </c>
      <c r="L1353">
        <v>2.179039376</v>
      </c>
      <c r="M1353">
        <v>2.4465026920000001</v>
      </c>
      <c r="N1353">
        <v>-5.7897941529999999</v>
      </c>
      <c r="O1353">
        <v>0</v>
      </c>
      <c r="P1353">
        <v>0</v>
      </c>
      <c r="Q1353">
        <v>-5.6757289149999997</v>
      </c>
      <c r="R1353">
        <v>0.108951969</v>
      </c>
      <c r="S1353">
        <v>0.122325135</v>
      </c>
      <c r="T1353">
        <v>-0.28948970800000001</v>
      </c>
      <c r="U1353">
        <v>0</v>
      </c>
      <c r="V1353">
        <v>0</v>
      </c>
      <c r="W1353">
        <v>-0.28378644600000003</v>
      </c>
      <c r="X1353">
        <v>7.7210009999999999E-3</v>
      </c>
      <c r="Y1353">
        <v>-0.27008550599999998</v>
      </c>
      <c r="Z1353">
        <v>0.10212737600000001</v>
      </c>
      <c r="AA1353">
        <v>0</v>
      </c>
      <c r="AB1353">
        <v>-0.18919096399999999</v>
      </c>
      <c r="AC1353">
        <v>0.497870957</v>
      </c>
    </row>
    <row r="1354" spans="1:29" x14ac:dyDescent="0.3">
      <c r="A1354">
        <v>13.52</v>
      </c>
      <c r="B1354">
        <v>28.2</v>
      </c>
      <c r="C1354">
        <v>75</v>
      </c>
      <c r="D1354">
        <v>75</v>
      </c>
      <c r="E1354">
        <v>-150</v>
      </c>
      <c r="F1354">
        <v>42.92307692</v>
      </c>
      <c r="G1354">
        <v>48.30769231</v>
      </c>
      <c r="H1354">
        <v>-114.2307692</v>
      </c>
      <c r="I1354">
        <v>82</v>
      </c>
      <c r="J1354">
        <v>96</v>
      </c>
      <c r="K1354">
        <v>-115</v>
      </c>
      <c r="L1354">
        <v>2.1947725120000001</v>
      </c>
      <c r="M1354">
        <v>2.4701023969999998</v>
      </c>
      <c r="N1354">
        <v>-5.8409268460000003</v>
      </c>
      <c r="O1354">
        <v>4.1928808200000001</v>
      </c>
      <c r="P1354">
        <v>4.9087385210000001</v>
      </c>
      <c r="Q1354">
        <v>-5.8802596869999997</v>
      </c>
      <c r="R1354">
        <v>0.10973862600000001</v>
      </c>
      <c r="S1354">
        <v>0.12350512</v>
      </c>
      <c r="T1354">
        <v>-0.29204634200000001</v>
      </c>
      <c r="U1354">
        <v>0.209644041</v>
      </c>
      <c r="V1354">
        <v>0.245436926</v>
      </c>
      <c r="W1354">
        <v>-0.29401298399999998</v>
      </c>
      <c r="X1354">
        <v>7.9480890000000002E-3</v>
      </c>
      <c r="Y1354">
        <v>-0.27244547699999999</v>
      </c>
      <c r="Z1354">
        <v>0.103162451</v>
      </c>
      <c r="AA1354">
        <v>2.0665032E-2</v>
      </c>
      <c r="AB1354">
        <v>-0.34770231200000001</v>
      </c>
      <c r="AC1354">
        <v>-0.28257540799999997</v>
      </c>
    </row>
    <row r="1355" spans="1:29" x14ac:dyDescent="0.3">
      <c r="A1355">
        <v>13.53</v>
      </c>
      <c r="B1355">
        <v>28.2</v>
      </c>
      <c r="C1355">
        <v>75</v>
      </c>
      <c r="D1355">
        <v>75</v>
      </c>
      <c r="E1355">
        <v>-150</v>
      </c>
      <c r="F1355">
        <v>43.92307692</v>
      </c>
      <c r="G1355">
        <v>48.15384615</v>
      </c>
      <c r="H1355">
        <v>-113.1538462</v>
      </c>
      <c r="I1355">
        <v>0</v>
      </c>
      <c r="J1355">
        <v>0</v>
      </c>
      <c r="K1355">
        <v>-120</v>
      </c>
      <c r="L1355">
        <v>2.2459052050000001</v>
      </c>
      <c r="M1355">
        <v>2.4622358289999999</v>
      </c>
      <c r="N1355">
        <v>-5.7858608690000004</v>
      </c>
      <c r="O1355">
        <v>0</v>
      </c>
      <c r="P1355">
        <v>0</v>
      </c>
      <c r="Q1355">
        <v>-6.1359231520000002</v>
      </c>
      <c r="R1355">
        <v>0.11229525999999999</v>
      </c>
      <c r="S1355">
        <v>0.123111791</v>
      </c>
      <c r="T1355">
        <v>-0.28929304300000003</v>
      </c>
      <c r="U1355">
        <v>0</v>
      </c>
      <c r="V1355">
        <v>0</v>
      </c>
      <c r="W1355">
        <v>-0.30679615799999999</v>
      </c>
      <c r="X1355">
        <v>6.2449269999999999E-3</v>
      </c>
      <c r="Y1355">
        <v>-0.27133104600000002</v>
      </c>
      <c r="Z1355">
        <v>9.4536828000000003E-2</v>
      </c>
      <c r="AA1355">
        <v>0</v>
      </c>
      <c r="AB1355">
        <v>-0.204530772</v>
      </c>
      <c r="AC1355">
        <v>0.53823887299999995</v>
      </c>
    </row>
    <row r="1356" spans="1:29" x14ac:dyDescent="0.3">
      <c r="A1356">
        <v>13.54</v>
      </c>
      <c r="B1356">
        <v>28.2</v>
      </c>
      <c r="C1356">
        <v>75</v>
      </c>
      <c r="D1356">
        <v>75</v>
      </c>
      <c r="E1356">
        <v>-150</v>
      </c>
      <c r="F1356">
        <v>43.76923077</v>
      </c>
      <c r="G1356">
        <v>47.53846154</v>
      </c>
      <c r="H1356">
        <v>-113.7692308</v>
      </c>
      <c r="I1356">
        <v>86</v>
      </c>
      <c r="J1356">
        <v>103</v>
      </c>
      <c r="K1356">
        <v>-209</v>
      </c>
      <c r="L1356">
        <v>2.2380386369999998</v>
      </c>
      <c r="M1356">
        <v>2.430769556</v>
      </c>
      <c r="N1356">
        <v>-5.8173271419999999</v>
      </c>
      <c r="O1356">
        <v>4.3974115920000001</v>
      </c>
      <c r="P1356">
        <v>5.2666673719999997</v>
      </c>
      <c r="Q1356">
        <v>-10.68673282</v>
      </c>
      <c r="R1356">
        <v>0.111901932</v>
      </c>
      <c r="S1356">
        <v>0.12153847800000001</v>
      </c>
      <c r="T1356">
        <v>-0.29086635700000002</v>
      </c>
      <c r="U1356">
        <v>0.21987058000000001</v>
      </c>
      <c r="V1356">
        <v>0.26333336899999998</v>
      </c>
      <c r="W1356">
        <v>-0.534336641</v>
      </c>
      <c r="X1356">
        <v>5.5636619999999996E-3</v>
      </c>
      <c r="Y1356">
        <v>-0.27172437500000002</v>
      </c>
      <c r="Z1356">
        <v>0.100747276</v>
      </c>
      <c r="AA1356">
        <v>2.5093252999999999E-2</v>
      </c>
      <c r="AB1356">
        <v>-0.51729241000000004</v>
      </c>
      <c r="AC1356">
        <v>8.9706479000000006E-2</v>
      </c>
    </row>
    <row r="1357" spans="1:29" x14ac:dyDescent="0.3">
      <c r="A1357">
        <v>13.55</v>
      </c>
      <c r="B1357">
        <v>28.2</v>
      </c>
      <c r="C1357">
        <v>75</v>
      </c>
      <c r="D1357">
        <v>75</v>
      </c>
      <c r="E1357">
        <v>-150</v>
      </c>
      <c r="F1357">
        <v>42.92307692</v>
      </c>
      <c r="G1357">
        <v>48.07692308</v>
      </c>
      <c r="H1357">
        <v>-114.1538462</v>
      </c>
      <c r="I1357">
        <v>42</v>
      </c>
      <c r="J1357">
        <v>42</v>
      </c>
      <c r="K1357">
        <v>-119</v>
      </c>
      <c r="L1357">
        <v>2.1947725120000001</v>
      </c>
      <c r="M1357">
        <v>2.458302545</v>
      </c>
      <c r="N1357">
        <v>-5.836993562</v>
      </c>
      <c r="O1357">
        <v>2.147573103</v>
      </c>
      <c r="P1357">
        <v>2.147573103</v>
      </c>
      <c r="Q1357">
        <v>-6.0847904589999997</v>
      </c>
      <c r="R1357">
        <v>0.10973862600000001</v>
      </c>
      <c r="S1357">
        <v>0.122915127</v>
      </c>
      <c r="T1357">
        <v>-0.291849678</v>
      </c>
      <c r="U1357">
        <v>0.107378655</v>
      </c>
      <c r="V1357">
        <v>0.107378655</v>
      </c>
      <c r="W1357">
        <v>-0.30423952300000001</v>
      </c>
      <c r="X1357">
        <v>7.6074569999999998E-3</v>
      </c>
      <c r="Y1357">
        <v>-0.27211770299999999</v>
      </c>
      <c r="Z1357">
        <v>0.1038525</v>
      </c>
      <c r="AA1357">
        <v>0</v>
      </c>
      <c r="AB1357">
        <v>-0.27441211900000001</v>
      </c>
      <c r="AC1357">
        <v>0.156986338</v>
      </c>
    </row>
    <row r="1358" spans="1:29" x14ac:dyDescent="0.3">
      <c r="A1358">
        <v>13.56</v>
      </c>
      <c r="B1358">
        <v>28.2</v>
      </c>
      <c r="C1358">
        <v>75</v>
      </c>
      <c r="D1358">
        <v>75</v>
      </c>
      <c r="E1358">
        <v>-150</v>
      </c>
      <c r="F1358">
        <v>42.84615385</v>
      </c>
      <c r="G1358">
        <v>48.46153846</v>
      </c>
      <c r="H1358">
        <v>-116.3846154</v>
      </c>
      <c r="I1358">
        <v>36</v>
      </c>
      <c r="J1358">
        <v>47</v>
      </c>
      <c r="K1358">
        <v>-120</v>
      </c>
      <c r="L1358">
        <v>2.1908392280000002</v>
      </c>
      <c r="M1358">
        <v>2.4779689650000001</v>
      </c>
      <c r="N1358">
        <v>-5.9510588000000002</v>
      </c>
      <c r="O1358">
        <v>1.840776945</v>
      </c>
      <c r="P1358">
        <v>2.4032365680000001</v>
      </c>
      <c r="Q1358">
        <v>-6.1359231520000002</v>
      </c>
      <c r="R1358">
        <v>0.10954196099999999</v>
      </c>
      <c r="S1358">
        <v>0.12389844799999999</v>
      </c>
      <c r="T1358">
        <v>-0.29755293999999999</v>
      </c>
      <c r="U1358">
        <v>9.2038846999999993E-2</v>
      </c>
      <c r="V1358">
        <v>0.120161828</v>
      </c>
      <c r="W1358">
        <v>-0.30679615799999999</v>
      </c>
      <c r="X1358">
        <v>8.2887220000000001E-3</v>
      </c>
      <c r="Y1358">
        <v>-0.27618209700000002</v>
      </c>
      <c r="Z1358">
        <v>0.112478123</v>
      </c>
      <c r="AA1358">
        <v>1.6236811E-2</v>
      </c>
      <c r="AB1358">
        <v>-0.27526433</v>
      </c>
      <c r="AC1358">
        <v>0.165956986</v>
      </c>
    </row>
    <row r="1359" spans="1:29" x14ac:dyDescent="0.3">
      <c r="A1359">
        <v>13.57</v>
      </c>
      <c r="B1359">
        <v>28.2</v>
      </c>
      <c r="C1359">
        <v>75</v>
      </c>
      <c r="D1359">
        <v>75</v>
      </c>
      <c r="E1359">
        <v>-150</v>
      </c>
      <c r="F1359">
        <v>43.07692308</v>
      </c>
      <c r="G1359">
        <v>48.92307692</v>
      </c>
      <c r="H1359">
        <v>-117.3076923</v>
      </c>
      <c r="I1359">
        <v>46</v>
      </c>
      <c r="J1359">
        <v>48</v>
      </c>
      <c r="K1359">
        <v>-121</v>
      </c>
      <c r="L1359">
        <v>2.20263908</v>
      </c>
      <c r="M1359">
        <v>2.5015686690000001</v>
      </c>
      <c r="N1359">
        <v>-5.9982582090000003</v>
      </c>
      <c r="O1359">
        <v>2.3521038750000001</v>
      </c>
      <c r="P1359">
        <v>2.4543692610000001</v>
      </c>
      <c r="Q1359">
        <v>-6.1870558439999996</v>
      </c>
      <c r="R1359">
        <v>0.110131954</v>
      </c>
      <c r="S1359">
        <v>0.12507843299999999</v>
      </c>
      <c r="T1359">
        <v>-0.29991290999999998</v>
      </c>
      <c r="U1359">
        <v>0.117605194</v>
      </c>
      <c r="V1359">
        <v>0.122718463</v>
      </c>
      <c r="W1359">
        <v>-0.30935279199999999</v>
      </c>
      <c r="X1359">
        <v>8.6293540000000005E-3</v>
      </c>
      <c r="Y1359">
        <v>-0.27834540299999999</v>
      </c>
      <c r="Z1359">
        <v>0.113513198</v>
      </c>
      <c r="AA1359">
        <v>2.952147E-3</v>
      </c>
      <c r="AB1359">
        <v>-0.28634308000000003</v>
      </c>
      <c r="AC1359">
        <v>0.121103746</v>
      </c>
    </row>
    <row r="1360" spans="1:29" x14ac:dyDescent="0.3">
      <c r="A1360">
        <v>13.58</v>
      </c>
      <c r="B1360">
        <v>28.2</v>
      </c>
      <c r="C1360">
        <v>75</v>
      </c>
      <c r="D1360">
        <v>75</v>
      </c>
      <c r="E1360">
        <v>-150</v>
      </c>
      <c r="F1360">
        <v>43.84615385</v>
      </c>
      <c r="G1360">
        <v>49.30769231</v>
      </c>
      <c r="H1360">
        <v>-116.1538462</v>
      </c>
      <c r="I1360">
        <v>48</v>
      </c>
      <c r="J1360">
        <v>45</v>
      </c>
      <c r="K1360">
        <v>-125</v>
      </c>
      <c r="L1360">
        <v>2.2419719210000002</v>
      </c>
      <c r="M1360">
        <v>2.5212350899999998</v>
      </c>
      <c r="N1360">
        <v>-5.939258948</v>
      </c>
      <c r="O1360">
        <v>2.4543692610000001</v>
      </c>
      <c r="P1360">
        <v>2.3009711820000001</v>
      </c>
      <c r="Q1360">
        <v>-6.3915866159999997</v>
      </c>
      <c r="R1360">
        <v>0.11209859599999999</v>
      </c>
      <c r="S1360">
        <v>0.126061754</v>
      </c>
      <c r="T1360">
        <v>-0.29696294699999998</v>
      </c>
      <c r="U1360">
        <v>0.122718463</v>
      </c>
      <c r="V1360">
        <v>0.11504855899999999</v>
      </c>
      <c r="W1360">
        <v>-0.31957933100000002</v>
      </c>
      <c r="X1360">
        <v>8.0616330000000003E-3</v>
      </c>
      <c r="Y1360">
        <v>-0.27736208200000001</v>
      </c>
      <c r="Z1360">
        <v>0.103162451</v>
      </c>
      <c r="AA1360">
        <v>-4.4282210000000004E-3</v>
      </c>
      <c r="AB1360">
        <v>-0.29230856100000002</v>
      </c>
      <c r="AC1360">
        <v>0.14353036599999999</v>
      </c>
    </row>
    <row r="1361" spans="1:29" x14ac:dyDescent="0.3">
      <c r="A1361">
        <v>13.59</v>
      </c>
      <c r="B1361">
        <v>28.2</v>
      </c>
      <c r="C1361">
        <v>75</v>
      </c>
      <c r="D1361">
        <v>75</v>
      </c>
      <c r="E1361">
        <v>-150</v>
      </c>
      <c r="F1361">
        <v>44.53846154</v>
      </c>
      <c r="G1361">
        <v>48.92307692</v>
      </c>
      <c r="H1361">
        <v>-116.7692308</v>
      </c>
      <c r="I1361">
        <v>46</v>
      </c>
      <c r="J1361">
        <v>46</v>
      </c>
      <c r="K1361">
        <v>-97</v>
      </c>
      <c r="L1361">
        <v>2.277371477</v>
      </c>
      <c r="M1361">
        <v>2.5015686690000001</v>
      </c>
      <c r="N1361">
        <v>-5.9707252210000004</v>
      </c>
      <c r="O1361">
        <v>2.3521038750000001</v>
      </c>
      <c r="P1361">
        <v>2.3521038750000001</v>
      </c>
      <c r="Q1361">
        <v>-4.9598712139999996</v>
      </c>
      <c r="R1361">
        <v>0.113868574</v>
      </c>
      <c r="S1361">
        <v>0.12507843299999999</v>
      </c>
      <c r="T1361">
        <v>-0.29853626100000002</v>
      </c>
      <c r="U1361">
        <v>0.117605194</v>
      </c>
      <c r="V1361">
        <v>0.117605194</v>
      </c>
      <c r="W1361">
        <v>-0.247993561</v>
      </c>
      <c r="X1361">
        <v>6.4720150000000002E-3</v>
      </c>
      <c r="Y1361">
        <v>-0.27867317600000002</v>
      </c>
      <c r="Z1361">
        <v>0.10454255</v>
      </c>
      <c r="AA1361">
        <v>0</v>
      </c>
      <c r="AB1361">
        <v>-0.24373250299999999</v>
      </c>
      <c r="AC1361">
        <v>2.2426620000000001E-2</v>
      </c>
    </row>
    <row r="1362" spans="1:29" x14ac:dyDescent="0.3">
      <c r="A1362">
        <v>13.6</v>
      </c>
      <c r="B1362">
        <v>28.2</v>
      </c>
      <c r="C1362">
        <v>75</v>
      </c>
      <c r="D1362">
        <v>75</v>
      </c>
      <c r="E1362">
        <v>-150</v>
      </c>
      <c r="F1362">
        <v>45.23076923</v>
      </c>
      <c r="G1362">
        <v>49.30769231</v>
      </c>
      <c r="H1362">
        <v>-116.6153846</v>
      </c>
      <c r="I1362">
        <v>41</v>
      </c>
      <c r="J1362">
        <v>41</v>
      </c>
      <c r="K1362">
        <v>-120</v>
      </c>
      <c r="L1362">
        <v>2.3127710339999998</v>
      </c>
      <c r="M1362">
        <v>2.5212350899999998</v>
      </c>
      <c r="N1362">
        <v>-5.9628586520000004</v>
      </c>
      <c r="O1362">
        <v>2.09644041</v>
      </c>
      <c r="P1362">
        <v>2.09644041</v>
      </c>
      <c r="Q1362">
        <v>-6.1359231520000002</v>
      </c>
      <c r="R1362">
        <v>0.11563855200000001</v>
      </c>
      <c r="S1362">
        <v>0.126061754</v>
      </c>
      <c r="T1362">
        <v>-0.298142933</v>
      </c>
      <c r="U1362">
        <v>0.104822021</v>
      </c>
      <c r="V1362">
        <v>0.104822021</v>
      </c>
      <c r="W1362">
        <v>-0.30679615799999999</v>
      </c>
      <c r="X1362">
        <v>6.0178389999999997E-3</v>
      </c>
      <c r="Y1362">
        <v>-0.27932872399999997</v>
      </c>
      <c r="Z1362">
        <v>9.9022152000000002E-2</v>
      </c>
      <c r="AA1362">
        <v>0</v>
      </c>
      <c r="AB1362">
        <v>-0.27441211900000001</v>
      </c>
      <c r="AC1362">
        <v>0.17044231000000001</v>
      </c>
    </row>
    <row r="1363" spans="1:29" x14ac:dyDescent="0.3">
      <c r="A1363">
        <v>13.61</v>
      </c>
      <c r="B1363">
        <v>28.2</v>
      </c>
      <c r="C1363">
        <v>75</v>
      </c>
      <c r="D1363">
        <v>75</v>
      </c>
      <c r="E1363">
        <v>-150</v>
      </c>
      <c r="F1363">
        <v>44.76923077</v>
      </c>
      <c r="G1363">
        <v>50</v>
      </c>
      <c r="H1363">
        <v>-116.1538462</v>
      </c>
      <c r="I1363">
        <v>33</v>
      </c>
      <c r="J1363">
        <v>55</v>
      </c>
      <c r="K1363">
        <v>-119</v>
      </c>
      <c r="L1363">
        <v>2.2891713299999998</v>
      </c>
      <c r="M1363">
        <v>2.556634646</v>
      </c>
      <c r="N1363">
        <v>-5.939258948</v>
      </c>
      <c r="O1363">
        <v>1.6873788670000001</v>
      </c>
      <c r="P1363">
        <v>2.812298111</v>
      </c>
      <c r="Q1363">
        <v>-6.0847904589999997</v>
      </c>
      <c r="R1363">
        <v>0.114458566</v>
      </c>
      <c r="S1363">
        <v>0.127831732</v>
      </c>
      <c r="T1363">
        <v>-0.29696294699999998</v>
      </c>
      <c r="U1363">
        <v>8.4368943000000002E-2</v>
      </c>
      <c r="V1363">
        <v>0.14061490600000001</v>
      </c>
      <c r="W1363">
        <v>-0.30423952300000001</v>
      </c>
      <c r="X1363">
        <v>7.7210009999999999E-3</v>
      </c>
      <c r="Y1363">
        <v>-0.27873873100000002</v>
      </c>
      <c r="Z1363">
        <v>9.5916926999999999E-2</v>
      </c>
      <c r="AA1363">
        <v>3.2473621000000001E-2</v>
      </c>
      <c r="AB1363">
        <v>-0.27782096499999998</v>
      </c>
      <c r="AC1363">
        <v>0.13904504200000001</v>
      </c>
    </row>
    <row r="1364" spans="1:29" x14ac:dyDescent="0.3">
      <c r="A1364">
        <v>13.62</v>
      </c>
      <c r="B1364">
        <v>28.2</v>
      </c>
      <c r="C1364">
        <v>75</v>
      </c>
      <c r="D1364">
        <v>75</v>
      </c>
      <c r="E1364">
        <v>-150</v>
      </c>
      <c r="F1364">
        <v>45.30769231</v>
      </c>
      <c r="G1364">
        <v>50.69230769</v>
      </c>
      <c r="H1364">
        <v>-115.8461538</v>
      </c>
      <c r="I1364">
        <v>43</v>
      </c>
      <c r="J1364">
        <v>54</v>
      </c>
      <c r="K1364">
        <v>-116</v>
      </c>
      <c r="L1364">
        <v>2.3167043180000002</v>
      </c>
      <c r="M1364">
        <v>2.5920342029999999</v>
      </c>
      <c r="N1364">
        <v>-5.9235258120000003</v>
      </c>
      <c r="O1364">
        <v>2.198705796</v>
      </c>
      <c r="P1364">
        <v>2.761165418</v>
      </c>
      <c r="Q1364">
        <v>-5.9313923800000001</v>
      </c>
      <c r="R1364">
        <v>0.115835216</v>
      </c>
      <c r="S1364">
        <v>0.12960171000000001</v>
      </c>
      <c r="T1364">
        <v>-0.29617629099999998</v>
      </c>
      <c r="U1364">
        <v>0.10993529</v>
      </c>
      <c r="V1364">
        <v>0.13805827100000001</v>
      </c>
      <c r="W1364">
        <v>-0.29656961900000001</v>
      </c>
      <c r="X1364">
        <v>7.9480890000000002E-3</v>
      </c>
      <c r="Y1364">
        <v>-0.27926316899999998</v>
      </c>
      <c r="Z1364">
        <v>8.9016428999999994E-2</v>
      </c>
      <c r="AA1364">
        <v>1.6236811E-2</v>
      </c>
      <c r="AB1364">
        <v>-0.2803776</v>
      </c>
      <c r="AC1364">
        <v>8.5221155000000007E-2</v>
      </c>
    </row>
    <row r="1365" spans="1:29" x14ac:dyDescent="0.3">
      <c r="A1365">
        <v>13.63</v>
      </c>
      <c r="B1365">
        <v>28.2</v>
      </c>
      <c r="C1365">
        <v>75</v>
      </c>
      <c r="D1365">
        <v>75</v>
      </c>
      <c r="E1365">
        <v>-150</v>
      </c>
      <c r="F1365">
        <v>46.46153846</v>
      </c>
      <c r="G1365">
        <v>51.53846154</v>
      </c>
      <c r="H1365">
        <v>-113.6153846</v>
      </c>
      <c r="I1365">
        <v>47</v>
      </c>
      <c r="J1365">
        <v>55</v>
      </c>
      <c r="K1365">
        <v>-121</v>
      </c>
      <c r="L1365">
        <v>2.3757035790000001</v>
      </c>
      <c r="M1365">
        <v>2.635300328</v>
      </c>
      <c r="N1365">
        <v>-5.809460574</v>
      </c>
      <c r="O1365">
        <v>2.4032365680000001</v>
      </c>
      <c r="P1365">
        <v>2.812298111</v>
      </c>
      <c r="Q1365">
        <v>-6.1870558439999996</v>
      </c>
      <c r="R1365">
        <v>0.118785179</v>
      </c>
      <c r="S1365">
        <v>0.13176501600000001</v>
      </c>
      <c r="T1365">
        <v>-0.29047302899999999</v>
      </c>
      <c r="U1365">
        <v>0.120161828</v>
      </c>
      <c r="V1365">
        <v>0.14061490600000001</v>
      </c>
      <c r="W1365">
        <v>-0.30935279199999999</v>
      </c>
      <c r="X1365">
        <v>7.4939129999999996E-3</v>
      </c>
      <c r="Y1365">
        <v>-0.277165418</v>
      </c>
      <c r="Z1365">
        <v>7.0040058000000002E-2</v>
      </c>
      <c r="AA1365">
        <v>1.1808590000000001E-2</v>
      </c>
      <c r="AB1365">
        <v>-0.29316077299999999</v>
      </c>
      <c r="AC1365">
        <v>8.5221155000000007E-2</v>
      </c>
    </row>
    <row r="1366" spans="1:29" x14ac:dyDescent="0.3">
      <c r="A1366">
        <v>13.64</v>
      </c>
      <c r="B1366">
        <v>28.2</v>
      </c>
      <c r="C1366">
        <v>75</v>
      </c>
      <c r="D1366">
        <v>75</v>
      </c>
      <c r="E1366">
        <v>-150</v>
      </c>
      <c r="F1366">
        <v>46.84615385</v>
      </c>
      <c r="G1366">
        <v>52.30769231</v>
      </c>
      <c r="H1366">
        <v>-113.2307692</v>
      </c>
      <c r="I1366">
        <v>54</v>
      </c>
      <c r="J1366">
        <v>54</v>
      </c>
      <c r="K1366">
        <v>-96</v>
      </c>
      <c r="L1366">
        <v>2.3953700000000002</v>
      </c>
      <c r="M1366">
        <v>2.6746331689999998</v>
      </c>
      <c r="N1366">
        <v>-5.7897941529999999</v>
      </c>
      <c r="O1366">
        <v>2.761165418</v>
      </c>
      <c r="P1366">
        <v>2.761165418</v>
      </c>
      <c r="Q1366">
        <v>-4.9087385210000001</v>
      </c>
      <c r="R1366">
        <v>0.1197685</v>
      </c>
      <c r="S1366">
        <v>0.133731658</v>
      </c>
      <c r="T1366">
        <v>-0.28948970800000001</v>
      </c>
      <c r="U1366">
        <v>0.13805827100000001</v>
      </c>
      <c r="V1366">
        <v>0.13805827100000001</v>
      </c>
      <c r="W1366">
        <v>-0.245436926</v>
      </c>
      <c r="X1366">
        <v>8.0616330000000003E-3</v>
      </c>
      <c r="Y1366">
        <v>-0.27749319099999997</v>
      </c>
      <c r="Z1366">
        <v>6.3139559999999997E-2</v>
      </c>
      <c r="AA1366">
        <v>0</v>
      </c>
      <c r="AB1366">
        <v>-0.25566346499999998</v>
      </c>
      <c r="AC1366">
        <v>-5.3823887000000001E-2</v>
      </c>
    </row>
    <row r="1367" spans="1:29" x14ac:dyDescent="0.3">
      <c r="A1367">
        <v>13.65</v>
      </c>
      <c r="B1367">
        <v>28.2</v>
      </c>
      <c r="C1367">
        <v>75</v>
      </c>
      <c r="D1367">
        <v>75</v>
      </c>
      <c r="E1367">
        <v>-150</v>
      </c>
      <c r="F1367">
        <v>47.07692308</v>
      </c>
      <c r="G1367">
        <v>53.30769231</v>
      </c>
      <c r="H1367">
        <v>-112.5384615</v>
      </c>
      <c r="I1367">
        <v>53</v>
      </c>
      <c r="J1367">
        <v>44</v>
      </c>
      <c r="K1367">
        <v>-123</v>
      </c>
      <c r="L1367">
        <v>2.407169852</v>
      </c>
      <c r="M1367">
        <v>2.7257658619999998</v>
      </c>
      <c r="N1367">
        <v>-5.7543945970000001</v>
      </c>
      <c r="O1367">
        <v>2.710032725</v>
      </c>
      <c r="P1367">
        <v>2.2498384890000001</v>
      </c>
      <c r="Q1367">
        <v>-6.2893212299999997</v>
      </c>
      <c r="R1367">
        <v>0.120358493</v>
      </c>
      <c r="S1367">
        <v>0.136288293</v>
      </c>
      <c r="T1367">
        <v>-0.28771973000000001</v>
      </c>
      <c r="U1367">
        <v>0.13550163600000001</v>
      </c>
      <c r="V1367">
        <v>0.11249192399999999</v>
      </c>
      <c r="W1367">
        <v>-0.31446606199999999</v>
      </c>
      <c r="X1367">
        <v>9.1970750000000007E-3</v>
      </c>
      <c r="Y1367">
        <v>-0.27736208200000001</v>
      </c>
      <c r="Z1367">
        <v>5.4513936999999998E-2</v>
      </c>
      <c r="AA1367">
        <v>-1.3284663E-2</v>
      </c>
      <c r="AB1367">
        <v>-0.29230856100000002</v>
      </c>
      <c r="AC1367">
        <v>0.116618422</v>
      </c>
    </row>
    <row r="1368" spans="1:29" x14ac:dyDescent="0.3">
      <c r="A1368">
        <v>13.66</v>
      </c>
      <c r="B1368">
        <v>28.2</v>
      </c>
      <c r="C1368">
        <v>75</v>
      </c>
      <c r="D1368">
        <v>75</v>
      </c>
      <c r="E1368">
        <v>-150</v>
      </c>
      <c r="F1368">
        <v>47.46153846</v>
      </c>
      <c r="G1368">
        <v>54.23076923</v>
      </c>
      <c r="H1368">
        <v>-114</v>
      </c>
      <c r="I1368">
        <v>53</v>
      </c>
      <c r="J1368">
        <v>54</v>
      </c>
      <c r="K1368">
        <v>-118</v>
      </c>
      <c r="L1368">
        <v>2.4268362720000001</v>
      </c>
      <c r="M1368">
        <v>2.7729652699999998</v>
      </c>
      <c r="N1368">
        <v>-5.8291269940000001</v>
      </c>
      <c r="O1368">
        <v>2.710032725</v>
      </c>
      <c r="P1368">
        <v>2.761165418</v>
      </c>
      <c r="Q1368">
        <v>-6.0336577660000001</v>
      </c>
      <c r="R1368">
        <v>0.12134181400000001</v>
      </c>
      <c r="S1368">
        <v>0.13864826399999999</v>
      </c>
      <c r="T1368">
        <v>-0.29145634999999998</v>
      </c>
      <c r="U1368">
        <v>0.13550163600000001</v>
      </c>
      <c r="V1368">
        <v>0.13805827100000001</v>
      </c>
      <c r="W1368">
        <v>-0.30168288799999998</v>
      </c>
      <c r="X1368">
        <v>9.9918839999999995E-3</v>
      </c>
      <c r="Y1368">
        <v>-0.28096759199999999</v>
      </c>
      <c r="Z1368">
        <v>5.5203987000000003E-2</v>
      </c>
      <c r="AA1368">
        <v>1.476074E-3</v>
      </c>
      <c r="AB1368">
        <v>-0.29230856100000002</v>
      </c>
      <c r="AC1368">
        <v>4.9338563000000002E-2</v>
      </c>
    </row>
    <row r="1369" spans="1:29" x14ac:dyDescent="0.3">
      <c r="A1369">
        <v>13.67</v>
      </c>
      <c r="B1369">
        <v>28.2</v>
      </c>
      <c r="C1369">
        <v>75</v>
      </c>
      <c r="D1369">
        <v>75</v>
      </c>
      <c r="E1369">
        <v>-150</v>
      </c>
      <c r="F1369">
        <v>48.23076923</v>
      </c>
      <c r="G1369">
        <v>55.53846154</v>
      </c>
      <c r="H1369">
        <v>-113.6923077</v>
      </c>
      <c r="I1369">
        <v>38</v>
      </c>
      <c r="J1369">
        <v>58</v>
      </c>
      <c r="K1369">
        <v>-114</v>
      </c>
      <c r="L1369">
        <v>2.4661691129999999</v>
      </c>
      <c r="M1369">
        <v>2.8398311000000001</v>
      </c>
      <c r="N1369">
        <v>-5.8133938580000004</v>
      </c>
      <c r="O1369">
        <v>1.943042331</v>
      </c>
      <c r="P1369">
        <v>2.9656961900000001</v>
      </c>
      <c r="Q1369">
        <v>-5.8291269940000001</v>
      </c>
      <c r="R1369">
        <v>0.123308456</v>
      </c>
      <c r="S1369">
        <v>0.14199155499999999</v>
      </c>
      <c r="T1369">
        <v>-0.29066969300000001</v>
      </c>
      <c r="U1369">
        <v>9.7152116999999996E-2</v>
      </c>
      <c r="V1369">
        <v>0.14828480899999999</v>
      </c>
      <c r="W1369">
        <v>-0.29145634999999998</v>
      </c>
      <c r="X1369">
        <v>1.0786692000000001E-2</v>
      </c>
      <c r="Y1369">
        <v>-0.28221313199999998</v>
      </c>
      <c r="Z1369">
        <v>4.4508213999999997E-2</v>
      </c>
      <c r="AA1369">
        <v>2.9521473999999999E-2</v>
      </c>
      <c r="AB1369">
        <v>-0.27611654200000002</v>
      </c>
      <c r="AC1369">
        <v>8.0735830999999994E-2</v>
      </c>
    </row>
    <row r="1370" spans="1:29" x14ac:dyDescent="0.3">
      <c r="A1370">
        <v>13.68</v>
      </c>
      <c r="B1370">
        <v>28.2</v>
      </c>
      <c r="C1370">
        <v>75</v>
      </c>
      <c r="D1370">
        <v>75</v>
      </c>
      <c r="E1370">
        <v>-150</v>
      </c>
      <c r="F1370">
        <v>49.61538462</v>
      </c>
      <c r="G1370">
        <v>55.76923077</v>
      </c>
      <c r="H1370">
        <v>-113.4615385</v>
      </c>
      <c r="I1370">
        <v>51</v>
      </c>
      <c r="J1370">
        <v>58</v>
      </c>
      <c r="K1370">
        <v>-116</v>
      </c>
      <c r="L1370">
        <v>2.5369682259999999</v>
      </c>
      <c r="M1370">
        <v>2.8516309519999998</v>
      </c>
      <c r="N1370">
        <v>-5.8015940050000001</v>
      </c>
      <c r="O1370">
        <v>2.607767339</v>
      </c>
      <c r="P1370">
        <v>2.9656961900000001</v>
      </c>
      <c r="Q1370">
        <v>-5.9313923800000001</v>
      </c>
      <c r="R1370">
        <v>0.12684841099999999</v>
      </c>
      <c r="S1370">
        <v>0.142581548</v>
      </c>
      <c r="T1370">
        <v>-0.2900797</v>
      </c>
      <c r="U1370">
        <v>0.13038836700000001</v>
      </c>
      <c r="V1370">
        <v>0.14828480899999999</v>
      </c>
      <c r="W1370">
        <v>-0.29656961900000001</v>
      </c>
      <c r="X1370">
        <v>9.0835299999999994E-3</v>
      </c>
      <c r="Y1370">
        <v>-0.28319645300000001</v>
      </c>
      <c r="Z1370">
        <v>3.6227615999999997E-2</v>
      </c>
      <c r="AA1370">
        <v>1.0332516E-2</v>
      </c>
      <c r="AB1370">
        <v>-0.29060413800000001</v>
      </c>
      <c r="AC1370">
        <v>3.1397267999999999E-2</v>
      </c>
    </row>
    <row r="1371" spans="1:29" x14ac:dyDescent="0.3">
      <c r="A1371">
        <v>13.69</v>
      </c>
      <c r="B1371">
        <v>28.2</v>
      </c>
      <c r="C1371">
        <v>75</v>
      </c>
      <c r="D1371">
        <v>75</v>
      </c>
      <c r="E1371">
        <v>-150</v>
      </c>
      <c r="F1371">
        <v>50.46153846</v>
      </c>
      <c r="G1371">
        <v>56.07692308</v>
      </c>
      <c r="H1371">
        <v>-113.4615385</v>
      </c>
      <c r="I1371">
        <v>103</v>
      </c>
      <c r="J1371">
        <v>118</v>
      </c>
      <c r="K1371">
        <v>-91</v>
      </c>
      <c r="L1371">
        <v>2.5802343510000001</v>
      </c>
      <c r="M1371">
        <v>2.867364088</v>
      </c>
      <c r="N1371">
        <v>-5.8015940050000001</v>
      </c>
      <c r="O1371">
        <v>5.2666673719999997</v>
      </c>
      <c r="P1371">
        <v>6.0336577660000001</v>
      </c>
      <c r="Q1371">
        <v>-4.6530750569999997</v>
      </c>
      <c r="R1371">
        <v>0.129011718</v>
      </c>
      <c r="S1371">
        <v>0.143368204</v>
      </c>
      <c r="T1371">
        <v>-0.2900797</v>
      </c>
      <c r="U1371">
        <v>0.26333336899999998</v>
      </c>
      <c r="V1371">
        <v>0.30168288799999998</v>
      </c>
      <c r="W1371">
        <v>-0.23265375299999999</v>
      </c>
      <c r="X1371">
        <v>8.2887220000000001E-3</v>
      </c>
      <c r="Y1371">
        <v>-0.284179774</v>
      </c>
      <c r="Z1371">
        <v>3.1052243E-2</v>
      </c>
      <c r="AA1371">
        <v>2.2141106000000001E-2</v>
      </c>
      <c r="AB1371">
        <v>-0.34344125399999997</v>
      </c>
      <c r="AC1371">
        <v>-0.583092112</v>
      </c>
    </row>
    <row r="1372" spans="1:29" x14ac:dyDescent="0.3">
      <c r="A1372">
        <v>13.7</v>
      </c>
      <c r="B1372">
        <v>28.2</v>
      </c>
      <c r="C1372">
        <v>75</v>
      </c>
      <c r="D1372">
        <v>75</v>
      </c>
      <c r="E1372">
        <v>-150</v>
      </c>
      <c r="F1372">
        <v>50.23076923</v>
      </c>
      <c r="G1372">
        <v>56.30769231</v>
      </c>
      <c r="H1372">
        <v>-113.0769231</v>
      </c>
      <c r="I1372">
        <v>0</v>
      </c>
      <c r="J1372">
        <v>0</v>
      </c>
      <c r="K1372">
        <v>-116</v>
      </c>
      <c r="L1372">
        <v>2.5684344989999999</v>
      </c>
      <c r="M1372">
        <v>2.8791639400000002</v>
      </c>
      <c r="N1372">
        <v>-5.781927585</v>
      </c>
      <c r="O1372">
        <v>0</v>
      </c>
      <c r="P1372">
        <v>0</v>
      </c>
      <c r="Q1372">
        <v>-5.9313923800000001</v>
      </c>
      <c r="R1372">
        <v>0.12842172499999999</v>
      </c>
      <c r="S1372">
        <v>0.14395819700000001</v>
      </c>
      <c r="T1372">
        <v>-0.28909637900000001</v>
      </c>
      <c r="U1372">
        <v>0</v>
      </c>
      <c r="V1372">
        <v>0</v>
      </c>
      <c r="W1372">
        <v>-0.29656961900000001</v>
      </c>
      <c r="X1372">
        <v>8.9699859999999992E-3</v>
      </c>
      <c r="Y1372">
        <v>-0.28352422700000002</v>
      </c>
      <c r="Z1372">
        <v>2.9327117999999999E-2</v>
      </c>
      <c r="AA1372">
        <v>0</v>
      </c>
      <c r="AB1372">
        <v>-0.19771307900000001</v>
      </c>
      <c r="AC1372">
        <v>0.52029757700000001</v>
      </c>
    </row>
    <row r="1373" spans="1:29" x14ac:dyDescent="0.3">
      <c r="A1373">
        <v>13.71</v>
      </c>
      <c r="B1373">
        <v>28.2</v>
      </c>
      <c r="C1373">
        <v>75</v>
      </c>
      <c r="D1373">
        <v>75</v>
      </c>
      <c r="E1373">
        <v>-150</v>
      </c>
      <c r="F1373">
        <v>50.38461538</v>
      </c>
      <c r="G1373">
        <v>56.61538462</v>
      </c>
      <c r="H1373">
        <v>-114.6153846</v>
      </c>
      <c r="I1373">
        <v>102</v>
      </c>
      <c r="J1373">
        <v>99</v>
      </c>
      <c r="K1373">
        <v>-243</v>
      </c>
      <c r="L1373">
        <v>2.5763010670000002</v>
      </c>
      <c r="M1373">
        <v>2.894897077</v>
      </c>
      <c r="N1373">
        <v>-5.8605932669999996</v>
      </c>
      <c r="O1373">
        <v>5.2155346790000001</v>
      </c>
      <c r="P1373">
        <v>5.0621365999999997</v>
      </c>
      <c r="Q1373">
        <v>-12.425244380000001</v>
      </c>
      <c r="R1373">
        <v>0.12881505300000001</v>
      </c>
      <c r="S1373">
        <v>0.14474485400000001</v>
      </c>
      <c r="T1373">
        <v>-0.293029663</v>
      </c>
      <c r="U1373">
        <v>0.26077673400000001</v>
      </c>
      <c r="V1373">
        <v>0.25310683</v>
      </c>
      <c r="W1373">
        <v>-0.621262219</v>
      </c>
      <c r="X1373">
        <v>9.1970750000000007E-3</v>
      </c>
      <c r="Y1373">
        <v>-0.28653974500000001</v>
      </c>
      <c r="Z1373">
        <v>3.4157466999999997E-2</v>
      </c>
      <c r="AA1373">
        <v>-4.4282210000000004E-3</v>
      </c>
      <c r="AB1373">
        <v>-0.58546933400000001</v>
      </c>
      <c r="AC1373">
        <v>0.18838360600000001</v>
      </c>
    </row>
    <row r="1374" spans="1:29" x14ac:dyDescent="0.3">
      <c r="A1374">
        <v>13.72</v>
      </c>
      <c r="B1374">
        <v>28.2</v>
      </c>
      <c r="C1374">
        <v>75</v>
      </c>
      <c r="D1374">
        <v>75</v>
      </c>
      <c r="E1374">
        <v>-150</v>
      </c>
      <c r="F1374">
        <v>50.38461538</v>
      </c>
      <c r="G1374">
        <v>57.69230769</v>
      </c>
      <c r="H1374">
        <v>-114.0769231</v>
      </c>
      <c r="I1374">
        <v>0</v>
      </c>
      <c r="J1374">
        <v>0</v>
      </c>
      <c r="K1374">
        <v>0</v>
      </c>
      <c r="L1374">
        <v>2.5763010670000002</v>
      </c>
      <c r="M1374">
        <v>2.9499630539999999</v>
      </c>
      <c r="N1374">
        <v>-5.8330602779999996</v>
      </c>
      <c r="O1374">
        <v>0</v>
      </c>
      <c r="P1374">
        <v>0</v>
      </c>
      <c r="Q1374">
        <v>0</v>
      </c>
      <c r="R1374">
        <v>0.12881505300000001</v>
      </c>
      <c r="S1374">
        <v>0.14749815299999999</v>
      </c>
      <c r="T1374">
        <v>-0.29165301399999999</v>
      </c>
      <c r="U1374">
        <v>0</v>
      </c>
      <c r="V1374">
        <v>0</v>
      </c>
      <c r="W1374">
        <v>0</v>
      </c>
      <c r="X1374">
        <v>1.0786692000000001E-2</v>
      </c>
      <c r="Y1374">
        <v>-0.28653974500000001</v>
      </c>
      <c r="Z1374">
        <v>2.6911944E-2</v>
      </c>
      <c r="AA1374">
        <v>0</v>
      </c>
      <c r="AB1374">
        <v>0</v>
      </c>
      <c r="AC1374">
        <v>0</v>
      </c>
    </row>
    <row r="1375" spans="1:29" x14ac:dyDescent="0.3">
      <c r="A1375">
        <v>13.73</v>
      </c>
      <c r="B1375">
        <v>28.2</v>
      </c>
      <c r="C1375">
        <v>75</v>
      </c>
      <c r="D1375">
        <v>75</v>
      </c>
      <c r="E1375">
        <v>-150</v>
      </c>
      <c r="F1375">
        <v>49.92307692</v>
      </c>
      <c r="G1375">
        <v>58</v>
      </c>
      <c r="H1375">
        <v>-113.9230769</v>
      </c>
      <c r="I1375">
        <v>106</v>
      </c>
      <c r="J1375">
        <v>109</v>
      </c>
      <c r="K1375">
        <v>-234</v>
      </c>
      <c r="L1375">
        <v>2.5527013620000001</v>
      </c>
      <c r="M1375">
        <v>2.9656961900000001</v>
      </c>
      <c r="N1375">
        <v>-5.8251937099999997</v>
      </c>
      <c r="O1375">
        <v>5.4200654510000001</v>
      </c>
      <c r="P1375">
        <v>5.5734635289999996</v>
      </c>
      <c r="Q1375">
        <v>-11.96505015</v>
      </c>
      <c r="R1375">
        <v>0.12763506799999999</v>
      </c>
      <c r="S1375">
        <v>0.14828480899999999</v>
      </c>
      <c r="T1375">
        <v>-0.29125968499999999</v>
      </c>
      <c r="U1375">
        <v>0.27100327299999999</v>
      </c>
      <c r="V1375">
        <v>0.27867317600000002</v>
      </c>
      <c r="W1375">
        <v>-0.59825250699999999</v>
      </c>
      <c r="X1375">
        <v>1.1922133999999999E-2</v>
      </c>
      <c r="Y1375">
        <v>-0.28614641600000001</v>
      </c>
      <c r="Z1375">
        <v>2.6911944E-2</v>
      </c>
      <c r="AA1375">
        <v>4.4282210000000004E-3</v>
      </c>
      <c r="AB1375">
        <v>-0.58206048799999999</v>
      </c>
      <c r="AC1375">
        <v>8.5221155000000007E-2</v>
      </c>
    </row>
    <row r="1376" spans="1:29" x14ac:dyDescent="0.3">
      <c r="A1376">
        <v>13.74</v>
      </c>
      <c r="B1376">
        <v>28.2</v>
      </c>
      <c r="C1376">
        <v>75</v>
      </c>
      <c r="D1376">
        <v>75</v>
      </c>
      <c r="E1376">
        <v>-150</v>
      </c>
      <c r="F1376">
        <v>50.46153846</v>
      </c>
      <c r="G1376">
        <v>57</v>
      </c>
      <c r="H1376">
        <v>-114.0769231</v>
      </c>
      <c r="I1376">
        <v>51</v>
      </c>
      <c r="J1376">
        <v>0</v>
      </c>
      <c r="K1376">
        <v>0</v>
      </c>
      <c r="L1376">
        <v>2.5802343510000001</v>
      </c>
      <c r="M1376">
        <v>2.9145634970000001</v>
      </c>
      <c r="N1376">
        <v>-5.8330602779999996</v>
      </c>
      <c r="O1376">
        <v>2.607767339</v>
      </c>
      <c r="P1376">
        <v>0</v>
      </c>
      <c r="Q1376">
        <v>0</v>
      </c>
      <c r="R1376">
        <v>0.129011718</v>
      </c>
      <c r="S1376">
        <v>0.14572817499999999</v>
      </c>
      <c r="T1376">
        <v>-0.29165301399999999</v>
      </c>
      <c r="U1376">
        <v>0.13038836700000001</v>
      </c>
      <c r="V1376">
        <v>0</v>
      </c>
      <c r="W1376">
        <v>0</v>
      </c>
      <c r="X1376">
        <v>9.6512509999999996E-3</v>
      </c>
      <c r="Y1376">
        <v>-0.286015307</v>
      </c>
      <c r="Z1376">
        <v>2.9672143000000002E-2</v>
      </c>
      <c r="AA1376">
        <v>-7.5279759000000002E-2</v>
      </c>
      <c r="AB1376">
        <v>-4.3462789000000002E-2</v>
      </c>
      <c r="AC1376">
        <v>-0.22875152100000001</v>
      </c>
    </row>
    <row r="1377" spans="1:29" x14ac:dyDescent="0.3">
      <c r="A1377">
        <v>13.75</v>
      </c>
      <c r="B1377">
        <v>28.2</v>
      </c>
      <c r="C1377">
        <v>75</v>
      </c>
      <c r="D1377">
        <v>75</v>
      </c>
      <c r="E1377">
        <v>-150</v>
      </c>
      <c r="F1377">
        <v>50.15384615</v>
      </c>
      <c r="G1377">
        <v>57.07692308</v>
      </c>
      <c r="H1377">
        <v>-114.0769231</v>
      </c>
      <c r="I1377">
        <v>54</v>
      </c>
      <c r="J1377">
        <v>107</v>
      </c>
      <c r="K1377">
        <v>-213</v>
      </c>
      <c r="L1377">
        <v>2.5645012149999999</v>
      </c>
      <c r="M1377">
        <v>2.918496781</v>
      </c>
      <c r="N1377">
        <v>-5.8330602779999996</v>
      </c>
      <c r="O1377">
        <v>2.761165418</v>
      </c>
      <c r="P1377">
        <v>5.4711981429999996</v>
      </c>
      <c r="Q1377">
        <v>-10.891263589999999</v>
      </c>
      <c r="R1377">
        <v>0.128225061</v>
      </c>
      <c r="S1377">
        <v>0.145924839</v>
      </c>
      <c r="T1377">
        <v>-0.29165301399999999</v>
      </c>
      <c r="U1377">
        <v>0.13805827100000001</v>
      </c>
      <c r="V1377">
        <v>0.27355990699999999</v>
      </c>
      <c r="W1377">
        <v>-0.54456318000000004</v>
      </c>
      <c r="X1377">
        <v>1.0218972E-2</v>
      </c>
      <c r="Y1377">
        <v>-0.28581864299999998</v>
      </c>
      <c r="Z1377">
        <v>3.0707218000000001E-2</v>
      </c>
      <c r="AA1377">
        <v>7.8231906000000004E-2</v>
      </c>
      <c r="AB1377">
        <v>-0.50024817899999996</v>
      </c>
      <c r="AC1377">
        <v>0.233236845</v>
      </c>
    </row>
    <row r="1378" spans="1:29" x14ac:dyDescent="0.3">
      <c r="A1378">
        <v>13.76</v>
      </c>
      <c r="B1378">
        <v>28.2</v>
      </c>
      <c r="C1378">
        <v>75</v>
      </c>
      <c r="D1378">
        <v>75</v>
      </c>
      <c r="E1378">
        <v>-150</v>
      </c>
      <c r="F1378">
        <v>49.30769231</v>
      </c>
      <c r="G1378">
        <v>57</v>
      </c>
      <c r="H1378">
        <v>-116.3846154</v>
      </c>
      <c r="I1378">
        <v>44</v>
      </c>
      <c r="J1378">
        <v>0</v>
      </c>
      <c r="K1378">
        <v>0</v>
      </c>
      <c r="L1378">
        <v>2.5212350899999998</v>
      </c>
      <c r="M1378">
        <v>2.9145634970000001</v>
      </c>
      <c r="N1378">
        <v>-5.9510588000000002</v>
      </c>
      <c r="O1378">
        <v>2.2498384890000001</v>
      </c>
      <c r="P1378">
        <v>0</v>
      </c>
      <c r="Q1378">
        <v>0</v>
      </c>
      <c r="R1378">
        <v>0.126061754</v>
      </c>
      <c r="S1378">
        <v>0.14572817499999999</v>
      </c>
      <c r="T1378">
        <v>-0.29755293999999999</v>
      </c>
      <c r="U1378">
        <v>0.11249192399999999</v>
      </c>
      <c r="V1378">
        <v>0</v>
      </c>
      <c r="W1378">
        <v>0</v>
      </c>
      <c r="X1378">
        <v>1.1354413000000001E-2</v>
      </c>
      <c r="Y1378">
        <v>-0.28896527</v>
      </c>
      <c r="Z1378">
        <v>4.5198264000000002E-2</v>
      </c>
      <c r="AA1378">
        <v>-6.4947243000000002E-2</v>
      </c>
      <c r="AB1378">
        <v>-3.7497308E-2</v>
      </c>
      <c r="AC1378">
        <v>-0.19735425300000001</v>
      </c>
    </row>
    <row r="1379" spans="1:29" x14ac:dyDescent="0.3">
      <c r="A1379">
        <v>13.77</v>
      </c>
      <c r="B1379">
        <v>28.2</v>
      </c>
      <c r="C1379">
        <v>75</v>
      </c>
      <c r="D1379">
        <v>75</v>
      </c>
      <c r="E1379">
        <v>-150</v>
      </c>
      <c r="F1379">
        <v>49.53846154</v>
      </c>
      <c r="G1379">
        <v>56.84615385</v>
      </c>
      <c r="H1379">
        <v>-116.7692308</v>
      </c>
      <c r="I1379">
        <v>56</v>
      </c>
      <c r="J1379">
        <v>112</v>
      </c>
      <c r="K1379">
        <v>-241</v>
      </c>
      <c r="L1379">
        <v>2.533034942</v>
      </c>
      <c r="M1379">
        <v>2.9066969290000002</v>
      </c>
      <c r="N1379">
        <v>-5.9707252210000004</v>
      </c>
      <c r="O1379">
        <v>2.8634308040000001</v>
      </c>
      <c r="P1379">
        <v>5.7268616080000001</v>
      </c>
      <c r="Q1379">
        <v>-12.322979</v>
      </c>
      <c r="R1379">
        <v>0.12665174700000001</v>
      </c>
      <c r="S1379">
        <v>0.14533484599999999</v>
      </c>
      <c r="T1379">
        <v>-0.29853626100000002</v>
      </c>
      <c r="U1379">
        <v>0.14317154000000001</v>
      </c>
      <c r="V1379">
        <v>0.28634308000000003</v>
      </c>
      <c r="W1379">
        <v>-0.61614895000000003</v>
      </c>
      <c r="X1379">
        <v>1.0786692000000001E-2</v>
      </c>
      <c r="Y1379">
        <v>-0.28968637200000003</v>
      </c>
      <c r="Z1379">
        <v>4.6578363999999997E-2</v>
      </c>
      <c r="AA1379">
        <v>8.2660127E-2</v>
      </c>
      <c r="AB1379">
        <v>-0.553937507</v>
      </c>
      <c r="AC1379">
        <v>0.32742864799999999</v>
      </c>
    </row>
    <row r="1380" spans="1:29" x14ac:dyDescent="0.3">
      <c r="A1380">
        <v>13.78</v>
      </c>
      <c r="B1380">
        <v>28.2</v>
      </c>
      <c r="C1380">
        <v>75</v>
      </c>
      <c r="D1380">
        <v>75</v>
      </c>
      <c r="E1380">
        <v>-150</v>
      </c>
      <c r="F1380">
        <v>49.84615385</v>
      </c>
      <c r="G1380">
        <v>56.30769231</v>
      </c>
      <c r="H1380">
        <v>-115.5384615</v>
      </c>
      <c r="I1380">
        <v>53</v>
      </c>
      <c r="J1380">
        <v>55</v>
      </c>
      <c r="K1380">
        <v>0</v>
      </c>
      <c r="L1380">
        <v>2.5487680780000002</v>
      </c>
      <c r="M1380">
        <v>2.8791639400000002</v>
      </c>
      <c r="N1380">
        <v>-5.9077926749999996</v>
      </c>
      <c r="O1380">
        <v>2.710032725</v>
      </c>
      <c r="P1380">
        <v>2.812298111</v>
      </c>
      <c r="Q1380">
        <v>0</v>
      </c>
      <c r="R1380">
        <v>0.12743840400000001</v>
      </c>
      <c r="S1380">
        <v>0.14395819700000001</v>
      </c>
      <c r="T1380">
        <v>-0.29538963400000001</v>
      </c>
      <c r="U1380">
        <v>0.13550163600000001</v>
      </c>
      <c r="V1380">
        <v>0.14061490600000001</v>
      </c>
      <c r="W1380">
        <v>0</v>
      </c>
      <c r="X1380">
        <v>9.5377069999999994E-3</v>
      </c>
      <c r="Y1380">
        <v>-0.287391956</v>
      </c>
      <c r="Z1380">
        <v>4.2093039999999998E-2</v>
      </c>
      <c r="AA1380">
        <v>2.952147E-3</v>
      </c>
      <c r="AB1380">
        <v>-9.2038846999999993E-2</v>
      </c>
      <c r="AC1380">
        <v>-0.48441498599999999</v>
      </c>
    </row>
    <row r="1381" spans="1:29" x14ac:dyDescent="0.3">
      <c r="A1381">
        <v>13.79</v>
      </c>
      <c r="B1381">
        <v>28.2</v>
      </c>
      <c r="C1381">
        <v>75</v>
      </c>
      <c r="D1381">
        <v>75</v>
      </c>
      <c r="E1381">
        <v>-150</v>
      </c>
      <c r="F1381">
        <v>49.84615385</v>
      </c>
      <c r="G1381">
        <v>55.84615385</v>
      </c>
      <c r="H1381">
        <v>-116.2307692</v>
      </c>
      <c r="I1381">
        <v>47</v>
      </c>
      <c r="J1381">
        <v>58</v>
      </c>
      <c r="K1381">
        <v>-212</v>
      </c>
      <c r="L1381">
        <v>2.5487680780000002</v>
      </c>
      <c r="M1381">
        <v>2.8555642360000002</v>
      </c>
      <c r="N1381">
        <v>-5.9431922320000004</v>
      </c>
      <c r="O1381">
        <v>2.4032365680000001</v>
      </c>
      <c r="P1381">
        <v>2.9656961900000001</v>
      </c>
      <c r="Q1381">
        <v>-10.8401309</v>
      </c>
      <c r="R1381">
        <v>0.12743840400000001</v>
      </c>
      <c r="S1381">
        <v>0.14277821199999999</v>
      </c>
      <c r="T1381">
        <v>-0.29715961200000002</v>
      </c>
      <c r="U1381">
        <v>0.120161828</v>
      </c>
      <c r="V1381">
        <v>0.14828480899999999</v>
      </c>
      <c r="W1381">
        <v>-0.54200654500000001</v>
      </c>
      <c r="X1381">
        <v>8.8564420000000008E-3</v>
      </c>
      <c r="Y1381">
        <v>-0.28817861299999997</v>
      </c>
      <c r="Z1381">
        <v>4.7268414000000002E-2</v>
      </c>
      <c r="AA1381">
        <v>1.6236811E-2</v>
      </c>
      <c r="AB1381">
        <v>-0.45081990900000002</v>
      </c>
      <c r="AC1381">
        <v>0.47992966199999998</v>
      </c>
    </row>
    <row r="1382" spans="1:29" x14ac:dyDescent="0.3">
      <c r="A1382">
        <v>13.8</v>
      </c>
      <c r="B1382">
        <v>28.2</v>
      </c>
      <c r="C1382">
        <v>75</v>
      </c>
      <c r="D1382">
        <v>75</v>
      </c>
      <c r="E1382">
        <v>-150</v>
      </c>
      <c r="F1382">
        <v>49.46153846</v>
      </c>
      <c r="G1382">
        <v>54.53846154</v>
      </c>
      <c r="H1382">
        <v>-116.8461538</v>
      </c>
      <c r="I1382">
        <v>45</v>
      </c>
      <c r="J1382">
        <v>45</v>
      </c>
      <c r="K1382">
        <v>-115</v>
      </c>
      <c r="L1382">
        <v>2.5291016580000001</v>
      </c>
      <c r="M1382">
        <v>2.788698407</v>
      </c>
      <c r="N1382">
        <v>-5.9746585049999998</v>
      </c>
      <c r="O1382">
        <v>2.3009711820000001</v>
      </c>
      <c r="P1382">
        <v>2.3009711820000001</v>
      </c>
      <c r="Q1382">
        <v>-5.8802596869999997</v>
      </c>
      <c r="R1382">
        <v>0.126455083</v>
      </c>
      <c r="S1382">
        <v>0.13943491999999999</v>
      </c>
      <c r="T1382">
        <v>-0.29873292499999998</v>
      </c>
      <c r="U1382">
        <v>0.11504855899999999</v>
      </c>
      <c r="V1382">
        <v>0.11504855899999999</v>
      </c>
      <c r="W1382">
        <v>-0.29401298399999998</v>
      </c>
      <c r="X1382">
        <v>7.4939129999999996E-3</v>
      </c>
      <c r="Y1382">
        <v>-0.287785285</v>
      </c>
      <c r="Z1382">
        <v>5.7619161000000002E-2</v>
      </c>
      <c r="AA1382">
        <v>0</v>
      </c>
      <c r="AB1382">
        <v>-0.272707696</v>
      </c>
      <c r="AC1382">
        <v>0.112133099</v>
      </c>
    </row>
    <row r="1383" spans="1:29" x14ac:dyDescent="0.3">
      <c r="A1383">
        <v>13.81</v>
      </c>
      <c r="B1383">
        <v>28.2</v>
      </c>
      <c r="C1383">
        <v>75</v>
      </c>
      <c r="D1383">
        <v>75</v>
      </c>
      <c r="E1383">
        <v>-150</v>
      </c>
      <c r="F1383">
        <v>48.23076923</v>
      </c>
      <c r="G1383">
        <v>54.53846154</v>
      </c>
      <c r="H1383">
        <v>-117.1538462</v>
      </c>
      <c r="I1383">
        <v>47</v>
      </c>
      <c r="J1383">
        <v>59</v>
      </c>
      <c r="K1383">
        <v>-116</v>
      </c>
      <c r="L1383">
        <v>2.4661691129999999</v>
      </c>
      <c r="M1383">
        <v>2.788698407</v>
      </c>
      <c r="N1383">
        <v>-5.9903916410000004</v>
      </c>
      <c r="O1383">
        <v>2.4032365680000001</v>
      </c>
      <c r="P1383">
        <v>3.0168288830000001</v>
      </c>
      <c r="Q1383">
        <v>-5.9313923800000001</v>
      </c>
      <c r="R1383">
        <v>0.123308456</v>
      </c>
      <c r="S1383">
        <v>0.13943491999999999</v>
      </c>
      <c r="T1383">
        <v>-0.29951958200000001</v>
      </c>
      <c r="U1383">
        <v>0.120161828</v>
      </c>
      <c r="V1383">
        <v>0.15084144399999999</v>
      </c>
      <c r="W1383">
        <v>-0.29656961900000001</v>
      </c>
      <c r="X1383">
        <v>9.3106189999999991E-3</v>
      </c>
      <c r="Y1383">
        <v>-0.28726084699999999</v>
      </c>
      <c r="Z1383">
        <v>6.4519660000000006E-2</v>
      </c>
      <c r="AA1383">
        <v>1.7712884000000002E-2</v>
      </c>
      <c r="AB1383">
        <v>-0.28804750400000001</v>
      </c>
      <c r="AC1383">
        <v>4.4853239000000003E-2</v>
      </c>
    </row>
    <row r="1384" spans="1:29" x14ac:dyDescent="0.3">
      <c r="A1384">
        <v>13.82</v>
      </c>
      <c r="B1384">
        <v>28.2</v>
      </c>
      <c r="C1384">
        <v>75</v>
      </c>
      <c r="D1384">
        <v>75</v>
      </c>
      <c r="E1384">
        <v>-150</v>
      </c>
      <c r="F1384">
        <v>47.30769231</v>
      </c>
      <c r="G1384">
        <v>54.84615385</v>
      </c>
      <c r="H1384">
        <v>-117.3846154</v>
      </c>
      <c r="I1384">
        <v>40</v>
      </c>
      <c r="J1384">
        <v>57</v>
      </c>
      <c r="K1384">
        <v>-121</v>
      </c>
      <c r="L1384">
        <v>2.4189697040000002</v>
      </c>
      <c r="M1384">
        <v>2.8044315430000002</v>
      </c>
      <c r="N1384">
        <v>-6.0021914929999998</v>
      </c>
      <c r="O1384">
        <v>2.045307717</v>
      </c>
      <c r="P1384">
        <v>2.9145634970000001</v>
      </c>
      <c r="Q1384">
        <v>-6.1870558439999996</v>
      </c>
      <c r="R1384">
        <v>0.12094848499999999</v>
      </c>
      <c r="S1384">
        <v>0.14022157699999999</v>
      </c>
      <c r="T1384">
        <v>-0.30010957500000002</v>
      </c>
      <c r="U1384">
        <v>0.102265386</v>
      </c>
      <c r="V1384">
        <v>0.14572817499999999</v>
      </c>
      <c r="W1384">
        <v>-0.30935279199999999</v>
      </c>
      <c r="X1384">
        <v>1.1127325E-2</v>
      </c>
      <c r="Y1384">
        <v>-0.287129737</v>
      </c>
      <c r="Z1384">
        <v>6.8314933999999994E-2</v>
      </c>
      <c r="AA1384">
        <v>2.5093252999999999E-2</v>
      </c>
      <c r="AB1384">
        <v>-0.288899715</v>
      </c>
      <c r="AC1384">
        <v>0.107647775</v>
      </c>
    </row>
    <row r="1385" spans="1:29" x14ac:dyDescent="0.3">
      <c r="A1385">
        <v>13.83</v>
      </c>
      <c r="B1385">
        <v>28.2</v>
      </c>
      <c r="C1385">
        <v>75</v>
      </c>
      <c r="D1385">
        <v>75</v>
      </c>
      <c r="E1385">
        <v>-150</v>
      </c>
      <c r="F1385">
        <v>47.30769231</v>
      </c>
      <c r="G1385">
        <v>54.92307692</v>
      </c>
      <c r="H1385">
        <v>-117.8461538</v>
      </c>
      <c r="I1385">
        <v>54</v>
      </c>
      <c r="J1385">
        <v>56</v>
      </c>
      <c r="K1385">
        <v>-121</v>
      </c>
      <c r="L1385">
        <v>2.4189697040000002</v>
      </c>
      <c r="M1385">
        <v>2.8083648270000001</v>
      </c>
      <c r="N1385">
        <v>-6.0257911980000003</v>
      </c>
      <c r="O1385">
        <v>2.761165418</v>
      </c>
      <c r="P1385">
        <v>2.8634308040000001</v>
      </c>
      <c r="Q1385">
        <v>-6.1870558439999996</v>
      </c>
      <c r="R1385">
        <v>0.12094848499999999</v>
      </c>
      <c r="S1385">
        <v>0.140418241</v>
      </c>
      <c r="T1385">
        <v>-0.30128956000000001</v>
      </c>
      <c r="U1385">
        <v>0.13805827100000001</v>
      </c>
      <c r="V1385">
        <v>0.14317154000000001</v>
      </c>
      <c r="W1385">
        <v>-0.30935279199999999</v>
      </c>
      <c r="X1385">
        <v>1.1240869000000001E-2</v>
      </c>
      <c r="Y1385">
        <v>-0.28798194900000001</v>
      </c>
      <c r="Z1385">
        <v>7.0040058000000002E-2</v>
      </c>
      <c r="AA1385">
        <v>2.952147E-3</v>
      </c>
      <c r="AB1385">
        <v>-0.29997846500000003</v>
      </c>
      <c r="AC1385">
        <v>4.9338563000000002E-2</v>
      </c>
    </row>
    <row r="1386" spans="1:29" x14ac:dyDescent="0.3">
      <c r="A1386">
        <v>13.84</v>
      </c>
      <c r="B1386">
        <v>28.2</v>
      </c>
      <c r="C1386">
        <v>75</v>
      </c>
      <c r="D1386">
        <v>75</v>
      </c>
      <c r="E1386">
        <v>-150</v>
      </c>
      <c r="F1386">
        <v>46.92307692</v>
      </c>
      <c r="G1386">
        <v>54.76923077</v>
      </c>
      <c r="H1386">
        <v>-116.4615385</v>
      </c>
      <c r="I1386">
        <v>55</v>
      </c>
      <c r="J1386">
        <v>51</v>
      </c>
      <c r="K1386">
        <v>-100</v>
      </c>
      <c r="L1386">
        <v>2.3993032840000001</v>
      </c>
      <c r="M1386">
        <v>2.8004982589999998</v>
      </c>
      <c r="N1386">
        <v>-5.9549920839999997</v>
      </c>
      <c r="O1386">
        <v>2.812298111</v>
      </c>
      <c r="P1386">
        <v>2.607767339</v>
      </c>
      <c r="Q1386">
        <v>-5.1132692930000001</v>
      </c>
      <c r="R1386">
        <v>0.119965164</v>
      </c>
      <c r="S1386">
        <v>0.140024913</v>
      </c>
      <c r="T1386">
        <v>-0.297749604</v>
      </c>
      <c r="U1386">
        <v>0.14061490600000001</v>
      </c>
      <c r="V1386">
        <v>0.13038836700000001</v>
      </c>
      <c r="W1386">
        <v>-0.25566346499999998</v>
      </c>
      <c r="X1386">
        <v>1.1581500999999999E-2</v>
      </c>
      <c r="Y1386">
        <v>-0.28516309499999998</v>
      </c>
      <c r="Z1386">
        <v>6.6244784000000001E-2</v>
      </c>
      <c r="AA1386">
        <v>-5.9042950000000004E-3</v>
      </c>
      <c r="AB1386">
        <v>-0.26077673400000001</v>
      </c>
      <c r="AC1386">
        <v>-2.6911944E-2</v>
      </c>
    </row>
    <row r="1387" spans="1:29" x14ac:dyDescent="0.3">
      <c r="A1387">
        <v>13.85</v>
      </c>
      <c r="B1387">
        <v>28.2</v>
      </c>
      <c r="C1387">
        <v>75</v>
      </c>
      <c r="D1387">
        <v>75</v>
      </c>
      <c r="E1387">
        <v>-150</v>
      </c>
      <c r="F1387">
        <v>46.76923077</v>
      </c>
      <c r="G1387">
        <v>53.76923077</v>
      </c>
      <c r="H1387">
        <v>-117.0769231</v>
      </c>
      <c r="I1387">
        <v>51</v>
      </c>
      <c r="J1387">
        <v>52</v>
      </c>
      <c r="K1387">
        <v>-125</v>
      </c>
      <c r="L1387">
        <v>2.3914367150000002</v>
      </c>
      <c r="M1387">
        <v>2.7493655659999998</v>
      </c>
      <c r="N1387">
        <v>-5.9864583570000001</v>
      </c>
      <c r="O1387">
        <v>2.607767339</v>
      </c>
      <c r="P1387">
        <v>2.658900032</v>
      </c>
      <c r="Q1387">
        <v>-6.3915866159999997</v>
      </c>
      <c r="R1387">
        <v>0.119571836</v>
      </c>
      <c r="S1387">
        <v>0.137468278</v>
      </c>
      <c r="T1387">
        <v>-0.29932291799999999</v>
      </c>
      <c r="U1387">
        <v>0.13038836700000001</v>
      </c>
      <c r="V1387">
        <v>0.13294500200000001</v>
      </c>
      <c r="W1387">
        <v>-0.31957933100000002</v>
      </c>
      <c r="X1387">
        <v>1.0332516E-2</v>
      </c>
      <c r="Y1387">
        <v>-0.28522864999999997</v>
      </c>
      <c r="Z1387">
        <v>7.4180357000000002E-2</v>
      </c>
      <c r="AA1387">
        <v>1.476074E-3</v>
      </c>
      <c r="AB1387">
        <v>-0.30083067699999999</v>
      </c>
      <c r="AC1387">
        <v>9.8677127000000003E-2</v>
      </c>
    </row>
    <row r="1388" spans="1:29" x14ac:dyDescent="0.3">
      <c r="A1388">
        <v>13.86</v>
      </c>
      <c r="B1388">
        <v>28.2</v>
      </c>
      <c r="C1388">
        <v>75</v>
      </c>
      <c r="D1388">
        <v>75</v>
      </c>
      <c r="E1388">
        <v>-150</v>
      </c>
      <c r="F1388">
        <v>47.07692308</v>
      </c>
      <c r="G1388">
        <v>53.53846154</v>
      </c>
      <c r="H1388">
        <v>-117.5384615</v>
      </c>
      <c r="I1388">
        <v>46</v>
      </c>
      <c r="J1388">
        <v>41</v>
      </c>
      <c r="K1388">
        <v>-124</v>
      </c>
      <c r="L1388">
        <v>2.407169852</v>
      </c>
      <c r="M1388">
        <v>2.737565714</v>
      </c>
      <c r="N1388">
        <v>-6.0100580609999996</v>
      </c>
      <c r="O1388">
        <v>2.3521038750000001</v>
      </c>
      <c r="P1388">
        <v>2.09644041</v>
      </c>
      <c r="Q1388">
        <v>-6.3404539230000001</v>
      </c>
      <c r="R1388">
        <v>0.120358493</v>
      </c>
      <c r="S1388">
        <v>0.13687828599999999</v>
      </c>
      <c r="T1388">
        <v>-0.30050290299999999</v>
      </c>
      <c r="U1388">
        <v>0.117605194</v>
      </c>
      <c r="V1388">
        <v>0.104822021</v>
      </c>
      <c r="W1388">
        <v>-0.31702269599999999</v>
      </c>
      <c r="X1388">
        <v>9.5377069999999994E-3</v>
      </c>
      <c r="Y1388">
        <v>-0.28608086100000002</v>
      </c>
      <c r="Z1388">
        <v>7.5905481999999996E-2</v>
      </c>
      <c r="AA1388">
        <v>-7.3803690000000003E-3</v>
      </c>
      <c r="AB1388">
        <v>-0.28549086899999998</v>
      </c>
      <c r="AC1388">
        <v>0.165956986</v>
      </c>
    </row>
    <row r="1389" spans="1:29" x14ac:dyDescent="0.3">
      <c r="A1389">
        <v>13.87</v>
      </c>
      <c r="B1389">
        <v>28.2</v>
      </c>
      <c r="C1389">
        <v>75</v>
      </c>
      <c r="D1389">
        <v>75</v>
      </c>
      <c r="E1389">
        <v>-150</v>
      </c>
      <c r="F1389">
        <v>47.53846154</v>
      </c>
      <c r="G1389">
        <v>54.61538462</v>
      </c>
      <c r="H1389">
        <v>-118.3076923</v>
      </c>
      <c r="I1389">
        <v>35</v>
      </c>
      <c r="J1389">
        <v>58</v>
      </c>
      <c r="K1389">
        <v>-120</v>
      </c>
      <c r="L1389">
        <v>2.430769556</v>
      </c>
      <c r="M1389">
        <v>2.792631691</v>
      </c>
      <c r="N1389">
        <v>-6.0493909019999998</v>
      </c>
      <c r="O1389">
        <v>1.7896442530000001</v>
      </c>
      <c r="P1389">
        <v>2.9656961900000001</v>
      </c>
      <c r="Q1389">
        <v>-6.1359231520000002</v>
      </c>
      <c r="R1389">
        <v>0.12153847800000001</v>
      </c>
      <c r="S1389">
        <v>0.139631585</v>
      </c>
      <c r="T1389">
        <v>-0.30246954500000001</v>
      </c>
      <c r="U1389">
        <v>8.9482213000000005E-2</v>
      </c>
      <c r="V1389">
        <v>0.14828480899999999</v>
      </c>
      <c r="W1389">
        <v>-0.30679615799999999</v>
      </c>
      <c r="X1389">
        <v>1.044606E-2</v>
      </c>
      <c r="Y1389">
        <v>-0.28870305099999999</v>
      </c>
      <c r="Z1389">
        <v>7.2455232999999994E-2</v>
      </c>
      <c r="AA1389">
        <v>3.3949695000000002E-2</v>
      </c>
      <c r="AB1389">
        <v>-0.28378644600000003</v>
      </c>
      <c r="AC1389">
        <v>0.121103746</v>
      </c>
    </row>
    <row r="1390" spans="1:29" x14ac:dyDescent="0.3">
      <c r="A1390">
        <v>13.88</v>
      </c>
      <c r="B1390">
        <v>28.2</v>
      </c>
      <c r="C1390">
        <v>75</v>
      </c>
      <c r="D1390">
        <v>75</v>
      </c>
      <c r="E1390">
        <v>-150</v>
      </c>
      <c r="F1390">
        <v>47.23076923</v>
      </c>
      <c r="G1390">
        <v>54.61538462</v>
      </c>
      <c r="H1390">
        <v>-118.6923077</v>
      </c>
      <c r="I1390">
        <v>42</v>
      </c>
      <c r="J1390">
        <v>62</v>
      </c>
      <c r="K1390">
        <v>-119</v>
      </c>
      <c r="L1390">
        <v>2.4150364199999999</v>
      </c>
      <c r="M1390">
        <v>2.792631691</v>
      </c>
      <c r="N1390">
        <v>-6.0690573219999999</v>
      </c>
      <c r="O1390">
        <v>2.147573103</v>
      </c>
      <c r="P1390">
        <v>3.1702269620000001</v>
      </c>
      <c r="Q1390">
        <v>-6.0847904589999997</v>
      </c>
      <c r="R1390">
        <v>0.120751821</v>
      </c>
      <c r="S1390">
        <v>0.139631585</v>
      </c>
      <c r="T1390">
        <v>-0.30345286599999999</v>
      </c>
      <c r="U1390">
        <v>0.107378655</v>
      </c>
      <c r="V1390">
        <v>0.158511348</v>
      </c>
      <c r="W1390">
        <v>-0.30423952300000001</v>
      </c>
      <c r="X1390">
        <v>1.0900237E-2</v>
      </c>
      <c r="Y1390">
        <v>-0.28909637900000001</v>
      </c>
      <c r="Z1390">
        <v>7.5560456999999998E-2</v>
      </c>
      <c r="AA1390">
        <v>2.9521473999999999E-2</v>
      </c>
      <c r="AB1390">
        <v>-0.29145634999999998</v>
      </c>
      <c r="AC1390">
        <v>6.7279858999999997E-2</v>
      </c>
    </row>
    <row r="1391" spans="1:29" x14ac:dyDescent="0.3">
      <c r="A1391">
        <v>13.89</v>
      </c>
      <c r="B1391">
        <v>28.2</v>
      </c>
      <c r="C1391">
        <v>75</v>
      </c>
      <c r="D1391">
        <v>75</v>
      </c>
      <c r="E1391">
        <v>-150</v>
      </c>
      <c r="F1391">
        <v>47.46153846</v>
      </c>
      <c r="G1391">
        <v>54.76923077</v>
      </c>
      <c r="H1391">
        <v>-116.8461538</v>
      </c>
      <c r="I1391">
        <v>44</v>
      </c>
      <c r="J1391">
        <v>59</v>
      </c>
      <c r="K1391">
        <v>-122</v>
      </c>
      <c r="L1391">
        <v>2.4268362720000001</v>
      </c>
      <c r="M1391">
        <v>2.8004982589999998</v>
      </c>
      <c r="N1391">
        <v>-5.9746585049999998</v>
      </c>
      <c r="O1391">
        <v>2.2498384890000001</v>
      </c>
      <c r="P1391">
        <v>3.0168288830000001</v>
      </c>
      <c r="Q1391">
        <v>-6.2381885370000001</v>
      </c>
      <c r="R1391">
        <v>0.12134181400000001</v>
      </c>
      <c r="S1391">
        <v>0.140024913</v>
      </c>
      <c r="T1391">
        <v>-0.29873292499999998</v>
      </c>
      <c r="U1391">
        <v>0.11249192399999999</v>
      </c>
      <c r="V1391">
        <v>0.15084144399999999</v>
      </c>
      <c r="W1391">
        <v>-0.31190942700000002</v>
      </c>
      <c r="X1391">
        <v>1.0786692000000001E-2</v>
      </c>
      <c r="Y1391">
        <v>-0.286277526</v>
      </c>
      <c r="Z1391">
        <v>6.5554735000000003E-2</v>
      </c>
      <c r="AA1391">
        <v>2.2141106000000001E-2</v>
      </c>
      <c r="AB1391">
        <v>-0.29571740699999999</v>
      </c>
      <c r="AC1391">
        <v>8.5221155000000007E-2</v>
      </c>
    </row>
    <row r="1392" spans="1:29" x14ac:dyDescent="0.3">
      <c r="A1392">
        <v>13.9</v>
      </c>
      <c r="B1392">
        <v>28.2</v>
      </c>
      <c r="C1392">
        <v>75</v>
      </c>
      <c r="D1392">
        <v>75</v>
      </c>
      <c r="E1392">
        <v>-150</v>
      </c>
      <c r="F1392">
        <v>46.61538462</v>
      </c>
      <c r="G1392">
        <v>55</v>
      </c>
      <c r="H1392">
        <v>-115</v>
      </c>
      <c r="I1392">
        <v>51</v>
      </c>
      <c r="J1392">
        <v>56</v>
      </c>
      <c r="K1392">
        <v>-98</v>
      </c>
      <c r="L1392">
        <v>2.3835701469999999</v>
      </c>
      <c r="M1392">
        <v>2.812298111</v>
      </c>
      <c r="N1392">
        <v>-5.8802596869999997</v>
      </c>
      <c r="O1392">
        <v>2.607767339</v>
      </c>
      <c r="P1392">
        <v>2.8634308040000001</v>
      </c>
      <c r="Q1392">
        <v>-5.0110039070000001</v>
      </c>
      <c r="R1392">
        <v>0.119178507</v>
      </c>
      <c r="S1392">
        <v>0.14061490600000001</v>
      </c>
      <c r="T1392">
        <v>-0.29401298399999998</v>
      </c>
      <c r="U1392">
        <v>0.13038836700000001</v>
      </c>
      <c r="V1392">
        <v>0.14317154000000001</v>
      </c>
      <c r="W1392">
        <v>-0.25055019499999998</v>
      </c>
      <c r="X1392">
        <v>1.237631E-2</v>
      </c>
      <c r="Y1392">
        <v>-0.28260646099999998</v>
      </c>
      <c r="Z1392">
        <v>6.0034336000000001E-2</v>
      </c>
      <c r="AA1392">
        <v>7.3803690000000003E-3</v>
      </c>
      <c r="AB1392">
        <v>-0.25822009899999998</v>
      </c>
      <c r="AC1392">
        <v>-4.0367914999999997E-2</v>
      </c>
    </row>
    <row r="1393" spans="1:29" x14ac:dyDescent="0.3">
      <c r="A1393">
        <v>13.91</v>
      </c>
      <c r="B1393">
        <v>28.2</v>
      </c>
      <c r="C1393">
        <v>75</v>
      </c>
      <c r="D1393">
        <v>75</v>
      </c>
      <c r="E1393">
        <v>-150</v>
      </c>
      <c r="F1393">
        <v>45.53846154</v>
      </c>
      <c r="G1393">
        <v>55</v>
      </c>
      <c r="H1393">
        <v>-114.7692308</v>
      </c>
      <c r="I1393">
        <v>90</v>
      </c>
      <c r="J1393">
        <v>45</v>
      </c>
      <c r="K1393">
        <v>-124</v>
      </c>
      <c r="L1393">
        <v>2.32850417</v>
      </c>
      <c r="M1393">
        <v>2.812298111</v>
      </c>
      <c r="N1393">
        <v>-5.8684598350000003</v>
      </c>
      <c r="O1393">
        <v>4.6019423640000001</v>
      </c>
      <c r="P1393">
        <v>2.3009711820000001</v>
      </c>
      <c r="Q1393">
        <v>-6.3404539230000001</v>
      </c>
      <c r="R1393">
        <v>0.116425209</v>
      </c>
      <c r="S1393">
        <v>0.14061490600000001</v>
      </c>
      <c r="T1393">
        <v>-0.29342299199999999</v>
      </c>
      <c r="U1393">
        <v>0.23009711799999999</v>
      </c>
      <c r="V1393">
        <v>0.11504855899999999</v>
      </c>
      <c r="W1393">
        <v>-0.31702269599999999</v>
      </c>
      <c r="X1393">
        <v>1.3965928000000001E-2</v>
      </c>
      <c r="Y1393">
        <v>-0.28129536599999999</v>
      </c>
      <c r="Z1393">
        <v>6.3829609999999995E-2</v>
      </c>
      <c r="AA1393">
        <v>-6.6423316999999996E-2</v>
      </c>
      <c r="AB1393">
        <v>-0.32639702300000001</v>
      </c>
      <c r="AC1393">
        <v>-4.9338563000000002E-2</v>
      </c>
    </row>
    <row r="1394" spans="1:29" x14ac:dyDescent="0.3">
      <c r="A1394">
        <v>13.92</v>
      </c>
      <c r="B1394">
        <v>28.2</v>
      </c>
      <c r="C1394">
        <v>75</v>
      </c>
      <c r="D1394">
        <v>75</v>
      </c>
      <c r="E1394">
        <v>-150</v>
      </c>
      <c r="F1394">
        <v>45.53846154</v>
      </c>
      <c r="G1394">
        <v>54.38461538</v>
      </c>
      <c r="H1394">
        <v>-112.6153846</v>
      </c>
      <c r="I1394">
        <v>0</v>
      </c>
      <c r="J1394">
        <v>55</v>
      </c>
      <c r="K1394">
        <v>-122</v>
      </c>
      <c r="L1394">
        <v>2.32850417</v>
      </c>
      <c r="M1394">
        <v>2.7808318390000002</v>
      </c>
      <c r="N1394">
        <v>-5.7583278809999996</v>
      </c>
      <c r="O1394">
        <v>0</v>
      </c>
      <c r="P1394">
        <v>2.812298111</v>
      </c>
      <c r="Q1394">
        <v>-6.2381885370000001</v>
      </c>
      <c r="R1394">
        <v>0.116425209</v>
      </c>
      <c r="S1394">
        <v>0.13904159199999999</v>
      </c>
      <c r="T1394">
        <v>-0.28791639400000002</v>
      </c>
      <c r="U1394">
        <v>0</v>
      </c>
      <c r="V1394">
        <v>0.14061490600000001</v>
      </c>
      <c r="W1394">
        <v>-0.31190942700000002</v>
      </c>
      <c r="X1394">
        <v>1.3057575E-2</v>
      </c>
      <c r="Y1394">
        <v>-0.277099863</v>
      </c>
      <c r="Z1394">
        <v>5.6929111999999997E-2</v>
      </c>
      <c r="AA1394">
        <v>8.1184054000000005E-2</v>
      </c>
      <c r="AB1394">
        <v>-0.25481125300000002</v>
      </c>
      <c r="AC1394">
        <v>0.30051670400000002</v>
      </c>
    </row>
    <row r="1395" spans="1:29" x14ac:dyDescent="0.3">
      <c r="A1395">
        <v>13.93</v>
      </c>
      <c r="B1395">
        <v>28.2</v>
      </c>
      <c r="C1395">
        <v>75</v>
      </c>
      <c r="D1395">
        <v>75</v>
      </c>
      <c r="E1395">
        <v>-150</v>
      </c>
      <c r="F1395">
        <v>45.84615385</v>
      </c>
      <c r="G1395">
        <v>55</v>
      </c>
      <c r="H1395">
        <v>-110.5384615</v>
      </c>
      <c r="I1395">
        <v>46</v>
      </c>
      <c r="J1395">
        <v>59</v>
      </c>
      <c r="K1395">
        <v>-126</v>
      </c>
      <c r="L1395">
        <v>2.3442373070000002</v>
      </c>
      <c r="M1395">
        <v>2.812298111</v>
      </c>
      <c r="N1395">
        <v>-5.6521292110000001</v>
      </c>
      <c r="O1395">
        <v>2.3521038750000001</v>
      </c>
      <c r="P1395">
        <v>3.0168288830000001</v>
      </c>
      <c r="Q1395">
        <v>-6.4427193090000001</v>
      </c>
      <c r="R1395">
        <v>0.117211865</v>
      </c>
      <c r="S1395">
        <v>0.14061490600000001</v>
      </c>
      <c r="T1395">
        <v>-0.28260646099999998</v>
      </c>
      <c r="U1395">
        <v>0.117605194</v>
      </c>
      <c r="V1395">
        <v>0.15084144399999999</v>
      </c>
      <c r="W1395">
        <v>-0.32213596500000002</v>
      </c>
      <c r="X1395">
        <v>1.3511752E-2</v>
      </c>
      <c r="Y1395">
        <v>-0.27434656400000001</v>
      </c>
      <c r="Z1395">
        <v>4.347314E-2</v>
      </c>
      <c r="AA1395">
        <v>1.9188957999999999E-2</v>
      </c>
      <c r="AB1395">
        <v>-0.30423952300000001</v>
      </c>
      <c r="AC1395">
        <v>9.4191803000000004E-2</v>
      </c>
    </row>
    <row r="1396" spans="1:29" x14ac:dyDescent="0.3">
      <c r="A1396">
        <v>13.94</v>
      </c>
      <c r="B1396">
        <v>28.2</v>
      </c>
      <c r="C1396">
        <v>75</v>
      </c>
      <c r="D1396">
        <v>75</v>
      </c>
      <c r="E1396">
        <v>-150</v>
      </c>
      <c r="F1396">
        <v>46.92307692</v>
      </c>
      <c r="G1396">
        <v>54.30769231</v>
      </c>
      <c r="H1396">
        <v>-108.7692308</v>
      </c>
      <c r="I1396">
        <v>43</v>
      </c>
      <c r="J1396">
        <v>59</v>
      </c>
      <c r="K1396">
        <v>-121</v>
      </c>
      <c r="L1396">
        <v>2.3993032840000001</v>
      </c>
      <c r="M1396">
        <v>2.7768985540000002</v>
      </c>
      <c r="N1396">
        <v>-5.5616636770000003</v>
      </c>
      <c r="O1396">
        <v>2.198705796</v>
      </c>
      <c r="P1396">
        <v>3.0168288830000001</v>
      </c>
      <c r="Q1396">
        <v>-6.1870558439999996</v>
      </c>
      <c r="R1396">
        <v>0.119965164</v>
      </c>
      <c r="S1396">
        <v>0.13884492800000001</v>
      </c>
      <c r="T1396">
        <v>-0.27808318399999998</v>
      </c>
      <c r="U1396">
        <v>0.10993529</v>
      </c>
      <c r="V1396">
        <v>0.15084144399999999</v>
      </c>
      <c r="W1396">
        <v>-0.30935279199999999</v>
      </c>
      <c r="X1396">
        <v>1.0900237E-2</v>
      </c>
      <c r="Y1396">
        <v>-0.27165882000000002</v>
      </c>
      <c r="Z1396">
        <v>3.3812441999999998E-2</v>
      </c>
      <c r="AA1396">
        <v>2.3617178999999999E-2</v>
      </c>
      <c r="AB1396">
        <v>-0.29316077299999999</v>
      </c>
      <c r="AC1396">
        <v>8.5221155000000007E-2</v>
      </c>
    </row>
    <row r="1397" spans="1:29" x14ac:dyDescent="0.3">
      <c r="A1397">
        <v>13.95</v>
      </c>
      <c r="B1397">
        <v>28.2</v>
      </c>
      <c r="C1397">
        <v>75</v>
      </c>
      <c r="D1397">
        <v>75</v>
      </c>
      <c r="E1397">
        <v>-150</v>
      </c>
      <c r="F1397">
        <v>47.46153846</v>
      </c>
      <c r="G1397">
        <v>52.53846154</v>
      </c>
      <c r="H1397">
        <v>-107.0769231</v>
      </c>
      <c r="I1397">
        <v>92</v>
      </c>
      <c r="J1397">
        <v>116</v>
      </c>
      <c r="K1397">
        <v>-97</v>
      </c>
      <c r="L1397">
        <v>2.4268362720000001</v>
      </c>
      <c r="M1397">
        <v>2.686433021</v>
      </c>
      <c r="N1397">
        <v>-5.4751314280000001</v>
      </c>
      <c r="O1397">
        <v>4.7042077500000001</v>
      </c>
      <c r="P1397">
        <v>5.9313923800000001</v>
      </c>
      <c r="Q1397">
        <v>-4.9598712139999996</v>
      </c>
      <c r="R1397">
        <v>0.12134181400000001</v>
      </c>
      <c r="S1397">
        <v>0.13432165099999999</v>
      </c>
      <c r="T1397">
        <v>-0.273756571</v>
      </c>
      <c r="U1397">
        <v>0.23521038699999999</v>
      </c>
      <c r="V1397">
        <v>0.29656961900000001</v>
      </c>
      <c r="W1397">
        <v>-0.247993561</v>
      </c>
      <c r="X1397">
        <v>7.4939129999999996E-3</v>
      </c>
      <c r="Y1397">
        <v>-0.26772553599999999</v>
      </c>
      <c r="Z1397">
        <v>3.1742292999999998E-2</v>
      </c>
      <c r="AA1397">
        <v>3.5425769000000003E-2</v>
      </c>
      <c r="AB1397">
        <v>-0.34258904299999998</v>
      </c>
      <c r="AC1397">
        <v>-0.497870957</v>
      </c>
    </row>
    <row r="1398" spans="1:29" x14ac:dyDescent="0.3">
      <c r="A1398">
        <v>13.96</v>
      </c>
      <c r="B1398">
        <v>28.2</v>
      </c>
      <c r="C1398">
        <v>75</v>
      </c>
      <c r="D1398">
        <v>75</v>
      </c>
      <c r="E1398">
        <v>-150</v>
      </c>
      <c r="F1398">
        <v>47.23076923</v>
      </c>
      <c r="G1398">
        <v>51.84615385</v>
      </c>
      <c r="H1398">
        <v>-107.0769231</v>
      </c>
      <c r="I1398">
        <v>53</v>
      </c>
      <c r="J1398">
        <v>42</v>
      </c>
      <c r="K1398">
        <v>-246</v>
      </c>
      <c r="L1398">
        <v>2.4150364199999999</v>
      </c>
      <c r="M1398">
        <v>2.6510334640000002</v>
      </c>
      <c r="N1398">
        <v>-5.4751314280000001</v>
      </c>
      <c r="O1398">
        <v>2.710032725</v>
      </c>
      <c r="P1398">
        <v>2.147573103</v>
      </c>
      <c r="Q1398">
        <v>-12.578642459999999</v>
      </c>
      <c r="R1398">
        <v>0.120751821</v>
      </c>
      <c r="S1398">
        <v>0.13255167300000001</v>
      </c>
      <c r="T1398">
        <v>-0.273756571</v>
      </c>
      <c r="U1398">
        <v>0.13550163600000001</v>
      </c>
      <c r="V1398">
        <v>0.107378655</v>
      </c>
      <c r="W1398">
        <v>-0.62893212300000001</v>
      </c>
      <c r="X1398">
        <v>6.8126480000000001E-3</v>
      </c>
      <c r="Y1398">
        <v>-0.26693887900000002</v>
      </c>
      <c r="Z1398">
        <v>3.5882591999999998E-2</v>
      </c>
      <c r="AA1398">
        <v>-1.6236811E-2</v>
      </c>
      <c r="AB1398">
        <v>-0.50024817899999996</v>
      </c>
      <c r="AC1398">
        <v>0.67728391499999996</v>
      </c>
    </row>
    <row r="1399" spans="1:29" x14ac:dyDescent="0.3">
      <c r="A1399">
        <v>13.97</v>
      </c>
      <c r="B1399">
        <v>28.2</v>
      </c>
      <c r="C1399">
        <v>75</v>
      </c>
      <c r="D1399">
        <v>75</v>
      </c>
      <c r="E1399">
        <v>-150</v>
      </c>
      <c r="F1399">
        <v>47.07692308</v>
      </c>
      <c r="G1399">
        <v>51.46153846</v>
      </c>
      <c r="H1399">
        <v>-109.0769231</v>
      </c>
      <c r="I1399">
        <v>41</v>
      </c>
      <c r="J1399">
        <v>51</v>
      </c>
      <c r="K1399">
        <v>0</v>
      </c>
      <c r="L1399">
        <v>2.407169852</v>
      </c>
      <c r="M1399">
        <v>2.6313670440000001</v>
      </c>
      <c r="N1399">
        <v>-5.577396813</v>
      </c>
      <c r="O1399">
        <v>2.09644041</v>
      </c>
      <c r="P1399">
        <v>2.607767339</v>
      </c>
      <c r="Q1399">
        <v>0</v>
      </c>
      <c r="R1399">
        <v>0.120358493</v>
      </c>
      <c r="S1399">
        <v>0.131568352</v>
      </c>
      <c r="T1399">
        <v>-0.27886984100000001</v>
      </c>
      <c r="U1399">
        <v>0.104822021</v>
      </c>
      <c r="V1399">
        <v>0.13038836700000001</v>
      </c>
      <c r="W1399">
        <v>0</v>
      </c>
      <c r="X1399">
        <v>6.4720150000000002E-3</v>
      </c>
      <c r="Y1399">
        <v>-0.26988884200000002</v>
      </c>
      <c r="Z1399">
        <v>4.7268414000000002E-2</v>
      </c>
      <c r="AA1399">
        <v>1.4760736999999999E-2</v>
      </c>
      <c r="AB1399">
        <v>-7.8403461999999993E-2</v>
      </c>
      <c r="AC1399">
        <v>-0.41264980299999998</v>
      </c>
    </row>
    <row r="1400" spans="1:29" x14ac:dyDescent="0.3">
      <c r="A1400">
        <v>13.98</v>
      </c>
      <c r="B1400">
        <v>28.2</v>
      </c>
      <c r="C1400">
        <v>75</v>
      </c>
      <c r="D1400">
        <v>75</v>
      </c>
      <c r="E1400">
        <v>-150</v>
      </c>
      <c r="F1400">
        <v>47.15384615</v>
      </c>
      <c r="G1400">
        <v>51.76923077</v>
      </c>
      <c r="H1400">
        <v>-109.1538462</v>
      </c>
      <c r="I1400">
        <v>51</v>
      </c>
      <c r="J1400">
        <v>44</v>
      </c>
      <c r="K1400">
        <v>-245</v>
      </c>
      <c r="L1400">
        <v>2.4111031359999999</v>
      </c>
      <c r="M1400">
        <v>2.6471001799999998</v>
      </c>
      <c r="N1400">
        <v>-5.5813300970000004</v>
      </c>
      <c r="O1400">
        <v>2.607767339</v>
      </c>
      <c r="P1400">
        <v>2.2498384890000001</v>
      </c>
      <c r="Q1400">
        <v>-12.52750977</v>
      </c>
      <c r="R1400">
        <v>0.120555157</v>
      </c>
      <c r="S1400">
        <v>0.132355009</v>
      </c>
      <c r="T1400">
        <v>-0.27906650500000002</v>
      </c>
      <c r="U1400">
        <v>0.13038836700000001</v>
      </c>
      <c r="V1400">
        <v>0.11249192399999999</v>
      </c>
      <c r="W1400">
        <v>-0.62637548799999998</v>
      </c>
      <c r="X1400">
        <v>6.8126480000000001E-3</v>
      </c>
      <c r="Y1400">
        <v>-0.27034772499999998</v>
      </c>
      <c r="Z1400">
        <v>4.5888313999999999E-2</v>
      </c>
      <c r="AA1400">
        <v>-1.0332516E-2</v>
      </c>
      <c r="AB1400">
        <v>-0.498543756</v>
      </c>
      <c r="AC1400">
        <v>0.67279859099999995</v>
      </c>
    </row>
    <row r="1401" spans="1:29" x14ac:dyDescent="0.3">
      <c r="A1401">
        <v>13.99</v>
      </c>
      <c r="B1401">
        <v>28.2</v>
      </c>
      <c r="C1401">
        <v>75</v>
      </c>
      <c r="D1401">
        <v>75</v>
      </c>
      <c r="E1401">
        <v>-150</v>
      </c>
      <c r="F1401">
        <v>47.07692308</v>
      </c>
      <c r="G1401">
        <v>51.38461538</v>
      </c>
      <c r="H1401">
        <v>-107.3076923</v>
      </c>
      <c r="I1401">
        <v>50</v>
      </c>
      <c r="J1401">
        <v>49</v>
      </c>
      <c r="K1401">
        <v>-122</v>
      </c>
      <c r="L1401">
        <v>2.407169852</v>
      </c>
      <c r="M1401">
        <v>2.6274337600000002</v>
      </c>
      <c r="N1401">
        <v>-5.4869312800000003</v>
      </c>
      <c r="O1401">
        <v>2.556634646</v>
      </c>
      <c r="P1401">
        <v>2.5055019540000001</v>
      </c>
      <c r="Q1401">
        <v>-6.2381885370000001</v>
      </c>
      <c r="R1401">
        <v>0.120358493</v>
      </c>
      <c r="S1401">
        <v>0.13137168799999999</v>
      </c>
      <c r="T1401">
        <v>-0.27434656400000001</v>
      </c>
      <c r="U1401">
        <v>0.127831732</v>
      </c>
      <c r="V1401">
        <v>0.125275098</v>
      </c>
      <c r="W1401">
        <v>-0.31190942700000002</v>
      </c>
      <c r="X1401">
        <v>6.3584710000000001E-3</v>
      </c>
      <c r="Y1401">
        <v>-0.26680777</v>
      </c>
      <c r="Z1401">
        <v>3.9677865999999999E-2</v>
      </c>
      <c r="AA1401">
        <v>-1.476074E-3</v>
      </c>
      <c r="AB1401">
        <v>-0.29230856100000002</v>
      </c>
      <c r="AC1401">
        <v>0.103162451</v>
      </c>
    </row>
    <row r="1402" spans="1:29" x14ac:dyDescent="0.3">
      <c r="A1402">
        <v>14</v>
      </c>
      <c r="B1402">
        <v>28.2</v>
      </c>
      <c r="C1402">
        <v>75</v>
      </c>
      <c r="D1402">
        <v>75</v>
      </c>
      <c r="E1402">
        <v>-150</v>
      </c>
      <c r="F1402">
        <v>46.84615385</v>
      </c>
      <c r="G1402">
        <v>49.76923077</v>
      </c>
      <c r="H1402">
        <v>-107.1538462</v>
      </c>
      <c r="I1402">
        <v>49</v>
      </c>
      <c r="J1402">
        <v>49</v>
      </c>
      <c r="K1402">
        <v>-97</v>
      </c>
      <c r="L1402">
        <v>2.3953700000000002</v>
      </c>
      <c r="M1402">
        <v>2.5448347939999998</v>
      </c>
      <c r="N1402">
        <v>-5.4790647119999996</v>
      </c>
      <c r="O1402">
        <v>2.5055019540000001</v>
      </c>
      <c r="P1402">
        <v>2.5055019540000001</v>
      </c>
      <c r="Q1402">
        <v>-4.9598712139999996</v>
      </c>
      <c r="R1402">
        <v>0.1197685</v>
      </c>
      <c r="S1402">
        <v>0.12724173999999999</v>
      </c>
      <c r="T1402">
        <v>-0.27395323599999999</v>
      </c>
      <c r="U1402">
        <v>0.125275098</v>
      </c>
      <c r="V1402">
        <v>0.125275098</v>
      </c>
      <c r="W1402">
        <v>-0.247993561</v>
      </c>
      <c r="X1402">
        <v>4.3146770000000003E-3</v>
      </c>
      <c r="Y1402">
        <v>-0.264972237</v>
      </c>
      <c r="Z1402">
        <v>4.7268414000000002E-2</v>
      </c>
      <c r="AA1402">
        <v>0</v>
      </c>
      <c r="AB1402">
        <v>-0.24884577199999999</v>
      </c>
      <c r="AC1402">
        <v>-4.4853239999999997E-3</v>
      </c>
    </row>
    <row r="1403" spans="1:29" x14ac:dyDescent="0.3">
      <c r="A1403">
        <v>14.01</v>
      </c>
      <c r="B1403">
        <v>28.2</v>
      </c>
      <c r="C1403">
        <v>75</v>
      </c>
      <c r="D1403">
        <v>75</v>
      </c>
      <c r="E1403">
        <v>-150</v>
      </c>
      <c r="F1403">
        <v>47</v>
      </c>
      <c r="G1403">
        <v>49.15384615</v>
      </c>
      <c r="H1403">
        <v>-107.3076923</v>
      </c>
      <c r="I1403">
        <v>49</v>
      </c>
      <c r="J1403">
        <v>39</v>
      </c>
      <c r="K1403">
        <v>-121</v>
      </c>
      <c r="L1403">
        <v>2.4032365680000001</v>
      </c>
      <c r="M1403">
        <v>2.5133685219999999</v>
      </c>
      <c r="N1403">
        <v>-5.4869312800000003</v>
      </c>
      <c r="O1403">
        <v>2.5055019540000001</v>
      </c>
      <c r="P1403">
        <v>1.994175024</v>
      </c>
      <c r="Q1403">
        <v>-6.1870558439999996</v>
      </c>
      <c r="R1403">
        <v>0.120161828</v>
      </c>
      <c r="S1403">
        <v>0.125668426</v>
      </c>
      <c r="T1403">
        <v>-0.27434656400000001</v>
      </c>
      <c r="U1403">
        <v>0.125275098</v>
      </c>
      <c r="V1403">
        <v>9.9708750999999998E-2</v>
      </c>
      <c r="W1403">
        <v>-0.30935279199999999</v>
      </c>
      <c r="X1403">
        <v>3.1792360000000002E-3</v>
      </c>
      <c r="Y1403">
        <v>-0.26484112700000001</v>
      </c>
      <c r="Z1403">
        <v>5.0028613E-2</v>
      </c>
      <c r="AA1403">
        <v>-1.4760736999999999E-2</v>
      </c>
      <c r="AB1403">
        <v>-0.281229811</v>
      </c>
      <c r="AC1403">
        <v>0.14801569000000001</v>
      </c>
    </row>
    <row r="1404" spans="1:29" x14ac:dyDescent="0.3">
      <c r="A1404">
        <v>14.02</v>
      </c>
      <c r="B1404">
        <v>28.2</v>
      </c>
      <c r="C1404">
        <v>75</v>
      </c>
      <c r="D1404">
        <v>75</v>
      </c>
      <c r="E1404">
        <v>-150</v>
      </c>
      <c r="F1404">
        <v>46.53846154</v>
      </c>
      <c r="G1404">
        <v>48.30769231</v>
      </c>
      <c r="H1404">
        <v>-109.0769231</v>
      </c>
      <c r="I1404">
        <v>41</v>
      </c>
      <c r="J1404">
        <v>50</v>
      </c>
      <c r="K1404">
        <v>-122</v>
      </c>
      <c r="L1404">
        <v>2.379636863</v>
      </c>
      <c r="M1404">
        <v>2.4701023969999998</v>
      </c>
      <c r="N1404">
        <v>-5.577396813</v>
      </c>
      <c r="O1404">
        <v>2.09644041</v>
      </c>
      <c r="P1404">
        <v>2.556634646</v>
      </c>
      <c r="Q1404">
        <v>-6.2381885370000001</v>
      </c>
      <c r="R1404">
        <v>0.118981843</v>
      </c>
      <c r="S1404">
        <v>0.12350512</v>
      </c>
      <c r="T1404">
        <v>-0.27886984100000001</v>
      </c>
      <c r="U1404">
        <v>0.104822021</v>
      </c>
      <c r="V1404">
        <v>0.127831732</v>
      </c>
      <c r="W1404">
        <v>-0.31190942700000002</v>
      </c>
      <c r="X1404">
        <v>2.611515E-3</v>
      </c>
      <c r="Y1404">
        <v>-0.266742215</v>
      </c>
      <c r="Z1404">
        <v>6.3829609999999995E-2</v>
      </c>
      <c r="AA1404">
        <v>1.3284663E-2</v>
      </c>
      <c r="AB1404">
        <v>-0.28549086899999998</v>
      </c>
      <c r="AC1404">
        <v>0.13904504200000001</v>
      </c>
    </row>
    <row r="1405" spans="1:29" x14ac:dyDescent="0.3">
      <c r="A1405">
        <v>14.03</v>
      </c>
      <c r="B1405">
        <v>28.2</v>
      </c>
      <c r="C1405">
        <v>75</v>
      </c>
      <c r="D1405">
        <v>75</v>
      </c>
      <c r="E1405">
        <v>-150</v>
      </c>
      <c r="F1405">
        <v>46.92307692</v>
      </c>
      <c r="G1405">
        <v>47.38461538</v>
      </c>
      <c r="H1405">
        <v>-111.3846154</v>
      </c>
      <c r="I1405">
        <v>49</v>
      </c>
      <c r="J1405">
        <v>51</v>
      </c>
      <c r="K1405">
        <v>-124</v>
      </c>
      <c r="L1405">
        <v>2.3993032840000001</v>
      </c>
      <c r="M1405">
        <v>2.4229029880000001</v>
      </c>
      <c r="N1405">
        <v>-5.6953953359999998</v>
      </c>
      <c r="O1405">
        <v>2.5055019540000001</v>
      </c>
      <c r="P1405">
        <v>2.607767339</v>
      </c>
      <c r="Q1405">
        <v>-6.3404539230000001</v>
      </c>
      <c r="R1405">
        <v>0.119965164</v>
      </c>
      <c r="S1405">
        <v>0.12114514899999999</v>
      </c>
      <c r="T1405">
        <v>-0.28476976700000001</v>
      </c>
      <c r="U1405">
        <v>0.125275098</v>
      </c>
      <c r="V1405">
        <v>0.13038836700000001</v>
      </c>
      <c r="W1405">
        <v>-0.31702269599999999</v>
      </c>
      <c r="X1405">
        <v>6.8126500000000002E-4</v>
      </c>
      <c r="Y1405">
        <v>-0.27021661600000002</v>
      </c>
      <c r="Z1405">
        <v>7.6595531999999994E-2</v>
      </c>
      <c r="AA1405">
        <v>2.952147E-3</v>
      </c>
      <c r="AB1405">
        <v>-0.29656961900000001</v>
      </c>
      <c r="AC1405">
        <v>0.107647775</v>
      </c>
    </row>
    <row r="1406" spans="1:29" x14ac:dyDescent="0.3">
      <c r="A1406">
        <v>14.04</v>
      </c>
      <c r="B1406">
        <v>28.2</v>
      </c>
      <c r="C1406">
        <v>75</v>
      </c>
      <c r="D1406">
        <v>75</v>
      </c>
      <c r="E1406">
        <v>-150</v>
      </c>
      <c r="F1406">
        <v>47.84615385</v>
      </c>
      <c r="G1406">
        <v>46.76923077</v>
      </c>
      <c r="H1406">
        <v>-111.8461538</v>
      </c>
      <c r="I1406">
        <v>52</v>
      </c>
      <c r="J1406">
        <v>49</v>
      </c>
      <c r="K1406">
        <v>-125</v>
      </c>
      <c r="L1406">
        <v>2.4465026920000001</v>
      </c>
      <c r="M1406">
        <v>2.3914367150000002</v>
      </c>
      <c r="N1406">
        <v>-5.7189950400000003</v>
      </c>
      <c r="O1406">
        <v>2.658900032</v>
      </c>
      <c r="P1406">
        <v>2.5055019540000001</v>
      </c>
      <c r="Q1406">
        <v>-6.3915866159999997</v>
      </c>
      <c r="R1406">
        <v>0.122325135</v>
      </c>
      <c r="S1406">
        <v>0.119571836</v>
      </c>
      <c r="T1406">
        <v>-0.285949752</v>
      </c>
      <c r="U1406">
        <v>0.13294500200000001</v>
      </c>
      <c r="V1406">
        <v>0.125275098</v>
      </c>
      <c r="W1406">
        <v>-0.31957933100000002</v>
      </c>
      <c r="X1406">
        <v>-1.5896180000000001E-3</v>
      </c>
      <c r="Y1406">
        <v>-0.27126549100000003</v>
      </c>
      <c r="Z1406">
        <v>7.7285582000000005E-2</v>
      </c>
      <c r="AA1406">
        <v>-4.4282210000000004E-3</v>
      </c>
      <c r="AB1406">
        <v>-0.29912625399999998</v>
      </c>
      <c r="AC1406">
        <v>0.107647775</v>
      </c>
    </row>
    <row r="1407" spans="1:29" x14ac:dyDescent="0.3">
      <c r="A1407">
        <v>14.05</v>
      </c>
      <c r="B1407">
        <v>28.2</v>
      </c>
      <c r="C1407">
        <v>75</v>
      </c>
      <c r="D1407">
        <v>75</v>
      </c>
      <c r="E1407">
        <v>-150</v>
      </c>
      <c r="F1407">
        <v>47.76923077</v>
      </c>
      <c r="G1407">
        <v>46.76923077</v>
      </c>
      <c r="H1407">
        <v>-114.3846154</v>
      </c>
      <c r="I1407">
        <v>50</v>
      </c>
      <c r="J1407">
        <v>50</v>
      </c>
      <c r="K1407">
        <v>-98</v>
      </c>
      <c r="L1407">
        <v>2.4425694080000002</v>
      </c>
      <c r="M1407">
        <v>2.3914367150000002</v>
      </c>
      <c r="N1407">
        <v>-5.8487934140000002</v>
      </c>
      <c r="O1407">
        <v>2.556634646</v>
      </c>
      <c r="P1407">
        <v>2.556634646</v>
      </c>
      <c r="Q1407">
        <v>-5.0110039070000001</v>
      </c>
      <c r="R1407">
        <v>0.12212847</v>
      </c>
      <c r="S1407">
        <v>0.119571836</v>
      </c>
      <c r="T1407">
        <v>-0.29243967100000001</v>
      </c>
      <c r="U1407">
        <v>0.127831732</v>
      </c>
      <c r="V1407">
        <v>0.127831732</v>
      </c>
      <c r="W1407">
        <v>-0.25055019499999998</v>
      </c>
      <c r="X1407">
        <v>-1.476074E-3</v>
      </c>
      <c r="Y1407">
        <v>-0.27552654900000001</v>
      </c>
      <c r="Z1407">
        <v>8.9016428999999994E-2</v>
      </c>
      <c r="AA1407">
        <v>0</v>
      </c>
      <c r="AB1407">
        <v>-0.25225461799999999</v>
      </c>
      <c r="AC1407">
        <v>-8.9706479999999995E-3</v>
      </c>
    </row>
    <row r="1408" spans="1:29" x14ac:dyDescent="0.3">
      <c r="A1408">
        <v>14.06</v>
      </c>
      <c r="B1408">
        <v>28.2</v>
      </c>
      <c r="C1408">
        <v>75</v>
      </c>
      <c r="D1408">
        <v>75</v>
      </c>
      <c r="E1408">
        <v>-150</v>
      </c>
      <c r="F1408">
        <v>47.23076923</v>
      </c>
      <c r="G1408">
        <v>45.69230769</v>
      </c>
      <c r="H1408">
        <v>-117.0769231</v>
      </c>
      <c r="I1408">
        <v>48</v>
      </c>
      <c r="J1408">
        <v>38</v>
      </c>
      <c r="K1408">
        <v>-124</v>
      </c>
      <c r="L1408">
        <v>2.4150364199999999</v>
      </c>
      <c r="M1408">
        <v>2.3363707379999998</v>
      </c>
      <c r="N1408">
        <v>-5.9864583570000001</v>
      </c>
      <c r="O1408">
        <v>2.4543692610000001</v>
      </c>
      <c r="P1408">
        <v>1.943042331</v>
      </c>
      <c r="Q1408">
        <v>-6.3404539230000001</v>
      </c>
      <c r="R1408">
        <v>0.120751821</v>
      </c>
      <c r="S1408">
        <v>0.116818537</v>
      </c>
      <c r="T1408">
        <v>-0.29932291799999999</v>
      </c>
      <c r="U1408">
        <v>0.122718463</v>
      </c>
      <c r="V1408">
        <v>9.7152116999999996E-2</v>
      </c>
      <c r="W1408">
        <v>-0.31702269599999999</v>
      </c>
      <c r="X1408">
        <v>-2.270883E-3</v>
      </c>
      <c r="Y1408">
        <v>-0.27873873100000002</v>
      </c>
      <c r="Z1408">
        <v>0.108337824</v>
      </c>
      <c r="AA1408">
        <v>-1.4760736999999999E-2</v>
      </c>
      <c r="AB1408">
        <v>-0.28463865700000002</v>
      </c>
      <c r="AC1408">
        <v>0.17044231000000001</v>
      </c>
    </row>
    <row r="1409" spans="1:29" x14ac:dyDescent="0.3">
      <c r="A1409">
        <v>14.07</v>
      </c>
      <c r="B1409">
        <v>28.2</v>
      </c>
      <c r="C1409">
        <v>75</v>
      </c>
      <c r="D1409">
        <v>75</v>
      </c>
      <c r="E1409">
        <v>-150</v>
      </c>
      <c r="F1409">
        <v>46.23076923</v>
      </c>
      <c r="G1409">
        <v>45.69230769</v>
      </c>
      <c r="H1409">
        <v>-118.6923077</v>
      </c>
      <c r="I1409">
        <v>45</v>
      </c>
      <c r="J1409">
        <v>51</v>
      </c>
      <c r="K1409">
        <v>-123</v>
      </c>
      <c r="L1409">
        <v>2.3639037269999998</v>
      </c>
      <c r="M1409">
        <v>2.3363707379999998</v>
      </c>
      <c r="N1409">
        <v>-6.0690573219999999</v>
      </c>
      <c r="O1409">
        <v>2.3009711820000001</v>
      </c>
      <c r="P1409">
        <v>2.607767339</v>
      </c>
      <c r="Q1409">
        <v>-6.2893212299999997</v>
      </c>
      <c r="R1409">
        <v>0.11819518599999999</v>
      </c>
      <c r="S1409">
        <v>0.116818537</v>
      </c>
      <c r="T1409">
        <v>-0.30345286599999999</v>
      </c>
      <c r="U1409">
        <v>0.11504855899999999</v>
      </c>
      <c r="V1409">
        <v>0.13038836700000001</v>
      </c>
      <c r="W1409">
        <v>-0.31446606199999999</v>
      </c>
      <c r="X1409">
        <v>-7.9480900000000005E-4</v>
      </c>
      <c r="Y1409">
        <v>-0.28063981900000001</v>
      </c>
      <c r="Z1409">
        <v>0.120068672</v>
      </c>
      <c r="AA1409">
        <v>8.8564420000000008E-3</v>
      </c>
      <c r="AB1409">
        <v>-0.29145634999999998</v>
      </c>
      <c r="AC1409">
        <v>0.121103746</v>
      </c>
    </row>
    <row r="1410" spans="1:29" x14ac:dyDescent="0.3">
      <c r="A1410">
        <v>14.08</v>
      </c>
      <c r="B1410">
        <v>28.2</v>
      </c>
      <c r="C1410">
        <v>75</v>
      </c>
      <c r="D1410">
        <v>75</v>
      </c>
      <c r="E1410">
        <v>-150</v>
      </c>
      <c r="F1410">
        <v>46</v>
      </c>
      <c r="G1410">
        <v>46.07692308</v>
      </c>
      <c r="H1410">
        <v>-120.4615385</v>
      </c>
      <c r="I1410">
        <v>37</v>
      </c>
      <c r="J1410">
        <v>48</v>
      </c>
      <c r="K1410">
        <v>-120</v>
      </c>
      <c r="L1410">
        <v>2.3521038750000001</v>
      </c>
      <c r="M1410">
        <v>2.356037159</v>
      </c>
      <c r="N1410">
        <v>-6.1595228559999997</v>
      </c>
      <c r="O1410">
        <v>1.891909638</v>
      </c>
      <c r="P1410">
        <v>2.4543692610000001</v>
      </c>
      <c r="Q1410">
        <v>-6.1359231520000002</v>
      </c>
      <c r="R1410">
        <v>0.117605194</v>
      </c>
      <c r="S1410">
        <v>0.117801858</v>
      </c>
      <c r="T1410">
        <v>-0.30797614299999998</v>
      </c>
      <c r="U1410">
        <v>9.4595481999999995E-2</v>
      </c>
      <c r="V1410">
        <v>0.122718463</v>
      </c>
      <c r="W1410">
        <v>-0.30679615799999999</v>
      </c>
      <c r="X1410">
        <v>1.13544E-4</v>
      </c>
      <c r="Y1410">
        <v>-0.28378644600000003</v>
      </c>
      <c r="Z1410">
        <v>0.12731419499999999</v>
      </c>
      <c r="AA1410">
        <v>1.6236811E-2</v>
      </c>
      <c r="AB1410">
        <v>-0.27696875300000001</v>
      </c>
      <c r="AC1410">
        <v>0.156986338</v>
      </c>
    </row>
    <row r="1411" spans="1:29" x14ac:dyDescent="0.3">
      <c r="A1411">
        <v>14.09</v>
      </c>
      <c r="B1411">
        <v>28.2</v>
      </c>
      <c r="C1411">
        <v>75</v>
      </c>
      <c r="D1411">
        <v>75</v>
      </c>
      <c r="E1411">
        <v>-150</v>
      </c>
      <c r="F1411">
        <v>46.76923077</v>
      </c>
      <c r="G1411">
        <v>45.69230769</v>
      </c>
      <c r="H1411">
        <v>-120.6153846</v>
      </c>
      <c r="I1411">
        <v>48</v>
      </c>
      <c r="J1411">
        <v>47</v>
      </c>
      <c r="K1411">
        <v>-127</v>
      </c>
      <c r="L1411">
        <v>2.3914367150000002</v>
      </c>
      <c r="M1411">
        <v>2.3363707379999998</v>
      </c>
      <c r="N1411">
        <v>-6.1673894239999996</v>
      </c>
      <c r="O1411">
        <v>2.4543692610000001</v>
      </c>
      <c r="P1411">
        <v>2.4032365680000001</v>
      </c>
      <c r="Q1411">
        <v>-6.4938520019999997</v>
      </c>
      <c r="R1411">
        <v>0.119571836</v>
      </c>
      <c r="S1411">
        <v>0.116818537</v>
      </c>
      <c r="T1411">
        <v>-0.30836947100000001</v>
      </c>
      <c r="U1411">
        <v>0.122718463</v>
      </c>
      <c r="V1411">
        <v>0.120161828</v>
      </c>
      <c r="W1411">
        <v>-0.3246926</v>
      </c>
      <c r="X1411">
        <v>-1.5896180000000001E-3</v>
      </c>
      <c r="Y1411">
        <v>-0.28437643800000001</v>
      </c>
      <c r="Z1411">
        <v>0.12627911999999999</v>
      </c>
      <c r="AA1411">
        <v>-1.476074E-3</v>
      </c>
      <c r="AB1411">
        <v>-0.29742183100000003</v>
      </c>
      <c r="AC1411">
        <v>0.14353036599999999</v>
      </c>
    </row>
    <row r="1412" spans="1:29" x14ac:dyDescent="0.3">
      <c r="A1412">
        <v>14.1</v>
      </c>
      <c r="B1412">
        <v>28.2</v>
      </c>
      <c r="C1412">
        <v>75</v>
      </c>
      <c r="D1412">
        <v>75</v>
      </c>
      <c r="E1412">
        <v>-150</v>
      </c>
      <c r="F1412">
        <v>47.15384615</v>
      </c>
      <c r="G1412">
        <v>44.84615385</v>
      </c>
      <c r="H1412">
        <v>-118.8461538</v>
      </c>
      <c r="I1412">
        <v>53</v>
      </c>
      <c r="J1412">
        <v>43</v>
      </c>
      <c r="K1412">
        <v>-103</v>
      </c>
      <c r="L1412">
        <v>2.4111031359999999</v>
      </c>
      <c r="M1412">
        <v>2.2931046140000002</v>
      </c>
      <c r="N1412">
        <v>-6.0769238899999998</v>
      </c>
      <c r="O1412">
        <v>2.710032725</v>
      </c>
      <c r="P1412">
        <v>2.198705796</v>
      </c>
      <c r="Q1412">
        <v>-5.2666673719999997</v>
      </c>
      <c r="R1412">
        <v>0.120555157</v>
      </c>
      <c r="S1412">
        <v>0.114655231</v>
      </c>
      <c r="T1412">
        <v>-0.30384619499999999</v>
      </c>
      <c r="U1412">
        <v>0.13550163600000001</v>
      </c>
      <c r="V1412">
        <v>0.10993529</v>
      </c>
      <c r="W1412">
        <v>-0.26333336899999998</v>
      </c>
      <c r="X1412">
        <v>-3.4063240000000001E-3</v>
      </c>
      <c r="Y1412">
        <v>-0.28096759199999999</v>
      </c>
      <c r="Z1412">
        <v>0.120413697</v>
      </c>
      <c r="AA1412">
        <v>-1.4760736999999999E-2</v>
      </c>
      <c r="AB1412">
        <v>-0.25736788799999999</v>
      </c>
      <c r="AC1412">
        <v>3.1397267999999999E-2</v>
      </c>
    </row>
    <row r="1413" spans="1:29" x14ac:dyDescent="0.3">
      <c r="A1413">
        <v>14.11</v>
      </c>
      <c r="B1413">
        <v>28.2</v>
      </c>
      <c r="C1413">
        <v>75</v>
      </c>
      <c r="D1413">
        <v>75</v>
      </c>
      <c r="E1413">
        <v>-150</v>
      </c>
      <c r="F1413">
        <v>47.07692308</v>
      </c>
      <c r="G1413">
        <v>43.53846154</v>
      </c>
      <c r="H1413">
        <v>-119.1538462</v>
      </c>
      <c r="I1413">
        <v>50</v>
      </c>
      <c r="J1413">
        <v>44</v>
      </c>
      <c r="K1413">
        <v>-130</v>
      </c>
      <c r="L1413">
        <v>2.407169852</v>
      </c>
      <c r="M1413">
        <v>2.226238784</v>
      </c>
      <c r="N1413">
        <v>-6.0926570269999996</v>
      </c>
      <c r="O1413">
        <v>2.556634646</v>
      </c>
      <c r="P1413">
        <v>2.2498384890000001</v>
      </c>
      <c r="Q1413">
        <v>-6.6472500810000001</v>
      </c>
      <c r="R1413">
        <v>0.120358493</v>
      </c>
      <c r="S1413">
        <v>0.111311939</v>
      </c>
      <c r="T1413">
        <v>-0.30463285099999998</v>
      </c>
      <c r="U1413">
        <v>0.127831732</v>
      </c>
      <c r="V1413">
        <v>0.11249192399999999</v>
      </c>
      <c r="W1413">
        <v>-0.332362504</v>
      </c>
      <c r="X1413">
        <v>-5.22303E-3</v>
      </c>
      <c r="Y1413">
        <v>-0.28031204500000001</v>
      </c>
      <c r="Z1413">
        <v>0.12800424499999999</v>
      </c>
      <c r="AA1413">
        <v>-8.8564420000000008E-3</v>
      </c>
      <c r="AB1413">
        <v>-0.30168288799999998</v>
      </c>
      <c r="AC1413">
        <v>0.16147166199999999</v>
      </c>
    </row>
    <row r="1414" spans="1:29" x14ac:dyDescent="0.3">
      <c r="A1414">
        <v>14.12</v>
      </c>
      <c r="B1414">
        <v>28.2</v>
      </c>
      <c r="C1414">
        <v>75</v>
      </c>
      <c r="D1414">
        <v>75</v>
      </c>
      <c r="E1414">
        <v>-150</v>
      </c>
      <c r="F1414">
        <v>47.15384615</v>
      </c>
      <c r="G1414">
        <v>42.15384615</v>
      </c>
      <c r="H1414">
        <v>-121.5384615</v>
      </c>
      <c r="I1414">
        <v>43</v>
      </c>
      <c r="J1414">
        <v>35</v>
      </c>
      <c r="K1414">
        <v>-132</v>
      </c>
      <c r="L1414">
        <v>2.4111031359999999</v>
      </c>
      <c r="M1414">
        <v>2.1554396709999999</v>
      </c>
      <c r="N1414">
        <v>-6.2145888329999996</v>
      </c>
      <c r="O1414">
        <v>2.198705796</v>
      </c>
      <c r="P1414">
        <v>1.7896442530000001</v>
      </c>
      <c r="Q1414">
        <v>-6.7495154670000002</v>
      </c>
      <c r="R1414">
        <v>0.120555157</v>
      </c>
      <c r="S1414">
        <v>0.107771984</v>
      </c>
      <c r="T1414">
        <v>-0.31072944200000002</v>
      </c>
      <c r="U1414">
        <v>0.10993529</v>
      </c>
      <c r="V1414">
        <v>8.9482213000000005E-2</v>
      </c>
      <c r="W1414">
        <v>-0.33747577299999998</v>
      </c>
      <c r="X1414">
        <v>-7.3803690000000003E-3</v>
      </c>
      <c r="Y1414">
        <v>-0.28326200800000001</v>
      </c>
      <c r="Z1414">
        <v>0.14456544099999999</v>
      </c>
      <c r="AA1414">
        <v>-1.1808590000000001E-2</v>
      </c>
      <c r="AB1414">
        <v>-0.29145634999999998</v>
      </c>
      <c r="AC1414">
        <v>0.242207493</v>
      </c>
    </row>
    <row r="1415" spans="1:29" x14ac:dyDescent="0.3">
      <c r="A1415">
        <v>14.13</v>
      </c>
      <c r="B1415">
        <v>28.2</v>
      </c>
      <c r="C1415">
        <v>75</v>
      </c>
      <c r="D1415">
        <v>75</v>
      </c>
      <c r="E1415">
        <v>-150</v>
      </c>
      <c r="F1415">
        <v>47.38461538</v>
      </c>
      <c r="G1415">
        <v>41.69230769</v>
      </c>
      <c r="H1415">
        <v>-121.9230769</v>
      </c>
      <c r="I1415">
        <v>36</v>
      </c>
      <c r="J1415">
        <v>49</v>
      </c>
      <c r="K1415">
        <v>-118</v>
      </c>
      <c r="L1415">
        <v>2.4229029880000001</v>
      </c>
      <c r="M1415">
        <v>2.1318399669999999</v>
      </c>
      <c r="N1415">
        <v>-6.2342552529999997</v>
      </c>
      <c r="O1415">
        <v>1.840776945</v>
      </c>
      <c r="P1415">
        <v>2.5055019540000001</v>
      </c>
      <c r="Q1415">
        <v>-6.0336577660000001</v>
      </c>
      <c r="R1415">
        <v>0.12114514899999999</v>
      </c>
      <c r="S1415">
        <v>0.10659199799999999</v>
      </c>
      <c r="T1415">
        <v>-0.311712763</v>
      </c>
      <c r="U1415">
        <v>9.2038846999999993E-2</v>
      </c>
      <c r="V1415">
        <v>0.125275098</v>
      </c>
      <c r="W1415">
        <v>-0.30168288799999998</v>
      </c>
      <c r="X1415">
        <v>-8.4022660000000002E-3</v>
      </c>
      <c r="Y1415">
        <v>-0.28372089099999998</v>
      </c>
      <c r="Z1415">
        <v>0.14732564000000001</v>
      </c>
      <c r="AA1415">
        <v>1.9188957999999999E-2</v>
      </c>
      <c r="AB1415">
        <v>-0.27355990699999999</v>
      </c>
      <c r="AC1415">
        <v>0.14801569000000001</v>
      </c>
    </row>
    <row r="1416" spans="1:29" x14ac:dyDescent="0.3">
      <c r="A1416">
        <v>14.14</v>
      </c>
      <c r="B1416">
        <v>28.2</v>
      </c>
      <c r="C1416">
        <v>75</v>
      </c>
      <c r="D1416">
        <v>75</v>
      </c>
      <c r="E1416">
        <v>-150</v>
      </c>
      <c r="F1416">
        <v>47.23076923</v>
      </c>
      <c r="G1416">
        <v>40.23076923</v>
      </c>
      <c r="H1416">
        <v>-122.3846154</v>
      </c>
      <c r="I1416">
        <v>46</v>
      </c>
      <c r="J1416">
        <v>44</v>
      </c>
      <c r="K1416">
        <v>-120</v>
      </c>
      <c r="L1416">
        <v>2.4150364199999999</v>
      </c>
      <c r="M1416">
        <v>2.0571075689999998</v>
      </c>
      <c r="N1416">
        <v>-6.2578549580000002</v>
      </c>
      <c r="O1416">
        <v>2.3521038750000001</v>
      </c>
      <c r="P1416">
        <v>2.2498384890000001</v>
      </c>
      <c r="Q1416">
        <v>-6.1359231520000002</v>
      </c>
      <c r="R1416">
        <v>0.120751821</v>
      </c>
      <c r="S1416">
        <v>0.102855378</v>
      </c>
      <c r="T1416">
        <v>-0.312892748</v>
      </c>
      <c r="U1416">
        <v>0.117605194</v>
      </c>
      <c r="V1416">
        <v>0.11249192399999999</v>
      </c>
      <c r="W1416">
        <v>-0.30679615799999999</v>
      </c>
      <c r="X1416">
        <v>-1.0332516E-2</v>
      </c>
      <c r="Y1416">
        <v>-0.28313089800000002</v>
      </c>
      <c r="Z1416">
        <v>0.156641313</v>
      </c>
      <c r="AA1416">
        <v>-2.952147E-3</v>
      </c>
      <c r="AB1416">
        <v>-0.281229811</v>
      </c>
      <c r="AC1416">
        <v>0.13455971799999999</v>
      </c>
    </row>
    <row r="1417" spans="1:29" x14ac:dyDescent="0.3">
      <c r="A1417">
        <v>14.15</v>
      </c>
      <c r="B1417">
        <v>28.2</v>
      </c>
      <c r="C1417">
        <v>75</v>
      </c>
      <c r="D1417">
        <v>75</v>
      </c>
      <c r="E1417">
        <v>-150</v>
      </c>
      <c r="F1417">
        <v>48.23076923</v>
      </c>
      <c r="G1417">
        <v>39</v>
      </c>
      <c r="H1417">
        <v>-123.0769231</v>
      </c>
      <c r="I1417">
        <v>51</v>
      </c>
      <c r="J1417">
        <v>45</v>
      </c>
      <c r="K1417">
        <v>-124</v>
      </c>
      <c r="L1417">
        <v>2.4661691129999999</v>
      </c>
      <c r="M1417">
        <v>1.994175024</v>
      </c>
      <c r="N1417">
        <v>-6.293254514</v>
      </c>
      <c r="O1417">
        <v>2.607767339</v>
      </c>
      <c r="P1417">
        <v>2.3009711820000001</v>
      </c>
      <c r="Q1417">
        <v>-6.3404539230000001</v>
      </c>
      <c r="R1417">
        <v>0.123308456</v>
      </c>
      <c r="S1417">
        <v>9.9708750999999998E-2</v>
      </c>
      <c r="T1417">
        <v>-0.314662726</v>
      </c>
      <c r="U1417">
        <v>0.13038836700000001</v>
      </c>
      <c r="V1417">
        <v>0.11504855899999999</v>
      </c>
      <c r="W1417">
        <v>-0.31702269599999999</v>
      </c>
      <c r="X1417">
        <v>-1.3625296E-2</v>
      </c>
      <c r="Y1417">
        <v>-0.284114219</v>
      </c>
      <c r="Z1417">
        <v>0.16078161199999999</v>
      </c>
      <c r="AA1417">
        <v>-8.8564420000000008E-3</v>
      </c>
      <c r="AB1417">
        <v>-0.29316077299999999</v>
      </c>
      <c r="AC1417">
        <v>0.12558907</v>
      </c>
    </row>
    <row r="1418" spans="1:29" x14ac:dyDescent="0.3">
      <c r="A1418">
        <v>14.16</v>
      </c>
      <c r="B1418">
        <v>28.2</v>
      </c>
      <c r="C1418">
        <v>75</v>
      </c>
      <c r="D1418">
        <v>75</v>
      </c>
      <c r="E1418">
        <v>-150</v>
      </c>
      <c r="F1418">
        <v>48.53846154</v>
      </c>
      <c r="G1418">
        <v>38.76923077</v>
      </c>
      <c r="H1418">
        <v>-123.2307692</v>
      </c>
      <c r="I1418">
        <v>54</v>
      </c>
      <c r="J1418">
        <v>40</v>
      </c>
      <c r="K1418">
        <v>-101</v>
      </c>
      <c r="L1418">
        <v>2.481902249</v>
      </c>
      <c r="M1418">
        <v>1.982375172</v>
      </c>
      <c r="N1418">
        <v>-6.301121083</v>
      </c>
      <c r="O1418">
        <v>2.761165418</v>
      </c>
      <c r="P1418">
        <v>2.045307717</v>
      </c>
      <c r="Q1418">
        <v>-5.1644019859999997</v>
      </c>
      <c r="R1418">
        <v>0.12409511199999999</v>
      </c>
      <c r="S1418">
        <v>9.9118759000000001E-2</v>
      </c>
      <c r="T1418">
        <v>-0.31505605399999997</v>
      </c>
      <c r="U1418">
        <v>0.13805827100000001</v>
      </c>
      <c r="V1418">
        <v>0.102265386</v>
      </c>
      <c r="W1418">
        <v>-0.25822009899999998</v>
      </c>
      <c r="X1418">
        <v>-1.4420105000000001E-2</v>
      </c>
      <c r="Y1418">
        <v>-0.284441993</v>
      </c>
      <c r="Z1418">
        <v>0.16112663699999999</v>
      </c>
      <c r="AA1418">
        <v>-2.0665032E-2</v>
      </c>
      <c r="AB1418">
        <v>-0.25225461799999999</v>
      </c>
      <c r="AC1418">
        <v>3.1397267999999999E-2</v>
      </c>
    </row>
    <row r="1419" spans="1:29" x14ac:dyDescent="0.3">
      <c r="A1419">
        <v>14.17</v>
      </c>
      <c r="B1419">
        <v>28.2</v>
      </c>
      <c r="C1419">
        <v>75</v>
      </c>
      <c r="D1419">
        <v>75</v>
      </c>
      <c r="E1419">
        <v>-150</v>
      </c>
      <c r="F1419">
        <v>47.53846154</v>
      </c>
      <c r="G1419">
        <v>39.15384615</v>
      </c>
      <c r="H1419">
        <v>-125.2307692</v>
      </c>
      <c r="I1419">
        <v>51</v>
      </c>
      <c r="J1419">
        <v>32</v>
      </c>
      <c r="K1419">
        <v>-129</v>
      </c>
      <c r="L1419">
        <v>2.430769556</v>
      </c>
      <c r="M1419">
        <v>2.0020415919999999</v>
      </c>
      <c r="N1419">
        <v>-6.4033864679999999</v>
      </c>
      <c r="O1419">
        <v>2.607767339</v>
      </c>
      <c r="P1419">
        <v>1.6362461740000001</v>
      </c>
      <c r="Q1419">
        <v>-6.5961173879999997</v>
      </c>
      <c r="R1419">
        <v>0.12153847800000001</v>
      </c>
      <c r="S1419">
        <v>0.10010208</v>
      </c>
      <c r="T1419">
        <v>-0.32016932300000001</v>
      </c>
      <c r="U1419">
        <v>0.13038836700000001</v>
      </c>
      <c r="V1419">
        <v>8.1812309E-2</v>
      </c>
      <c r="W1419">
        <v>-0.32980586899999997</v>
      </c>
      <c r="X1419">
        <v>-1.237631E-2</v>
      </c>
      <c r="Y1419">
        <v>-0.28732640100000001</v>
      </c>
      <c r="Z1419">
        <v>0.17285748400000001</v>
      </c>
      <c r="AA1419">
        <v>-2.8045400000000002E-2</v>
      </c>
      <c r="AB1419">
        <v>-0.29060413800000001</v>
      </c>
      <c r="AC1419">
        <v>0.206324901</v>
      </c>
    </row>
    <row r="1420" spans="1:29" x14ac:dyDescent="0.3">
      <c r="A1420">
        <v>14.18</v>
      </c>
      <c r="B1420">
        <v>28.2</v>
      </c>
      <c r="C1420">
        <v>75</v>
      </c>
      <c r="D1420">
        <v>75</v>
      </c>
      <c r="E1420">
        <v>-150</v>
      </c>
      <c r="F1420">
        <v>47.07692308</v>
      </c>
      <c r="G1420">
        <v>39.46153846</v>
      </c>
      <c r="H1420">
        <v>-125.1538462</v>
      </c>
      <c r="I1420">
        <v>82</v>
      </c>
      <c r="J1420">
        <v>90</v>
      </c>
      <c r="K1420">
        <v>-252</v>
      </c>
      <c r="L1420">
        <v>2.407169852</v>
      </c>
      <c r="M1420">
        <v>2.0177747290000001</v>
      </c>
      <c r="N1420">
        <v>-6.3994531840000004</v>
      </c>
      <c r="O1420">
        <v>4.1928808200000001</v>
      </c>
      <c r="P1420">
        <v>4.6019423640000001</v>
      </c>
      <c r="Q1420">
        <v>-12.88543862</v>
      </c>
      <c r="R1420">
        <v>0.120358493</v>
      </c>
      <c r="S1420">
        <v>0.10088873600000001</v>
      </c>
      <c r="T1420">
        <v>-0.31997265899999999</v>
      </c>
      <c r="U1420">
        <v>0.209644041</v>
      </c>
      <c r="V1420">
        <v>0.23009711799999999</v>
      </c>
      <c r="W1420">
        <v>-0.64427193100000002</v>
      </c>
      <c r="X1420">
        <v>-1.1240869000000001E-2</v>
      </c>
      <c r="Y1420">
        <v>-0.287064182</v>
      </c>
      <c r="Z1420">
        <v>0.173202509</v>
      </c>
      <c r="AA1420">
        <v>1.1808590000000001E-2</v>
      </c>
      <c r="AB1420">
        <v>-0.57609500700000005</v>
      </c>
      <c r="AC1420">
        <v>0.358825915</v>
      </c>
    </row>
    <row r="1421" spans="1:29" x14ac:dyDescent="0.3">
      <c r="A1421">
        <v>14.19</v>
      </c>
      <c r="B1421">
        <v>28.2</v>
      </c>
      <c r="C1421">
        <v>75</v>
      </c>
      <c r="D1421">
        <v>75</v>
      </c>
      <c r="E1421">
        <v>-150</v>
      </c>
      <c r="F1421">
        <v>47</v>
      </c>
      <c r="G1421">
        <v>40.69230769</v>
      </c>
      <c r="H1421">
        <v>-124.9230769</v>
      </c>
      <c r="I1421">
        <v>41</v>
      </c>
      <c r="J1421">
        <v>0</v>
      </c>
      <c r="K1421">
        <v>0</v>
      </c>
      <c r="L1421">
        <v>2.4032365680000001</v>
      </c>
      <c r="M1421">
        <v>2.0807072739999999</v>
      </c>
      <c r="N1421">
        <v>-6.3876533320000002</v>
      </c>
      <c r="O1421">
        <v>2.09644041</v>
      </c>
      <c r="P1421">
        <v>0</v>
      </c>
      <c r="Q1421">
        <v>0</v>
      </c>
      <c r="R1421">
        <v>0.120161828</v>
      </c>
      <c r="S1421">
        <v>0.10403536400000001</v>
      </c>
      <c r="T1421">
        <v>-0.31938266700000001</v>
      </c>
      <c r="U1421">
        <v>0.104822021</v>
      </c>
      <c r="V1421">
        <v>0</v>
      </c>
      <c r="W1421">
        <v>0</v>
      </c>
      <c r="X1421">
        <v>-9.3106189999999991E-3</v>
      </c>
      <c r="Y1421">
        <v>-0.28765417500000001</v>
      </c>
      <c r="Z1421">
        <v>0.166992061</v>
      </c>
      <c r="AA1421">
        <v>-6.0519021999999999E-2</v>
      </c>
      <c r="AB1421">
        <v>-3.4940673999999998E-2</v>
      </c>
      <c r="AC1421">
        <v>-0.183898282</v>
      </c>
    </row>
    <row r="1422" spans="1:29" x14ac:dyDescent="0.3">
      <c r="A1422">
        <v>14.2</v>
      </c>
      <c r="B1422">
        <v>28.2</v>
      </c>
      <c r="C1422">
        <v>75</v>
      </c>
      <c r="D1422">
        <v>75</v>
      </c>
      <c r="E1422">
        <v>-150</v>
      </c>
      <c r="F1422">
        <v>47.38461538</v>
      </c>
      <c r="G1422">
        <v>40.92307692</v>
      </c>
      <c r="H1422">
        <v>-125.7692308</v>
      </c>
      <c r="I1422">
        <v>43</v>
      </c>
      <c r="J1422">
        <v>98</v>
      </c>
      <c r="K1422">
        <v>-214</v>
      </c>
      <c r="L1422">
        <v>2.4229029880000001</v>
      </c>
      <c r="M1422">
        <v>2.0925071260000001</v>
      </c>
      <c r="N1422">
        <v>-6.4309194569999999</v>
      </c>
      <c r="O1422">
        <v>2.198705796</v>
      </c>
      <c r="P1422">
        <v>5.0110039070000001</v>
      </c>
      <c r="Q1422">
        <v>-10.94239629</v>
      </c>
      <c r="R1422">
        <v>0.12114514899999999</v>
      </c>
      <c r="S1422">
        <v>0.104625356</v>
      </c>
      <c r="T1422">
        <v>-0.32154597299999998</v>
      </c>
      <c r="U1422">
        <v>0.10993529</v>
      </c>
      <c r="V1422">
        <v>0.25055019499999998</v>
      </c>
      <c r="W1422">
        <v>-0.54711981399999998</v>
      </c>
      <c r="X1422">
        <v>-9.5377069999999994E-3</v>
      </c>
      <c r="Y1422">
        <v>-0.28962081699999997</v>
      </c>
      <c r="Z1422">
        <v>0.16802713499999999</v>
      </c>
      <c r="AA1422">
        <v>8.1184054000000005E-2</v>
      </c>
      <c r="AB1422">
        <v>-0.484908371</v>
      </c>
      <c r="AC1422">
        <v>0.32742864799999999</v>
      </c>
    </row>
    <row r="1423" spans="1:29" x14ac:dyDescent="0.3">
      <c r="A1423">
        <v>14.21</v>
      </c>
      <c r="B1423">
        <v>28.2</v>
      </c>
      <c r="C1423">
        <v>75</v>
      </c>
      <c r="D1423">
        <v>75</v>
      </c>
      <c r="E1423">
        <v>-150</v>
      </c>
      <c r="F1423">
        <v>47.30769231</v>
      </c>
      <c r="G1423">
        <v>40.61538462</v>
      </c>
      <c r="H1423">
        <v>-125.9230769</v>
      </c>
      <c r="I1423">
        <v>50</v>
      </c>
      <c r="J1423">
        <v>37</v>
      </c>
      <c r="K1423">
        <v>0</v>
      </c>
      <c r="L1423">
        <v>2.4189697040000002</v>
      </c>
      <c r="M1423">
        <v>2.07677399</v>
      </c>
      <c r="N1423">
        <v>-6.4387860249999997</v>
      </c>
      <c r="O1423">
        <v>2.556634646</v>
      </c>
      <c r="P1423">
        <v>1.891909638</v>
      </c>
      <c r="Q1423">
        <v>0</v>
      </c>
      <c r="R1423">
        <v>0.12094848499999999</v>
      </c>
      <c r="S1423">
        <v>0.10383869900000001</v>
      </c>
      <c r="T1423">
        <v>-0.32193930100000001</v>
      </c>
      <c r="U1423">
        <v>0.127831732</v>
      </c>
      <c r="V1423">
        <v>9.4595481999999995E-2</v>
      </c>
      <c r="W1423">
        <v>0</v>
      </c>
      <c r="X1423">
        <v>-9.8783389999999999E-3</v>
      </c>
      <c r="Y1423">
        <v>-0.28955526199999998</v>
      </c>
      <c r="Z1423">
        <v>0.17044231000000001</v>
      </c>
      <c r="AA1423">
        <v>-1.9188957999999999E-2</v>
      </c>
      <c r="AB1423">
        <v>-7.4142404999999995E-2</v>
      </c>
      <c r="AC1423">
        <v>-0.39022318299999997</v>
      </c>
    </row>
    <row r="1424" spans="1:29" x14ac:dyDescent="0.3">
      <c r="A1424">
        <v>14.22</v>
      </c>
      <c r="B1424">
        <v>28.2</v>
      </c>
      <c r="C1424">
        <v>75</v>
      </c>
      <c r="D1424">
        <v>75</v>
      </c>
      <c r="E1424">
        <v>-150</v>
      </c>
      <c r="F1424">
        <v>46.53846154</v>
      </c>
      <c r="G1424">
        <v>40.76923077</v>
      </c>
      <c r="H1424">
        <v>-125.9230769</v>
      </c>
      <c r="I1424">
        <v>52</v>
      </c>
      <c r="J1424">
        <v>44</v>
      </c>
      <c r="K1424">
        <v>-259</v>
      </c>
      <c r="L1424">
        <v>2.379636863</v>
      </c>
      <c r="M1424">
        <v>2.0846405579999998</v>
      </c>
      <c r="N1424">
        <v>-6.4387860249999997</v>
      </c>
      <c r="O1424">
        <v>2.658900032</v>
      </c>
      <c r="P1424">
        <v>2.2498384890000001</v>
      </c>
      <c r="Q1424">
        <v>-13.243367470000001</v>
      </c>
      <c r="R1424">
        <v>0.118981843</v>
      </c>
      <c r="S1424">
        <v>0.104232028</v>
      </c>
      <c r="T1424">
        <v>-0.32193930100000001</v>
      </c>
      <c r="U1424">
        <v>0.13294500200000001</v>
      </c>
      <c r="V1424">
        <v>0.11249192399999999</v>
      </c>
      <c r="W1424">
        <v>-0.66216837299999998</v>
      </c>
      <c r="X1424">
        <v>-8.5158100000000004E-3</v>
      </c>
      <c r="Y1424">
        <v>-0.28903082499999999</v>
      </c>
      <c r="Z1424">
        <v>0.173202509</v>
      </c>
      <c r="AA1424">
        <v>-1.1808590000000001E-2</v>
      </c>
      <c r="AB1424">
        <v>-0.52325789099999998</v>
      </c>
      <c r="AC1424">
        <v>0.73110780200000003</v>
      </c>
    </row>
    <row r="1425" spans="1:29" x14ac:dyDescent="0.3">
      <c r="A1425">
        <v>14.23</v>
      </c>
      <c r="B1425">
        <v>28.2</v>
      </c>
      <c r="C1425">
        <v>75</v>
      </c>
      <c r="D1425">
        <v>75</v>
      </c>
      <c r="E1425">
        <v>-150</v>
      </c>
      <c r="F1425">
        <v>46.23076923</v>
      </c>
      <c r="G1425">
        <v>41.38461538</v>
      </c>
      <c r="H1425">
        <v>-127.8461538</v>
      </c>
      <c r="I1425">
        <v>40</v>
      </c>
      <c r="J1425">
        <v>48</v>
      </c>
      <c r="K1425">
        <v>0</v>
      </c>
      <c r="L1425">
        <v>2.3639037269999998</v>
      </c>
      <c r="M1425">
        <v>2.1161068300000001</v>
      </c>
      <c r="N1425">
        <v>-6.5371181270000003</v>
      </c>
      <c r="O1425">
        <v>2.045307717</v>
      </c>
      <c r="P1425">
        <v>2.4543692610000001</v>
      </c>
      <c r="Q1425">
        <v>0</v>
      </c>
      <c r="R1425">
        <v>0.11819518599999999</v>
      </c>
      <c r="S1425">
        <v>0.105805342</v>
      </c>
      <c r="T1425">
        <v>-0.32685590599999997</v>
      </c>
      <c r="U1425">
        <v>0.102265386</v>
      </c>
      <c r="V1425">
        <v>0.122718463</v>
      </c>
      <c r="W1425">
        <v>0</v>
      </c>
      <c r="X1425">
        <v>-7.1532799999999997E-3</v>
      </c>
      <c r="Y1425">
        <v>-0.29257077999999997</v>
      </c>
      <c r="Z1425">
        <v>0.18044803200000001</v>
      </c>
      <c r="AA1425">
        <v>1.1808590000000001E-2</v>
      </c>
      <c r="AB1425">
        <v>-7.4994616E-2</v>
      </c>
      <c r="AC1425">
        <v>-0.39470850699999999</v>
      </c>
    </row>
    <row r="1426" spans="1:29" x14ac:dyDescent="0.3">
      <c r="A1426">
        <v>14.24</v>
      </c>
      <c r="B1426">
        <v>28.2</v>
      </c>
      <c r="C1426">
        <v>75</v>
      </c>
      <c r="D1426">
        <v>75</v>
      </c>
      <c r="E1426">
        <v>-150</v>
      </c>
      <c r="F1426">
        <v>46.07692308</v>
      </c>
      <c r="G1426">
        <v>42.61538462</v>
      </c>
      <c r="H1426">
        <v>-127.5384615</v>
      </c>
      <c r="I1426">
        <v>44</v>
      </c>
      <c r="J1426">
        <v>48</v>
      </c>
      <c r="K1426">
        <v>-256</v>
      </c>
      <c r="L1426">
        <v>2.356037159</v>
      </c>
      <c r="M1426">
        <v>2.179039376</v>
      </c>
      <c r="N1426">
        <v>-6.5213849909999997</v>
      </c>
      <c r="O1426">
        <v>2.2498384890000001</v>
      </c>
      <c r="P1426">
        <v>2.4543692610000001</v>
      </c>
      <c r="Q1426">
        <v>-13.08996939</v>
      </c>
      <c r="R1426">
        <v>0.117801858</v>
      </c>
      <c r="S1426">
        <v>0.108951969</v>
      </c>
      <c r="T1426">
        <v>-0.32606924999999998</v>
      </c>
      <c r="U1426">
        <v>0.11249192399999999</v>
      </c>
      <c r="V1426">
        <v>0.122718463</v>
      </c>
      <c r="W1426">
        <v>-0.65449846899999997</v>
      </c>
      <c r="X1426">
        <v>-5.1094859999999999E-3</v>
      </c>
      <c r="Y1426">
        <v>-0.29296410899999997</v>
      </c>
      <c r="Z1426">
        <v>0.174237584</v>
      </c>
      <c r="AA1426">
        <v>5.9042950000000004E-3</v>
      </c>
      <c r="AB1426">
        <v>-0.51473577500000001</v>
      </c>
      <c r="AC1426">
        <v>0.73559312600000004</v>
      </c>
    </row>
    <row r="1427" spans="1:29" x14ac:dyDescent="0.3">
      <c r="A1427">
        <v>14.25</v>
      </c>
      <c r="B1427">
        <v>28.2</v>
      </c>
      <c r="C1427">
        <v>75</v>
      </c>
      <c r="D1427">
        <v>75</v>
      </c>
      <c r="E1427">
        <v>-150</v>
      </c>
      <c r="F1427">
        <v>45.61538462</v>
      </c>
      <c r="G1427">
        <v>44.15384615</v>
      </c>
      <c r="H1427">
        <v>-127.2307692</v>
      </c>
      <c r="I1427">
        <v>42</v>
      </c>
      <c r="J1427">
        <v>51</v>
      </c>
      <c r="K1427">
        <v>-102</v>
      </c>
      <c r="L1427">
        <v>2.3324374539999999</v>
      </c>
      <c r="M1427">
        <v>2.2577050569999999</v>
      </c>
      <c r="N1427">
        <v>-6.5056518539999999</v>
      </c>
      <c r="O1427">
        <v>2.147573103</v>
      </c>
      <c r="P1427">
        <v>2.607767339</v>
      </c>
      <c r="Q1427">
        <v>-5.2155346790000001</v>
      </c>
      <c r="R1427">
        <v>0.116621873</v>
      </c>
      <c r="S1427">
        <v>0.112885253</v>
      </c>
      <c r="T1427">
        <v>-0.32528259300000001</v>
      </c>
      <c r="U1427">
        <v>0.107378655</v>
      </c>
      <c r="V1427">
        <v>0.13038836700000001</v>
      </c>
      <c r="W1427">
        <v>-0.26077673400000001</v>
      </c>
      <c r="X1427">
        <v>-2.157338E-3</v>
      </c>
      <c r="Y1427">
        <v>-0.293357437</v>
      </c>
      <c r="Z1427">
        <v>0.16802713499999999</v>
      </c>
      <c r="AA1427">
        <v>1.3284663E-2</v>
      </c>
      <c r="AB1427">
        <v>-0.25310683</v>
      </c>
      <c r="AC1427">
        <v>4.0367914999999997E-2</v>
      </c>
    </row>
    <row r="1428" spans="1:29" x14ac:dyDescent="0.3">
      <c r="A1428">
        <v>14.26</v>
      </c>
      <c r="B1428">
        <v>28.2</v>
      </c>
      <c r="C1428">
        <v>75</v>
      </c>
      <c r="D1428">
        <v>75</v>
      </c>
      <c r="E1428">
        <v>-150</v>
      </c>
      <c r="F1428">
        <v>45.07692308</v>
      </c>
      <c r="G1428">
        <v>44.69230769</v>
      </c>
      <c r="H1428">
        <v>-126.9230769</v>
      </c>
      <c r="I1428">
        <v>41</v>
      </c>
      <c r="J1428">
        <v>52</v>
      </c>
      <c r="K1428">
        <v>-122</v>
      </c>
      <c r="L1428">
        <v>2.304904466</v>
      </c>
      <c r="M1428">
        <v>2.2852380459999999</v>
      </c>
      <c r="N1428">
        <v>-6.4899187180000002</v>
      </c>
      <c r="O1428">
        <v>2.09644041</v>
      </c>
      <c r="P1428">
        <v>2.658900032</v>
      </c>
      <c r="Q1428">
        <v>-6.2381885370000001</v>
      </c>
      <c r="R1428">
        <v>0.11524522299999999</v>
      </c>
      <c r="S1428">
        <v>0.114261902</v>
      </c>
      <c r="T1428">
        <v>-0.32449593599999998</v>
      </c>
      <c r="U1428">
        <v>0.104822021</v>
      </c>
      <c r="V1428">
        <v>0.13294500200000001</v>
      </c>
      <c r="W1428">
        <v>-0.31190942700000002</v>
      </c>
      <c r="X1428">
        <v>-5.6772099999999998E-4</v>
      </c>
      <c r="Y1428">
        <v>-0.29283299899999998</v>
      </c>
      <c r="Z1428">
        <v>0.166647036</v>
      </c>
      <c r="AA1428">
        <v>1.6236811E-2</v>
      </c>
      <c r="AB1428">
        <v>-0.28719529199999999</v>
      </c>
      <c r="AC1428">
        <v>0.13007439400000001</v>
      </c>
    </row>
    <row r="1429" spans="1:29" x14ac:dyDescent="0.3">
      <c r="A1429">
        <v>14.27</v>
      </c>
      <c r="B1429">
        <v>28.2</v>
      </c>
      <c r="C1429">
        <v>75</v>
      </c>
      <c r="D1429">
        <v>75</v>
      </c>
      <c r="E1429">
        <v>-150</v>
      </c>
      <c r="F1429">
        <v>45</v>
      </c>
      <c r="G1429">
        <v>46.07692308</v>
      </c>
      <c r="H1429">
        <v>-126.4615385</v>
      </c>
      <c r="I1429">
        <v>45</v>
      </c>
      <c r="J1429">
        <v>40</v>
      </c>
      <c r="K1429">
        <v>-122</v>
      </c>
      <c r="L1429">
        <v>2.3009711820000001</v>
      </c>
      <c r="M1429">
        <v>2.356037159</v>
      </c>
      <c r="N1429">
        <v>-6.4663190139999998</v>
      </c>
      <c r="O1429">
        <v>2.3009711820000001</v>
      </c>
      <c r="P1429">
        <v>2.045307717</v>
      </c>
      <c r="Q1429">
        <v>-6.2381885370000001</v>
      </c>
      <c r="R1429">
        <v>0.11504855899999999</v>
      </c>
      <c r="S1429">
        <v>0.117801858</v>
      </c>
      <c r="T1429">
        <v>-0.32331595099999999</v>
      </c>
      <c r="U1429">
        <v>0.11504855899999999</v>
      </c>
      <c r="V1429">
        <v>0.102265386</v>
      </c>
      <c r="W1429">
        <v>-0.31190942700000002</v>
      </c>
      <c r="X1429">
        <v>1.5896180000000001E-3</v>
      </c>
      <c r="Y1429">
        <v>-0.29316077299999999</v>
      </c>
      <c r="Z1429">
        <v>0.158711463</v>
      </c>
      <c r="AA1429">
        <v>-7.3803690000000003E-3</v>
      </c>
      <c r="AB1429">
        <v>-0.2803776</v>
      </c>
      <c r="AC1429">
        <v>0.165956986</v>
      </c>
    </row>
    <row r="1430" spans="1:29" x14ac:dyDescent="0.3">
      <c r="A1430">
        <v>14.28</v>
      </c>
      <c r="B1430">
        <v>28.2</v>
      </c>
      <c r="C1430">
        <v>75</v>
      </c>
      <c r="D1430">
        <v>75</v>
      </c>
      <c r="E1430">
        <v>-150</v>
      </c>
      <c r="F1430">
        <v>45.30769231</v>
      </c>
      <c r="G1430">
        <v>47.23076923</v>
      </c>
      <c r="H1430">
        <v>-126.0769231</v>
      </c>
      <c r="I1430">
        <v>41</v>
      </c>
      <c r="J1430">
        <v>47</v>
      </c>
      <c r="K1430">
        <v>-124</v>
      </c>
      <c r="L1430">
        <v>2.3167043180000002</v>
      </c>
      <c r="M1430">
        <v>2.4150364199999999</v>
      </c>
      <c r="N1430">
        <v>-6.4466525929999996</v>
      </c>
      <c r="O1430">
        <v>2.09644041</v>
      </c>
      <c r="P1430">
        <v>2.4032365680000001</v>
      </c>
      <c r="Q1430">
        <v>-6.3404539230000001</v>
      </c>
      <c r="R1430">
        <v>0.115835216</v>
      </c>
      <c r="S1430">
        <v>0.120751821</v>
      </c>
      <c r="T1430">
        <v>-0.32233263000000001</v>
      </c>
      <c r="U1430">
        <v>0.104822021</v>
      </c>
      <c r="V1430">
        <v>0.120161828</v>
      </c>
      <c r="W1430">
        <v>-0.31702269599999999</v>
      </c>
      <c r="X1430">
        <v>2.8386029999999999E-3</v>
      </c>
      <c r="Y1430">
        <v>-0.29375076500000002</v>
      </c>
      <c r="Z1430">
        <v>0.150430864</v>
      </c>
      <c r="AA1430">
        <v>8.8564420000000008E-3</v>
      </c>
      <c r="AB1430">
        <v>-0.28634308000000003</v>
      </c>
      <c r="AC1430">
        <v>0.16147166199999999</v>
      </c>
    </row>
    <row r="1431" spans="1:29" x14ac:dyDescent="0.3">
      <c r="A1431">
        <v>14.29</v>
      </c>
      <c r="B1431">
        <v>28.2</v>
      </c>
      <c r="C1431">
        <v>75</v>
      </c>
      <c r="D1431">
        <v>75</v>
      </c>
      <c r="E1431">
        <v>-150</v>
      </c>
      <c r="F1431">
        <v>45.61538462</v>
      </c>
      <c r="G1431">
        <v>47.38461538</v>
      </c>
      <c r="H1431">
        <v>-125.8461538</v>
      </c>
      <c r="I1431">
        <v>50</v>
      </c>
      <c r="J1431">
        <v>48</v>
      </c>
      <c r="K1431">
        <v>-126</v>
      </c>
      <c r="L1431">
        <v>2.3324374539999999</v>
      </c>
      <c r="M1431">
        <v>2.4229029880000001</v>
      </c>
      <c r="N1431">
        <v>-6.4348527410000003</v>
      </c>
      <c r="O1431">
        <v>2.556634646</v>
      </c>
      <c r="P1431">
        <v>2.4543692610000001</v>
      </c>
      <c r="Q1431">
        <v>-6.4427193090000001</v>
      </c>
      <c r="R1431">
        <v>0.116621873</v>
      </c>
      <c r="S1431">
        <v>0.12114514899999999</v>
      </c>
      <c r="T1431">
        <v>-0.321742637</v>
      </c>
      <c r="U1431">
        <v>0.127831732</v>
      </c>
      <c r="V1431">
        <v>0.122718463</v>
      </c>
      <c r="W1431">
        <v>-0.32213596500000002</v>
      </c>
      <c r="X1431">
        <v>2.611515E-3</v>
      </c>
      <c r="Y1431">
        <v>-0.29375076500000002</v>
      </c>
      <c r="Z1431">
        <v>0.14732564000000001</v>
      </c>
      <c r="AA1431">
        <v>-2.952147E-3</v>
      </c>
      <c r="AB1431">
        <v>-0.29827404200000002</v>
      </c>
      <c r="AC1431">
        <v>0.12558907</v>
      </c>
    </row>
    <row r="1432" spans="1:29" x14ac:dyDescent="0.3">
      <c r="A1432">
        <v>14.3</v>
      </c>
      <c r="B1432">
        <v>28.2</v>
      </c>
      <c r="C1432">
        <v>75</v>
      </c>
      <c r="D1432">
        <v>75</v>
      </c>
      <c r="E1432">
        <v>-150</v>
      </c>
      <c r="F1432">
        <v>46.46153846</v>
      </c>
      <c r="G1432">
        <v>47.15384615</v>
      </c>
      <c r="H1432">
        <v>-123.7692308</v>
      </c>
      <c r="I1432">
        <v>49</v>
      </c>
      <c r="J1432">
        <v>48</v>
      </c>
      <c r="K1432">
        <v>-125</v>
      </c>
      <c r="L1432">
        <v>2.3757035790000001</v>
      </c>
      <c r="M1432">
        <v>2.4111031359999999</v>
      </c>
      <c r="N1432">
        <v>-6.3286540709999999</v>
      </c>
      <c r="O1432">
        <v>2.5055019540000001</v>
      </c>
      <c r="P1432">
        <v>2.4543692610000001</v>
      </c>
      <c r="Q1432">
        <v>-6.3915866159999997</v>
      </c>
      <c r="R1432">
        <v>0.118785179</v>
      </c>
      <c r="S1432">
        <v>0.120555157</v>
      </c>
      <c r="T1432">
        <v>-0.31643270400000001</v>
      </c>
      <c r="U1432">
        <v>0.125275098</v>
      </c>
      <c r="V1432">
        <v>0.122718463</v>
      </c>
      <c r="W1432">
        <v>-0.31957933100000002</v>
      </c>
      <c r="X1432">
        <v>1.0218969999999999E-3</v>
      </c>
      <c r="Y1432">
        <v>-0.290735248</v>
      </c>
      <c r="Z1432">
        <v>0.13524976799999999</v>
      </c>
      <c r="AA1432">
        <v>-1.476074E-3</v>
      </c>
      <c r="AB1432">
        <v>-0.29571740699999999</v>
      </c>
      <c r="AC1432">
        <v>0.12558907</v>
      </c>
    </row>
    <row r="1433" spans="1:29" x14ac:dyDescent="0.3">
      <c r="A1433">
        <v>14.31</v>
      </c>
      <c r="B1433">
        <v>28.2</v>
      </c>
      <c r="C1433">
        <v>75</v>
      </c>
      <c r="D1433">
        <v>75</v>
      </c>
      <c r="E1433">
        <v>-150</v>
      </c>
      <c r="F1433">
        <v>46.53846154</v>
      </c>
      <c r="G1433">
        <v>46.53846154</v>
      </c>
      <c r="H1433">
        <v>-123.4615385</v>
      </c>
      <c r="I1433">
        <v>45</v>
      </c>
      <c r="J1433">
        <v>52</v>
      </c>
      <c r="K1433">
        <v>-96</v>
      </c>
      <c r="L1433">
        <v>2.379636863</v>
      </c>
      <c r="M1433">
        <v>2.379636863</v>
      </c>
      <c r="N1433">
        <v>-6.3129209350000002</v>
      </c>
      <c r="O1433">
        <v>2.3009711820000001</v>
      </c>
      <c r="P1433">
        <v>2.658900032</v>
      </c>
      <c r="Q1433">
        <v>-4.9087385210000001</v>
      </c>
      <c r="R1433">
        <v>0.118981843</v>
      </c>
      <c r="S1433">
        <v>0.118981843</v>
      </c>
      <c r="T1433">
        <v>-0.31564604699999999</v>
      </c>
      <c r="U1433">
        <v>0.11504855899999999</v>
      </c>
      <c r="V1433">
        <v>0.13294500200000001</v>
      </c>
      <c r="W1433">
        <v>-0.245436926</v>
      </c>
      <c r="X1433">
        <v>0</v>
      </c>
      <c r="Y1433">
        <v>-0.28975192700000002</v>
      </c>
      <c r="Z1433">
        <v>0.13628484299999999</v>
      </c>
      <c r="AA1433">
        <v>1.0332516E-2</v>
      </c>
      <c r="AB1433">
        <v>-0.24628913799999999</v>
      </c>
      <c r="AC1433">
        <v>-4.4853239999999997E-3</v>
      </c>
    </row>
    <row r="1434" spans="1:29" x14ac:dyDescent="0.3">
      <c r="A1434">
        <v>14.32</v>
      </c>
      <c r="B1434">
        <v>28.2</v>
      </c>
      <c r="C1434">
        <v>75</v>
      </c>
      <c r="D1434">
        <v>75</v>
      </c>
      <c r="E1434">
        <v>-150</v>
      </c>
      <c r="F1434">
        <v>46.84615385</v>
      </c>
      <c r="G1434">
        <v>46.92307692</v>
      </c>
      <c r="H1434">
        <v>-122.3846154</v>
      </c>
      <c r="I1434">
        <v>44</v>
      </c>
      <c r="J1434">
        <v>39</v>
      </c>
      <c r="K1434">
        <v>-119</v>
      </c>
      <c r="L1434">
        <v>2.3953700000000002</v>
      </c>
      <c r="M1434">
        <v>2.3993032840000001</v>
      </c>
      <c r="N1434">
        <v>-6.2578549580000002</v>
      </c>
      <c r="O1434">
        <v>2.2498384890000001</v>
      </c>
      <c r="P1434">
        <v>1.994175024</v>
      </c>
      <c r="Q1434">
        <v>-6.0847904589999997</v>
      </c>
      <c r="R1434">
        <v>0.1197685</v>
      </c>
      <c r="S1434">
        <v>0.119965164</v>
      </c>
      <c r="T1434">
        <v>-0.312892748</v>
      </c>
      <c r="U1434">
        <v>0.11249192399999999</v>
      </c>
      <c r="V1434">
        <v>9.9708750999999998E-2</v>
      </c>
      <c r="W1434">
        <v>-0.30423952300000001</v>
      </c>
      <c r="X1434">
        <v>1.13544E-4</v>
      </c>
      <c r="Y1434">
        <v>-0.28850638699999998</v>
      </c>
      <c r="Z1434">
        <v>0.12834926999999999</v>
      </c>
      <c r="AA1434">
        <v>-7.3803690000000003E-3</v>
      </c>
      <c r="AB1434">
        <v>-0.27355990699999999</v>
      </c>
      <c r="AC1434">
        <v>0.16147166199999999</v>
      </c>
    </row>
    <row r="1435" spans="1:29" x14ac:dyDescent="0.3">
      <c r="A1435">
        <v>14.33</v>
      </c>
      <c r="B1435">
        <v>28.2</v>
      </c>
      <c r="C1435">
        <v>75</v>
      </c>
      <c r="D1435">
        <v>75</v>
      </c>
      <c r="E1435">
        <v>-150</v>
      </c>
      <c r="F1435">
        <v>46.61538462</v>
      </c>
      <c r="G1435">
        <v>46.92307692</v>
      </c>
      <c r="H1435">
        <v>-121.7692308</v>
      </c>
      <c r="I1435">
        <v>42</v>
      </c>
      <c r="J1435">
        <v>50</v>
      </c>
      <c r="K1435">
        <v>-123</v>
      </c>
      <c r="L1435">
        <v>2.3835701469999999</v>
      </c>
      <c r="M1435">
        <v>2.3993032840000001</v>
      </c>
      <c r="N1435">
        <v>-6.2263886849999999</v>
      </c>
      <c r="O1435">
        <v>2.147573103</v>
      </c>
      <c r="P1435">
        <v>2.556634646</v>
      </c>
      <c r="Q1435">
        <v>-6.2893212299999997</v>
      </c>
      <c r="R1435">
        <v>0.119178507</v>
      </c>
      <c r="S1435">
        <v>0.119965164</v>
      </c>
      <c r="T1435">
        <v>-0.31131943400000001</v>
      </c>
      <c r="U1435">
        <v>0.107378655</v>
      </c>
      <c r="V1435">
        <v>0.127831732</v>
      </c>
      <c r="W1435">
        <v>-0.31446606199999999</v>
      </c>
      <c r="X1435">
        <v>4.54177E-4</v>
      </c>
      <c r="Y1435">
        <v>-0.28726084699999999</v>
      </c>
      <c r="Z1435">
        <v>0.12662414499999999</v>
      </c>
      <c r="AA1435">
        <v>1.1808590000000001E-2</v>
      </c>
      <c r="AB1435">
        <v>-0.28804750400000001</v>
      </c>
      <c r="AC1435">
        <v>0.13904504200000001</v>
      </c>
    </row>
    <row r="1436" spans="1:29" x14ac:dyDescent="0.3">
      <c r="A1436">
        <v>14.34</v>
      </c>
      <c r="B1436">
        <v>28.2</v>
      </c>
      <c r="C1436">
        <v>75</v>
      </c>
      <c r="D1436">
        <v>75</v>
      </c>
      <c r="E1436">
        <v>-150</v>
      </c>
      <c r="F1436">
        <v>47</v>
      </c>
      <c r="G1436">
        <v>47.69230769</v>
      </c>
      <c r="H1436">
        <v>-121.7692308</v>
      </c>
      <c r="I1436">
        <v>54</v>
      </c>
      <c r="J1436">
        <v>47</v>
      </c>
      <c r="K1436">
        <v>-124</v>
      </c>
      <c r="L1436">
        <v>2.4032365680000001</v>
      </c>
      <c r="M1436">
        <v>2.4386361239999998</v>
      </c>
      <c r="N1436">
        <v>-6.2263886849999999</v>
      </c>
      <c r="O1436">
        <v>2.761165418</v>
      </c>
      <c r="P1436">
        <v>2.4032365680000001</v>
      </c>
      <c r="Q1436">
        <v>-6.3404539230000001</v>
      </c>
      <c r="R1436">
        <v>0.120161828</v>
      </c>
      <c r="S1436">
        <v>0.121931806</v>
      </c>
      <c r="T1436">
        <v>-0.31131943400000001</v>
      </c>
      <c r="U1436">
        <v>0.13805827100000001</v>
      </c>
      <c r="V1436">
        <v>0.120161828</v>
      </c>
      <c r="W1436">
        <v>-0.31702269599999999</v>
      </c>
      <c r="X1436">
        <v>1.0218969999999999E-3</v>
      </c>
      <c r="Y1436">
        <v>-0.28824416800000002</v>
      </c>
      <c r="Z1436">
        <v>0.121448771</v>
      </c>
      <c r="AA1436">
        <v>-1.0332516E-2</v>
      </c>
      <c r="AB1436">
        <v>-0.29742183100000003</v>
      </c>
      <c r="AC1436">
        <v>0.103162451</v>
      </c>
    </row>
    <row r="1437" spans="1:29" x14ac:dyDescent="0.3">
      <c r="A1437">
        <v>14.35</v>
      </c>
      <c r="B1437">
        <v>28.2</v>
      </c>
      <c r="C1437">
        <v>75</v>
      </c>
      <c r="D1437">
        <v>75</v>
      </c>
      <c r="E1437">
        <v>-150</v>
      </c>
      <c r="F1437">
        <v>48.07692308</v>
      </c>
      <c r="G1437">
        <v>47.92307692</v>
      </c>
      <c r="H1437">
        <v>-119.8461538</v>
      </c>
      <c r="I1437">
        <v>56</v>
      </c>
      <c r="J1437">
        <v>46</v>
      </c>
      <c r="K1437">
        <v>-126</v>
      </c>
      <c r="L1437">
        <v>2.458302545</v>
      </c>
      <c r="M1437">
        <v>2.4504359770000002</v>
      </c>
      <c r="N1437">
        <v>-6.1280565830000002</v>
      </c>
      <c r="O1437">
        <v>2.8634308040000001</v>
      </c>
      <c r="P1437">
        <v>2.3521038750000001</v>
      </c>
      <c r="Q1437">
        <v>-6.4427193090000001</v>
      </c>
      <c r="R1437">
        <v>0.122915127</v>
      </c>
      <c r="S1437">
        <v>0.122521799</v>
      </c>
      <c r="T1437">
        <v>-0.30640282899999999</v>
      </c>
      <c r="U1437">
        <v>0.14317154000000001</v>
      </c>
      <c r="V1437">
        <v>0.117605194</v>
      </c>
      <c r="W1437">
        <v>-0.32213596500000002</v>
      </c>
      <c r="X1437">
        <v>-2.2708799999999999E-4</v>
      </c>
      <c r="Y1437">
        <v>-0.28608086100000002</v>
      </c>
      <c r="Z1437">
        <v>0.106957725</v>
      </c>
      <c r="AA1437">
        <v>-1.4760736999999999E-2</v>
      </c>
      <c r="AB1437">
        <v>-0.30168288799999998</v>
      </c>
      <c r="AC1437">
        <v>0.107647775</v>
      </c>
    </row>
    <row r="1438" spans="1:29" x14ac:dyDescent="0.3">
      <c r="A1438">
        <v>14.36</v>
      </c>
      <c r="B1438">
        <v>28.2</v>
      </c>
      <c r="C1438">
        <v>75</v>
      </c>
      <c r="D1438">
        <v>75</v>
      </c>
      <c r="E1438">
        <v>-150</v>
      </c>
      <c r="F1438">
        <v>48.53846154</v>
      </c>
      <c r="G1438">
        <v>47.69230769</v>
      </c>
      <c r="H1438">
        <v>-119.5384615</v>
      </c>
      <c r="I1438">
        <v>51</v>
      </c>
      <c r="J1438">
        <v>45</v>
      </c>
      <c r="K1438">
        <v>-102</v>
      </c>
      <c r="L1438">
        <v>2.481902249</v>
      </c>
      <c r="M1438">
        <v>2.4386361239999998</v>
      </c>
      <c r="N1438">
        <v>-6.1123234469999996</v>
      </c>
      <c r="O1438">
        <v>2.607767339</v>
      </c>
      <c r="P1438">
        <v>2.3009711820000001</v>
      </c>
      <c r="Q1438">
        <v>-5.2155346790000001</v>
      </c>
      <c r="R1438">
        <v>0.12409511199999999</v>
      </c>
      <c r="S1438">
        <v>0.121931806</v>
      </c>
      <c r="T1438">
        <v>-0.30561617200000002</v>
      </c>
      <c r="U1438">
        <v>0.13038836700000001</v>
      </c>
      <c r="V1438">
        <v>0.11504855899999999</v>
      </c>
      <c r="W1438">
        <v>-0.26077673400000001</v>
      </c>
      <c r="X1438">
        <v>-1.248985E-3</v>
      </c>
      <c r="Y1438">
        <v>-0.28575308799999999</v>
      </c>
      <c r="Z1438">
        <v>0.10454255</v>
      </c>
      <c r="AA1438">
        <v>-8.8564420000000008E-3</v>
      </c>
      <c r="AB1438">
        <v>-0.25566346499999998</v>
      </c>
      <c r="AC1438">
        <v>2.6911944E-2</v>
      </c>
    </row>
    <row r="1439" spans="1:29" x14ac:dyDescent="0.3">
      <c r="A1439">
        <v>14.37</v>
      </c>
      <c r="B1439">
        <v>28.2</v>
      </c>
      <c r="C1439">
        <v>75</v>
      </c>
      <c r="D1439">
        <v>75</v>
      </c>
      <c r="E1439">
        <v>-150</v>
      </c>
      <c r="F1439">
        <v>48.92307692</v>
      </c>
      <c r="G1439">
        <v>46.76923077</v>
      </c>
      <c r="H1439">
        <v>-119.3846154</v>
      </c>
      <c r="I1439">
        <v>45</v>
      </c>
      <c r="J1439">
        <v>40</v>
      </c>
      <c r="K1439">
        <v>-125</v>
      </c>
      <c r="L1439">
        <v>2.5015686690000001</v>
      </c>
      <c r="M1439">
        <v>2.3914367150000002</v>
      </c>
      <c r="N1439">
        <v>-6.1044568789999998</v>
      </c>
      <c r="O1439">
        <v>2.3009711820000001</v>
      </c>
      <c r="P1439">
        <v>2.045307717</v>
      </c>
      <c r="Q1439">
        <v>-6.3915866159999997</v>
      </c>
      <c r="R1439">
        <v>0.12507843299999999</v>
      </c>
      <c r="S1439">
        <v>0.119571836</v>
      </c>
      <c r="T1439">
        <v>-0.30522284399999999</v>
      </c>
      <c r="U1439">
        <v>0.11504855899999999</v>
      </c>
      <c r="V1439">
        <v>0.102265386</v>
      </c>
      <c r="W1439">
        <v>-0.31957933100000002</v>
      </c>
      <c r="X1439">
        <v>-3.1792360000000002E-3</v>
      </c>
      <c r="Y1439">
        <v>-0.28503198600000001</v>
      </c>
      <c r="Z1439">
        <v>0.10626767500000001</v>
      </c>
      <c r="AA1439">
        <v>-7.3803690000000003E-3</v>
      </c>
      <c r="AB1439">
        <v>-0.28549086899999998</v>
      </c>
      <c r="AC1439">
        <v>0.17941295800000001</v>
      </c>
    </row>
    <row r="1440" spans="1:29" x14ac:dyDescent="0.3">
      <c r="A1440">
        <v>14.38</v>
      </c>
      <c r="B1440">
        <v>28.2</v>
      </c>
      <c r="C1440">
        <v>75</v>
      </c>
      <c r="D1440">
        <v>75</v>
      </c>
      <c r="E1440">
        <v>-150</v>
      </c>
      <c r="F1440">
        <v>49.61538462</v>
      </c>
      <c r="G1440">
        <v>45.53846154</v>
      </c>
      <c r="H1440">
        <v>-119.2307692</v>
      </c>
      <c r="I1440">
        <v>46</v>
      </c>
      <c r="J1440">
        <v>56</v>
      </c>
      <c r="K1440">
        <v>-115</v>
      </c>
      <c r="L1440">
        <v>2.5369682259999999</v>
      </c>
      <c r="M1440">
        <v>2.32850417</v>
      </c>
      <c r="N1440">
        <v>-6.0965903109999999</v>
      </c>
      <c r="O1440">
        <v>2.3521038750000001</v>
      </c>
      <c r="P1440">
        <v>2.8634308040000001</v>
      </c>
      <c r="Q1440">
        <v>-5.8802596869999997</v>
      </c>
      <c r="R1440">
        <v>0.12684841099999999</v>
      </c>
      <c r="S1440">
        <v>0.116425209</v>
      </c>
      <c r="T1440">
        <v>-0.30482951600000002</v>
      </c>
      <c r="U1440">
        <v>0.117605194</v>
      </c>
      <c r="V1440">
        <v>0.14317154000000001</v>
      </c>
      <c r="W1440">
        <v>-0.29401298399999998</v>
      </c>
      <c r="X1440">
        <v>-6.0178389999999997E-3</v>
      </c>
      <c r="Y1440">
        <v>-0.28431088399999999</v>
      </c>
      <c r="Z1440">
        <v>0.1079928</v>
      </c>
      <c r="AA1440">
        <v>1.4760736999999999E-2</v>
      </c>
      <c r="AB1440">
        <v>-0.28293423400000001</v>
      </c>
      <c r="AC1440">
        <v>5.8309211E-2</v>
      </c>
    </row>
    <row r="1441" spans="1:29" x14ac:dyDescent="0.3">
      <c r="A1441">
        <v>14.39</v>
      </c>
      <c r="B1441">
        <v>28.2</v>
      </c>
      <c r="C1441">
        <v>75</v>
      </c>
      <c r="D1441">
        <v>75</v>
      </c>
      <c r="E1441">
        <v>-150</v>
      </c>
      <c r="F1441">
        <v>50.38461538</v>
      </c>
      <c r="G1441">
        <v>45.30769231</v>
      </c>
      <c r="H1441">
        <v>-119.0769231</v>
      </c>
      <c r="I1441">
        <v>38</v>
      </c>
      <c r="J1441">
        <v>52</v>
      </c>
      <c r="K1441">
        <v>-121</v>
      </c>
      <c r="L1441">
        <v>2.5763010670000002</v>
      </c>
      <c r="M1441">
        <v>2.3167043180000002</v>
      </c>
      <c r="N1441">
        <v>-6.0887237430000001</v>
      </c>
      <c r="O1441">
        <v>1.943042331</v>
      </c>
      <c r="P1441">
        <v>2.658900032</v>
      </c>
      <c r="Q1441">
        <v>-6.1870558439999996</v>
      </c>
      <c r="R1441">
        <v>0.12881505300000001</v>
      </c>
      <c r="S1441">
        <v>0.115835216</v>
      </c>
      <c r="T1441">
        <v>-0.30443618700000002</v>
      </c>
      <c r="U1441">
        <v>9.7152116999999996E-2</v>
      </c>
      <c r="V1441">
        <v>0.13294500200000001</v>
      </c>
      <c r="W1441">
        <v>-0.30935279199999999</v>
      </c>
      <c r="X1441">
        <v>-7.4939129999999996E-3</v>
      </c>
      <c r="Y1441">
        <v>-0.284507548</v>
      </c>
      <c r="Z1441">
        <v>0.104887575</v>
      </c>
      <c r="AA1441">
        <v>2.0665032E-2</v>
      </c>
      <c r="AB1441">
        <v>-0.28293423400000001</v>
      </c>
      <c r="AC1441">
        <v>0.13904504200000001</v>
      </c>
    </row>
    <row r="1442" spans="1:29" x14ac:dyDescent="0.3">
      <c r="A1442">
        <v>14.4</v>
      </c>
      <c r="B1442">
        <v>28.2</v>
      </c>
      <c r="C1442">
        <v>75</v>
      </c>
      <c r="D1442">
        <v>75</v>
      </c>
      <c r="E1442">
        <v>-150</v>
      </c>
      <c r="F1442">
        <v>51.61538462</v>
      </c>
      <c r="G1442">
        <v>44.23076923</v>
      </c>
      <c r="H1442">
        <v>-119.0769231</v>
      </c>
      <c r="I1442">
        <v>50</v>
      </c>
      <c r="J1442">
        <v>50</v>
      </c>
      <c r="K1442">
        <v>-122</v>
      </c>
      <c r="L1442">
        <v>2.639233612</v>
      </c>
      <c r="M1442">
        <v>2.2616383409999998</v>
      </c>
      <c r="N1442">
        <v>-6.0887237430000001</v>
      </c>
      <c r="O1442">
        <v>2.556634646</v>
      </c>
      <c r="P1442">
        <v>2.556634646</v>
      </c>
      <c r="Q1442">
        <v>-6.2381885370000001</v>
      </c>
      <c r="R1442">
        <v>0.131961681</v>
      </c>
      <c r="S1442">
        <v>0.113081917</v>
      </c>
      <c r="T1442">
        <v>-0.30443618700000002</v>
      </c>
      <c r="U1442">
        <v>0.127831732</v>
      </c>
      <c r="V1442">
        <v>0.127831732</v>
      </c>
      <c r="W1442">
        <v>-0.31190942700000002</v>
      </c>
      <c r="X1442">
        <v>-1.0900237E-2</v>
      </c>
      <c r="Y1442">
        <v>-0.28463865700000002</v>
      </c>
      <c r="Z1442">
        <v>0.104197525</v>
      </c>
      <c r="AA1442">
        <v>0</v>
      </c>
      <c r="AB1442">
        <v>-0.29316077299999999</v>
      </c>
      <c r="AC1442">
        <v>9.8677127000000003E-2</v>
      </c>
    </row>
    <row r="1443" spans="1:29" x14ac:dyDescent="0.3">
      <c r="A1443">
        <v>14.41</v>
      </c>
      <c r="B1443">
        <v>28.2</v>
      </c>
      <c r="C1443">
        <v>75</v>
      </c>
      <c r="D1443">
        <v>75</v>
      </c>
      <c r="E1443">
        <v>-150</v>
      </c>
      <c r="F1443">
        <v>52.38461538</v>
      </c>
      <c r="G1443">
        <v>43.38461538</v>
      </c>
      <c r="H1443">
        <v>-119</v>
      </c>
      <c r="I1443">
        <v>55</v>
      </c>
      <c r="J1443">
        <v>50</v>
      </c>
      <c r="K1443">
        <v>-99</v>
      </c>
      <c r="L1443">
        <v>2.6785664530000002</v>
      </c>
      <c r="M1443">
        <v>2.2183722160000001</v>
      </c>
      <c r="N1443">
        <v>-6.0847904589999997</v>
      </c>
      <c r="O1443">
        <v>2.812298111</v>
      </c>
      <c r="P1443">
        <v>2.556634646</v>
      </c>
      <c r="Q1443">
        <v>-5.0621365999999997</v>
      </c>
      <c r="R1443">
        <v>0.13392832299999999</v>
      </c>
      <c r="S1443">
        <v>0.110918611</v>
      </c>
      <c r="T1443">
        <v>-0.30423952300000001</v>
      </c>
      <c r="U1443">
        <v>0.14061490600000001</v>
      </c>
      <c r="V1443">
        <v>0.127831732</v>
      </c>
      <c r="W1443">
        <v>-0.25310683</v>
      </c>
      <c r="X1443">
        <v>-1.3284663E-2</v>
      </c>
      <c r="Y1443">
        <v>-0.284441993</v>
      </c>
      <c r="Z1443">
        <v>0.104197525</v>
      </c>
      <c r="AA1443">
        <v>-7.3803690000000003E-3</v>
      </c>
      <c r="AB1443">
        <v>-0.25822009899999998</v>
      </c>
      <c r="AC1443">
        <v>-2.6911944E-2</v>
      </c>
    </row>
    <row r="1444" spans="1:29" x14ac:dyDescent="0.3">
      <c r="A1444">
        <v>14.42</v>
      </c>
      <c r="B1444">
        <v>28.2</v>
      </c>
      <c r="C1444">
        <v>75</v>
      </c>
      <c r="D1444">
        <v>75</v>
      </c>
      <c r="E1444">
        <v>-150</v>
      </c>
      <c r="F1444">
        <v>51.92307692</v>
      </c>
      <c r="G1444">
        <v>42.61538462</v>
      </c>
      <c r="H1444">
        <v>-118.7692308</v>
      </c>
      <c r="I1444">
        <v>56</v>
      </c>
      <c r="J1444">
        <v>45</v>
      </c>
      <c r="K1444">
        <v>-122</v>
      </c>
      <c r="L1444">
        <v>2.6549667480000001</v>
      </c>
      <c r="M1444">
        <v>2.179039376</v>
      </c>
      <c r="N1444">
        <v>-6.0729906060000003</v>
      </c>
      <c r="O1444">
        <v>2.8634308040000001</v>
      </c>
      <c r="P1444">
        <v>2.3009711820000001</v>
      </c>
      <c r="Q1444">
        <v>-6.2381885370000001</v>
      </c>
      <c r="R1444">
        <v>0.13274833699999999</v>
      </c>
      <c r="S1444">
        <v>0.108951969</v>
      </c>
      <c r="T1444">
        <v>-0.30364953</v>
      </c>
      <c r="U1444">
        <v>0.14317154000000001</v>
      </c>
      <c r="V1444">
        <v>0.11504855899999999</v>
      </c>
      <c r="W1444">
        <v>-0.31190942700000002</v>
      </c>
      <c r="X1444">
        <v>-1.373884E-2</v>
      </c>
      <c r="Y1444">
        <v>-0.282999789</v>
      </c>
      <c r="Z1444">
        <v>0.108682849</v>
      </c>
      <c r="AA1444">
        <v>-1.6236811E-2</v>
      </c>
      <c r="AB1444">
        <v>-0.29401298399999998</v>
      </c>
      <c r="AC1444">
        <v>9.4191803000000004E-2</v>
      </c>
    </row>
    <row r="1445" spans="1:29" x14ac:dyDescent="0.3">
      <c r="A1445">
        <v>14.43</v>
      </c>
      <c r="B1445">
        <v>28.2</v>
      </c>
      <c r="C1445">
        <v>75</v>
      </c>
      <c r="D1445">
        <v>75</v>
      </c>
      <c r="E1445">
        <v>-150</v>
      </c>
      <c r="F1445">
        <v>52.61538462</v>
      </c>
      <c r="G1445">
        <v>41.92307692</v>
      </c>
      <c r="H1445">
        <v>-120.3846154</v>
      </c>
      <c r="I1445">
        <v>54</v>
      </c>
      <c r="J1445">
        <v>36</v>
      </c>
      <c r="K1445">
        <v>-123</v>
      </c>
      <c r="L1445">
        <v>2.690366305</v>
      </c>
      <c r="M1445">
        <v>2.1436398190000001</v>
      </c>
      <c r="N1445">
        <v>-6.1555895720000002</v>
      </c>
      <c r="O1445">
        <v>2.761165418</v>
      </c>
      <c r="P1445">
        <v>1.840776945</v>
      </c>
      <c r="Q1445">
        <v>-6.2893212299999997</v>
      </c>
      <c r="R1445">
        <v>0.134518315</v>
      </c>
      <c r="S1445">
        <v>0.107181991</v>
      </c>
      <c r="T1445">
        <v>-0.30777947900000002</v>
      </c>
      <c r="U1445">
        <v>0.13805827100000001</v>
      </c>
      <c r="V1445">
        <v>9.2038846999999993E-2</v>
      </c>
      <c r="W1445">
        <v>-0.31446606199999999</v>
      </c>
      <c r="X1445">
        <v>-1.5782634E-2</v>
      </c>
      <c r="Y1445">
        <v>-0.28575308799999999</v>
      </c>
      <c r="Z1445">
        <v>0.115928373</v>
      </c>
      <c r="AA1445">
        <v>-2.6569327E-2</v>
      </c>
      <c r="AB1445">
        <v>-0.28634308000000003</v>
      </c>
      <c r="AC1445">
        <v>0.14801569000000001</v>
      </c>
    </row>
    <row r="1446" spans="1:29" x14ac:dyDescent="0.3">
      <c r="A1446">
        <v>14.44</v>
      </c>
      <c r="B1446">
        <v>28.2</v>
      </c>
      <c r="C1446">
        <v>75</v>
      </c>
      <c r="D1446">
        <v>75</v>
      </c>
      <c r="E1446">
        <v>-150</v>
      </c>
      <c r="F1446">
        <v>53.38461538</v>
      </c>
      <c r="G1446">
        <v>42.76923077</v>
      </c>
      <c r="H1446">
        <v>-120.2307692</v>
      </c>
      <c r="I1446">
        <v>95</v>
      </c>
      <c r="J1446">
        <v>90</v>
      </c>
      <c r="K1446">
        <v>-230</v>
      </c>
      <c r="L1446">
        <v>2.7296991460000002</v>
      </c>
      <c r="M1446">
        <v>2.1869059439999998</v>
      </c>
      <c r="N1446">
        <v>-6.1477230040000004</v>
      </c>
      <c r="O1446">
        <v>4.8576058279999996</v>
      </c>
      <c r="P1446">
        <v>4.6019423640000001</v>
      </c>
      <c r="Q1446">
        <v>-11.760519370000001</v>
      </c>
      <c r="R1446">
        <v>0.13648495699999999</v>
      </c>
      <c r="S1446">
        <v>0.10934529699999999</v>
      </c>
      <c r="T1446">
        <v>-0.30738615000000002</v>
      </c>
      <c r="U1446">
        <v>0.242880291</v>
      </c>
      <c r="V1446">
        <v>0.23009711799999999</v>
      </c>
      <c r="W1446">
        <v>-0.58802596900000004</v>
      </c>
      <c r="X1446">
        <v>-1.566909E-2</v>
      </c>
      <c r="Y1446">
        <v>-0.28686751799999999</v>
      </c>
      <c r="Z1446">
        <v>0.1079928</v>
      </c>
      <c r="AA1446">
        <v>-7.3803690000000003E-3</v>
      </c>
      <c r="AB1446">
        <v>-0.54967644900000001</v>
      </c>
      <c r="AC1446">
        <v>0.20183957699999999</v>
      </c>
    </row>
    <row r="1447" spans="1:29" x14ac:dyDescent="0.3">
      <c r="A1447">
        <v>14.45</v>
      </c>
      <c r="B1447">
        <v>28.2</v>
      </c>
      <c r="C1447">
        <v>75</v>
      </c>
      <c r="D1447">
        <v>75</v>
      </c>
      <c r="E1447">
        <v>-150</v>
      </c>
      <c r="F1447">
        <v>53.69230769</v>
      </c>
      <c r="G1447">
        <v>42.15384615</v>
      </c>
      <c r="H1447">
        <v>-120.8461538</v>
      </c>
      <c r="I1447">
        <v>54</v>
      </c>
      <c r="J1447">
        <v>0</v>
      </c>
      <c r="K1447">
        <v>0</v>
      </c>
      <c r="L1447">
        <v>2.7454322819999999</v>
      </c>
      <c r="M1447">
        <v>2.1554396709999999</v>
      </c>
      <c r="N1447">
        <v>-6.1791892759999998</v>
      </c>
      <c r="O1447">
        <v>2.761165418</v>
      </c>
      <c r="P1447">
        <v>0</v>
      </c>
      <c r="Q1447">
        <v>0</v>
      </c>
      <c r="R1447">
        <v>0.13727161399999999</v>
      </c>
      <c r="S1447">
        <v>0.107771984</v>
      </c>
      <c r="T1447">
        <v>-0.30895946400000002</v>
      </c>
      <c r="U1447">
        <v>0.13805827100000001</v>
      </c>
      <c r="V1447">
        <v>0</v>
      </c>
      <c r="W1447">
        <v>0</v>
      </c>
      <c r="X1447">
        <v>-1.7031620000000001E-2</v>
      </c>
      <c r="Y1447">
        <v>-0.28765417500000001</v>
      </c>
      <c r="Z1447">
        <v>0.112133099</v>
      </c>
      <c r="AA1447">
        <v>-7.9707979999999998E-2</v>
      </c>
      <c r="AB1447">
        <v>-4.6019424000000003E-2</v>
      </c>
      <c r="AC1447">
        <v>-0.242207493</v>
      </c>
    </row>
    <row r="1448" spans="1:29" x14ac:dyDescent="0.3">
      <c r="A1448">
        <v>14.46</v>
      </c>
      <c r="B1448">
        <v>28.2</v>
      </c>
      <c r="C1448">
        <v>75</v>
      </c>
      <c r="D1448">
        <v>75</v>
      </c>
      <c r="E1448">
        <v>-150</v>
      </c>
      <c r="F1448">
        <v>54.53846154</v>
      </c>
      <c r="G1448">
        <v>41.46153846</v>
      </c>
      <c r="H1448">
        <v>-121</v>
      </c>
      <c r="I1448">
        <v>58</v>
      </c>
      <c r="J1448">
        <v>97</v>
      </c>
      <c r="K1448">
        <v>-216</v>
      </c>
      <c r="L1448">
        <v>2.788698407</v>
      </c>
      <c r="M1448">
        <v>2.1200401150000001</v>
      </c>
      <c r="N1448">
        <v>-6.1870558439999996</v>
      </c>
      <c r="O1448">
        <v>2.9656961900000001</v>
      </c>
      <c r="P1448">
        <v>4.9598712139999996</v>
      </c>
      <c r="Q1448">
        <v>-11.04466167</v>
      </c>
      <c r="R1448">
        <v>0.13943491999999999</v>
      </c>
      <c r="S1448">
        <v>0.106002006</v>
      </c>
      <c r="T1448">
        <v>-0.30935279199999999</v>
      </c>
      <c r="U1448">
        <v>0.14828480899999999</v>
      </c>
      <c r="V1448">
        <v>0.247993561</v>
      </c>
      <c r="W1448">
        <v>-0.55223308400000004</v>
      </c>
      <c r="X1448">
        <v>-1.9302501999999999E-2</v>
      </c>
      <c r="Y1448">
        <v>-0.28804750400000001</v>
      </c>
      <c r="Z1448">
        <v>0.112133099</v>
      </c>
      <c r="AA1448">
        <v>5.7566873999999997E-2</v>
      </c>
      <c r="AB1448">
        <v>-0.50024817899999996</v>
      </c>
      <c r="AC1448">
        <v>0.27360476</v>
      </c>
    </row>
    <row r="1449" spans="1:29" x14ac:dyDescent="0.3">
      <c r="A1449">
        <v>14.47</v>
      </c>
      <c r="B1449">
        <v>28.2</v>
      </c>
      <c r="C1449">
        <v>75</v>
      </c>
      <c r="D1449">
        <v>75</v>
      </c>
      <c r="E1449">
        <v>-150</v>
      </c>
      <c r="F1449">
        <v>54.76923077</v>
      </c>
      <c r="G1449">
        <v>41.53846154</v>
      </c>
      <c r="H1449">
        <v>-121.2307692</v>
      </c>
      <c r="I1449">
        <v>64</v>
      </c>
      <c r="J1449">
        <v>0</v>
      </c>
      <c r="K1449">
        <v>0</v>
      </c>
      <c r="L1449">
        <v>2.8004982589999998</v>
      </c>
      <c r="M1449">
        <v>2.123973399</v>
      </c>
      <c r="N1449">
        <v>-6.1988556969999999</v>
      </c>
      <c r="O1449">
        <v>3.272492347</v>
      </c>
      <c r="P1449">
        <v>0</v>
      </c>
      <c r="Q1449">
        <v>0</v>
      </c>
      <c r="R1449">
        <v>0.140024913</v>
      </c>
      <c r="S1449">
        <v>0.10619867</v>
      </c>
      <c r="T1449">
        <v>-0.309942785</v>
      </c>
      <c r="U1449">
        <v>0.163624617</v>
      </c>
      <c r="V1449">
        <v>0</v>
      </c>
      <c r="W1449">
        <v>0</v>
      </c>
      <c r="X1449">
        <v>-1.9529590999999999E-2</v>
      </c>
      <c r="Y1449">
        <v>-0.28870305099999999</v>
      </c>
      <c r="Z1449">
        <v>0.111788074</v>
      </c>
      <c r="AA1449">
        <v>-9.4468716999999994E-2</v>
      </c>
      <c r="AB1449">
        <v>-5.4541539E-2</v>
      </c>
      <c r="AC1449">
        <v>-0.28706073199999999</v>
      </c>
    </row>
    <row r="1450" spans="1:29" x14ac:dyDescent="0.3">
      <c r="A1450">
        <v>14.48</v>
      </c>
      <c r="B1450">
        <v>28.2</v>
      </c>
      <c r="C1450">
        <v>75</v>
      </c>
      <c r="D1450">
        <v>75</v>
      </c>
      <c r="E1450">
        <v>-150</v>
      </c>
      <c r="F1450">
        <v>53.76923077</v>
      </c>
      <c r="G1450">
        <v>41.84615385</v>
      </c>
      <c r="H1450">
        <v>-123.2307692</v>
      </c>
      <c r="I1450">
        <v>50</v>
      </c>
      <c r="J1450">
        <v>87</v>
      </c>
      <c r="K1450">
        <v>-252</v>
      </c>
      <c r="L1450">
        <v>2.7493655659999998</v>
      </c>
      <c r="M1450">
        <v>2.1397065350000002</v>
      </c>
      <c r="N1450">
        <v>-6.301121083</v>
      </c>
      <c r="O1450">
        <v>2.556634646</v>
      </c>
      <c r="P1450">
        <v>4.4485442849999997</v>
      </c>
      <c r="Q1450">
        <v>-12.88543862</v>
      </c>
      <c r="R1450">
        <v>0.137468278</v>
      </c>
      <c r="S1450">
        <v>0.10698532700000001</v>
      </c>
      <c r="T1450">
        <v>-0.31505605399999997</v>
      </c>
      <c r="U1450">
        <v>0.127831732</v>
      </c>
      <c r="V1450">
        <v>0.22242721400000001</v>
      </c>
      <c r="W1450">
        <v>-0.64427193100000002</v>
      </c>
      <c r="X1450">
        <v>-1.7599340000000002E-2</v>
      </c>
      <c r="Y1450">
        <v>-0.291521904</v>
      </c>
      <c r="Z1450">
        <v>0.123863946</v>
      </c>
      <c r="AA1450">
        <v>5.4614727000000002E-2</v>
      </c>
      <c r="AB1450">
        <v>-0.54626760299999999</v>
      </c>
      <c r="AC1450">
        <v>0.515812253</v>
      </c>
    </row>
    <row r="1451" spans="1:29" x14ac:dyDescent="0.3">
      <c r="A1451">
        <v>14.49</v>
      </c>
      <c r="B1451">
        <v>28.2</v>
      </c>
      <c r="C1451">
        <v>75</v>
      </c>
      <c r="D1451">
        <v>75</v>
      </c>
      <c r="E1451">
        <v>-150</v>
      </c>
      <c r="F1451">
        <v>53.38461538</v>
      </c>
      <c r="G1451">
        <v>42.61538462</v>
      </c>
      <c r="H1451">
        <v>-123.5384615</v>
      </c>
      <c r="I1451">
        <v>60</v>
      </c>
      <c r="J1451">
        <v>46</v>
      </c>
      <c r="K1451">
        <v>0</v>
      </c>
      <c r="L1451">
        <v>2.7296991460000002</v>
      </c>
      <c r="M1451">
        <v>2.179039376</v>
      </c>
      <c r="N1451">
        <v>-6.3168542189999997</v>
      </c>
      <c r="O1451">
        <v>3.0679615760000001</v>
      </c>
      <c r="P1451">
        <v>2.3521038750000001</v>
      </c>
      <c r="Q1451">
        <v>0</v>
      </c>
      <c r="R1451">
        <v>0.13648495699999999</v>
      </c>
      <c r="S1451">
        <v>0.108951969</v>
      </c>
      <c r="T1451">
        <v>-0.315842711</v>
      </c>
      <c r="U1451">
        <v>0.15339807899999999</v>
      </c>
      <c r="V1451">
        <v>0.117605194</v>
      </c>
      <c r="W1451">
        <v>0</v>
      </c>
      <c r="X1451">
        <v>-1.5896178E-2</v>
      </c>
      <c r="Y1451">
        <v>-0.29237411600000002</v>
      </c>
      <c r="Z1451">
        <v>0.123518921</v>
      </c>
      <c r="AA1451">
        <v>-2.0665032E-2</v>
      </c>
      <c r="AB1451">
        <v>-9.0334423999999997E-2</v>
      </c>
      <c r="AC1451">
        <v>-0.47544433800000002</v>
      </c>
    </row>
    <row r="1452" spans="1:29" x14ac:dyDescent="0.3">
      <c r="A1452">
        <v>14.5</v>
      </c>
      <c r="B1452">
        <v>28.2</v>
      </c>
      <c r="C1452">
        <v>75</v>
      </c>
      <c r="D1452">
        <v>75</v>
      </c>
      <c r="E1452">
        <v>-150</v>
      </c>
      <c r="F1452">
        <v>53</v>
      </c>
      <c r="G1452">
        <v>44</v>
      </c>
      <c r="H1452">
        <v>-121.6153846</v>
      </c>
      <c r="I1452">
        <v>55</v>
      </c>
      <c r="J1452">
        <v>51</v>
      </c>
      <c r="K1452">
        <v>-244</v>
      </c>
      <c r="L1452">
        <v>2.710032725</v>
      </c>
      <c r="M1452">
        <v>2.2498384890000001</v>
      </c>
      <c r="N1452">
        <v>-6.218522117</v>
      </c>
      <c r="O1452">
        <v>2.812298111</v>
      </c>
      <c r="P1452">
        <v>2.607767339</v>
      </c>
      <c r="Q1452">
        <v>-12.47637707</v>
      </c>
      <c r="R1452">
        <v>0.13550163600000001</v>
      </c>
      <c r="S1452">
        <v>0.11249192399999999</v>
      </c>
      <c r="T1452">
        <v>-0.31092610599999998</v>
      </c>
      <c r="U1452">
        <v>0.14061490600000001</v>
      </c>
      <c r="V1452">
        <v>0.13038836700000001</v>
      </c>
      <c r="W1452">
        <v>-0.62381885400000003</v>
      </c>
      <c r="X1452">
        <v>-1.3284663E-2</v>
      </c>
      <c r="Y1452">
        <v>-0.28994859099999998</v>
      </c>
      <c r="Z1452">
        <v>0.11040797400000001</v>
      </c>
      <c r="AA1452">
        <v>-5.9042950000000004E-3</v>
      </c>
      <c r="AB1452">
        <v>-0.50621366000000001</v>
      </c>
      <c r="AC1452">
        <v>0.61897470399999999</v>
      </c>
    </row>
    <row r="1453" spans="1:29" x14ac:dyDescent="0.3">
      <c r="A1453">
        <v>14.51</v>
      </c>
      <c r="B1453">
        <v>28.2</v>
      </c>
      <c r="C1453">
        <v>75</v>
      </c>
      <c r="D1453">
        <v>75</v>
      </c>
      <c r="E1453">
        <v>-150</v>
      </c>
      <c r="F1453">
        <v>52.53846154</v>
      </c>
      <c r="G1453">
        <v>45.53846154</v>
      </c>
      <c r="H1453">
        <v>-121.3076923</v>
      </c>
      <c r="I1453">
        <v>50</v>
      </c>
      <c r="J1453">
        <v>48</v>
      </c>
      <c r="K1453">
        <v>-95</v>
      </c>
      <c r="L1453">
        <v>2.686433021</v>
      </c>
      <c r="M1453">
        <v>2.32850417</v>
      </c>
      <c r="N1453">
        <v>-6.2027889810000003</v>
      </c>
      <c r="O1453">
        <v>2.556634646</v>
      </c>
      <c r="P1453">
        <v>2.4543692610000001</v>
      </c>
      <c r="Q1453">
        <v>-4.8576058279999996</v>
      </c>
      <c r="R1453">
        <v>0.13432165099999999</v>
      </c>
      <c r="S1453">
        <v>0.116425209</v>
      </c>
      <c r="T1453">
        <v>-0.31013944900000001</v>
      </c>
      <c r="U1453">
        <v>0.127831732</v>
      </c>
      <c r="V1453">
        <v>0.122718463</v>
      </c>
      <c r="W1453">
        <v>-0.242880291</v>
      </c>
      <c r="X1453">
        <v>-1.0332516E-2</v>
      </c>
      <c r="Y1453">
        <v>-0.290341919</v>
      </c>
      <c r="Z1453">
        <v>0.104197525</v>
      </c>
      <c r="AA1453">
        <v>-2.952147E-3</v>
      </c>
      <c r="AB1453">
        <v>-0.245436926</v>
      </c>
      <c r="AC1453">
        <v>-1.3455972E-2</v>
      </c>
    </row>
    <row r="1454" spans="1:29" x14ac:dyDescent="0.3">
      <c r="A1454">
        <v>14.52</v>
      </c>
      <c r="B1454">
        <v>28.2</v>
      </c>
      <c r="C1454">
        <v>75</v>
      </c>
      <c r="D1454">
        <v>75</v>
      </c>
      <c r="E1454">
        <v>-150</v>
      </c>
      <c r="F1454">
        <v>52.15384615</v>
      </c>
      <c r="G1454">
        <v>46.38461538</v>
      </c>
      <c r="H1454">
        <v>-121</v>
      </c>
      <c r="I1454">
        <v>49</v>
      </c>
      <c r="J1454">
        <v>43</v>
      </c>
      <c r="K1454">
        <v>-121</v>
      </c>
      <c r="L1454">
        <v>2.6667665999999999</v>
      </c>
      <c r="M1454">
        <v>2.3717702950000001</v>
      </c>
      <c r="N1454">
        <v>-6.1870558439999996</v>
      </c>
      <c r="O1454">
        <v>2.5055019540000001</v>
      </c>
      <c r="P1454">
        <v>2.198705796</v>
      </c>
      <c r="Q1454">
        <v>-6.1870558439999996</v>
      </c>
      <c r="R1454">
        <v>0.13333833</v>
      </c>
      <c r="S1454">
        <v>0.11858851500000001</v>
      </c>
      <c r="T1454">
        <v>-0.30935279199999999</v>
      </c>
      <c r="U1454">
        <v>0.125275098</v>
      </c>
      <c r="V1454">
        <v>0.10993529</v>
      </c>
      <c r="W1454">
        <v>-0.30935279199999999</v>
      </c>
      <c r="X1454">
        <v>-8.5158100000000004E-3</v>
      </c>
      <c r="Y1454">
        <v>-0.29021080999999999</v>
      </c>
      <c r="Z1454">
        <v>0.100747276</v>
      </c>
      <c r="AA1454">
        <v>-8.8564420000000008E-3</v>
      </c>
      <c r="AB1454">
        <v>-0.28463865700000002</v>
      </c>
      <c r="AC1454">
        <v>0.13007439400000001</v>
      </c>
    </row>
    <row r="1455" spans="1:29" x14ac:dyDescent="0.3">
      <c r="A1455">
        <v>14.53</v>
      </c>
      <c r="B1455">
        <v>28.2</v>
      </c>
      <c r="C1455">
        <v>75</v>
      </c>
      <c r="D1455">
        <v>75</v>
      </c>
      <c r="E1455">
        <v>-150</v>
      </c>
      <c r="F1455">
        <v>51</v>
      </c>
      <c r="G1455">
        <v>47.92307692</v>
      </c>
      <c r="H1455">
        <v>-120.9230769</v>
      </c>
      <c r="I1455">
        <v>53</v>
      </c>
      <c r="J1455">
        <v>51</v>
      </c>
      <c r="K1455">
        <v>-125</v>
      </c>
      <c r="L1455">
        <v>2.607767339</v>
      </c>
      <c r="M1455">
        <v>2.4504359770000002</v>
      </c>
      <c r="N1455">
        <v>-6.1831225600000002</v>
      </c>
      <c r="O1455">
        <v>2.710032725</v>
      </c>
      <c r="P1455">
        <v>2.607767339</v>
      </c>
      <c r="Q1455">
        <v>-6.3915866159999997</v>
      </c>
      <c r="R1455">
        <v>0.13038836700000001</v>
      </c>
      <c r="S1455">
        <v>0.122521799</v>
      </c>
      <c r="T1455">
        <v>-0.30915612799999997</v>
      </c>
      <c r="U1455">
        <v>0.13550163600000001</v>
      </c>
      <c r="V1455">
        <v>0.13038836700000001</v>
      </c>
      <c r="W1455">
        <v>-0.31957933100000002</v>
      </c>
      <c r="X1455">
        <v>-4.5417649999999997E-3</v>
      </c>
      <c r="Y1455">
        <v>-0.290407474</v>
      </c>
      <c r="Z1455">
        <v>9.8677127000000003E-2</v>
      </c>
      <c r="AA1455">
        <v>-2.952147E-3</v>
      </c>
      <c r="AB1455">
        <v>-0.30168288799999998</v>
      </c>
      <c r="AC1455">
        <v>9.4191803000000004E-2</v>
      </c>
    </row>
    <row r="1456" spans="1:29" x14ac:dyDescent="0.3">
      <c r="A1456">
        <v>14.54</v>
      </c>
      <c r="B1456">
        <v>28.2</v>
      </c>
      <c r="C1456">
        <v>75</v>
      </c>
      <c r="D1456">
        <v>75</v>
      </c>
      <c r="E1456">
        <v>-150</v>
      </c>
      <c r="F1456">
        <v>50.15384615</v>
      </c>
      <c r="G1456">
        <v>49.23076923</v>
      </c>
      <c r="H1456">
        <v>-120.9230769</v>
      </c>
      <c r="I1456">
        <v>42</v>
      </c>
      <c r="J1456">
        <v>54</v>
      </c>
      <c r="K1456">
        <v>-125</v>
      </c>
      <c r="L1456">
        <v>2.5645012149999999</v>
      </c>
      <c r="M1456">
        <v>2.5173018059999999</v>
      </c>
      <c r="N1456">
        <v>-6.1831225600000002</v>
      </c>
      <c r="O1456">
        <v>2.147573103</v>
      </c>
      <c r="P1456">
        <v>2.761165418</v>
      </c>
      <c r="Q1456">
        <v>-6.3915866159999997</v>
      </c>
      <c r="R1456">
        <v>0.128225061</v>
      </c>
      <c r="S1456">
        <v>0.12586509000000001</v>
      </c>
      <c r="T1456">
        <v>-0.30915612799999997</v>
      </c>
      <c r="U1456">
        <v>0.107378655</v>
      </c>
      <c r="V1456">
        <v>0.13805827100000001</v>
      </c>
      <c r="W1456">
        <v>-0.31957933100000002</v>
      </c>
      <c r="X1456">
        <v>-1.36253E-3</v>
      </c>
      <c r="Y1456">
        <v>-0.29080080200000002</v>
      </c>
      <c r="Z1456">
        <v>9.6606976999999997E-2</v>
      </c>
      <c r="AA1456">
        <v>1.7712884000000002E-2</v>
      </c>
      <c r="AB1456">
        <v>-0.294865196</v>
      </c>
      <c r="AC1456">
        <v>0.13007439400000001</v>
      </c>
    </row>
    <row r="1457" spans="1:29" x14ac:dyDescent="0.3">
      <c r="A1457">
        <v>14.55</v>
      </c>
      <c r="B1457">
        <v>28.2</v>
      </c>
      <c r="C1457">
        <v>75</v>
      </c>
      <c r="D1457">
        <v>75</v>
      </c>
      <c r="E1457">
        <v>-150</v>
      </c>
      <c r="F1457">
        <v>50.69230769</v>
      </c>
      <c r="G1457">
        <v>50.53846154</v>
      </c>
      <c r="H1457">
        <v>-121.0769231</v>
      </c>
      <c r="I1457">
        <v>51</v>
      </c>
      <c r="J1457">
        <v>55</v>
      </c>
      <c r="K1457">
        <v>-126</v>
      </c>
      <c r="L1457">
        <v>2.5920342029999999</v>
      </c>
      <c r="M1457">
        <v>2.584167635</v>
      </c>
      <c r="N1457">
        <v>-6.1909891290000001</v>
      </c>
      <c r="O1457">
        <v>2.607767339</v>
      </c>
      <c r="P1457">
        <v>2.812298111</v>
      </c>
      <c r="Q1457">
        <v>-6.4427193090000001</v>
      </c>
      <c r="R1457">
        <v>0.12960171000000001</v>
      </c>
      <c r="S1457">
        <v>0.12920838200000001</v>
      </c>
      <c r="T1457">
        <v>-0.309549456</v>
      </c>
      <c r="U1457">
        <v>0.13038836700000001</v>
      </c>
      <c r="V1457">
        <v>0.14061490600000001</v>
      </c>
      <c r="W1457">
        <v>-0.32213596500000002</v>
      </c>
      <c r="X1457">
        <v>-2.2708799999999999E-4</v>
      </c>
      <c r="Y1457">
        <v>-0.29263633500000003</v>
      </c>
      <c r="Z1457">
        <v>8.9016428999999994E-2</v>
      </c>
      <c r="AA1457">
        <v>5.9042950000000004E-3</v>
      </c>
      <c r="AB1457">
        <v>-0.305091734</v>
      </c>
      <c r="AC1457">
        <v>8.9706479000000006E-2</v>
      </c>
    </row>
    <row r="1458" spans="1:29" x14ac:dyDescent="0.3">
      <c r="A1458">
        <v>14.56</v>
      </c>
      <c r="B1458">
        <v>28.2</v>
      </c>
      <c r="C1458">
        <v>75</v>
      </c>
      <c r="D1458">
        <v>75</v>
      </c>
      <c r="E1458">
        <v>-150</v>
      </c>
      <c r="F1458">
        <v>50.46153846</v>
      </c>
      <c r="G1458">
        <v>51.84615385</v>
      </c>
      <c r="H1458">
        <v>-121.2307692</v>
      </c>
      <c r="I1458">
        <v>49</v>
      </c>
      <c r="J1458">
        <v>54</v>
      </c>
      <c r="K1458">
        <v>-98</v>
      </c>
      <c r="L1458">
        <v>2.5802343510000001</v>
      </c>
      <c r="M1458">
        <v>2.6510334640000002</v>
      </c>
      <c r="N1458">
        <v>-6.1988556969999999</v>
      </c>
      <c r="O1458">
        <v>2.5055019540000001</v>
      </c>
      <c r="P1458">
        <v>2.761165418</v>
      </c>
      <c r="Q1458">
        <v>-5.0110039070000001</v>
      </c>
      <c r="R1458">
        <v>0.129011718</v>
      </c>
      <c r="S1458">
        <v>0.13255167300000001</v>
      </c>
      <c r="T1458">
        <v>-0.309942785</v>
      </c>
      <c r="U1458">
        <v>0.125275098</v>
      </c>
      <c r="V1458">
        <v>0.13805827100000001</v>
      </c>
      <c r="W1458">
        <v>-0.25055019499999998</v>
      </c>
      <c r="X1458">
        <v>2.0437939999999998E-3</v>
      </c>
      <c r="Y1458">
        <v>-0.29381632000000002</v>
      </c>
      <c r="Z1458">
        <v>8.4876129999999994E-2</v>
      </c>
      <c r="AA1458">
        <v>7.3803690000000003E-3</v>
      </c>
      <c r="AB1458">
        <v>-0.25481125300000002</v>
      </c>
      <c r="AC1458">
        <v>-2.2426620000000001E-2</v>
      </c>
    </row>
    <row r="1459" spans="1:29" x14ac:dyDescent="0.3">
      <c r="A1459">
        <v>14.57</v>
      </c>
      <c r="B1459">
        <v>28.2</v>
      </c>
      <c r="C1459">
        <v>75</v>
      </c>
      <c r="D1459">
        <v>75</v>
      </c>
      <c r="E1459">
        <v>-150</v>
      </c>
      <c r="F1459">
        <v>50.61538462</v>
      </c>
      <c r="G1459">
        <v>51.30769231</v>
      </c>
      <c r="H1459">
        <v>-121.3846154</v>
      </c>
      <c r="I1459">
        <v>48</v>
      </c>
      <c r="J1459">
        <v>56</v>
      </c>
      <c r="K1459">
        <v>-119</v>
      </c>
      <c r="L1459">
        <v>2.5881009189999999</v>
      </c>
      <c r="M1459">
        <v>2.6235004759999998</v>
      </c>
      <c r="N1459">
        <v>-6.2067222649999998</v>
      </c>
      <c r="O1459">
        <v>2.4543692610000001</v>
      </c>
      <c r="P1459">
        <v>2.8634308040000001</v>
      </c>
      <c r="Q1459">
        <v>-6.0847904589999997</v>
      </c>
      <c r="R1459">
        <v>0.129405046</v>
      </c>
      <c r="S1459">
        <v>0.131175024</v>
      </c>
      <c r="T1459">
        <v>-0.31033611300000002</v>
      </c>
      <c r="U1459">
        <v>0.122718463</v>
      </c>
      <c r="V1459">
        <v>0.14317154000000001</v>
      </c>
      <c r="W1459">
        <v>-0.30423952300000001</v>
      </c>
      <c r="X1459">
        <v>1.0218969999999999E-3</v>
      </c>
      <c r="Y1459">
        <v>-0.29375076500000002</v>
      </c>
      <c r="Z1459">
        <v>8.7291304E-2</v>
      </c>
      <c r="AA1459">
        <v>1.1808590000000001E-2</v>
      </c>
      <c r="AB1459">
        <v>-0.29145634999999998</v>
      </c>
      <c r="AC1459">
        <v>6.7279858999999997E-2</v>
      </c>
    </row>
    <row r="1460" spans="1:29" x14ac:dyDescent="0.3">
      <c r="A1460">
        <v>14.58</v>
      </c>
      <c r="B1460">
        <v>28.2</v>
      </c>
      <c r="C1460">
        <v>75</v>
      </c>
      <c r="D1460">
        <v>75</v>
      </c>
      <c r="E1460">
        <v>-150</v>
      </c>
      <c r="F1460">
        <v>51.15384615</v>
      </c>
      <c r="G1460">
        <v>51.76923077</v>
      </c>
      <c r="H1460">
        <v>-121.2307692</v>
      </c>
      <c r="I1460">
        <v>49</v>
      </c>
      <c r="J1460">
        <v>47</v>
      </c>
      <c r="K1460">
        <v>-119</v>
      </c>
      <c r="L1460">
        <v>2.615633908</v>
      </c>
      <c r="M1460">
        <v>2.6471001799999998</v>
      </c>
      <c r="N1460">
        <v>-6.1988556969999999</v>
      </c>
      <c r="O1460">
        <v>2.5055019540000001</v>
      </c>
      <c r="P1460">
        <v>2.4032365680000001</v>
      </c>
      <c r="Q1460">
        <v>-6.0847904589999997</v>
      </c>
      <c r="R1460">
        <v>0.130781695</v>
      </c>
      <c r="S1460">
        <v>0.132355009</v>
      </c>
      <c r="T1460">
        <v>-0.309942785</v>
      </c>
      <c r="U1460">
        <v>0.125275098</v>
      </c>
      <c r="V1460">
        <v>0.120161828</v>
      </c>
      <c r="W1460">
        <v>-0.30423952300000001</v>
      </c>
      <c r="X1460">
        <v>9.0835299999999998E-4</v>
      </c>
      <c r="Y1460">
        <v>-0.29434075799999998</v>
      </c>
      <c r="Z1460">
        <v>8.2115931000000003E-2</v>
      </c>
      <c r="AA1460">
        <v>-2.952147E-3</v>
      </c>
      <c r="AB1460">
        <v>-0.28463865700000002</v>
      </c>
      <c r="AC1460">
        <v>0.103162451</v>
      </c>
    </row>
    <row r="1461" spans="1:29" x14ac:dyDescent="0.3">
      <c r="A1461">
        <v>14.59</v>
      </c>
      <c r="B1461">
        <v>28.2</v>
      </c>
      <c r="C1461">
        <v>75</v>
      </c>
      <c r="D1461">
        <v>75</v>
      </c>
      <c r="E1461">
        <v>-150</v>
      </c>
      <c r="F1461">
        <v>51.46153846</v>
      </c>
      <c r="G1461">
        <v>52.69230769</v>
      </c>
      <c r="H1461">
        <v>-121.0769231</v>
      </c>
      <c r="I1461">
        <v>43</v>
      </c>
      <c r="J1461">
        <v>56</v>
      </c>
      <c r="K1461">
        <v>-122</v>
      </c>
      <c r="L1461">
        <v>2.6313670440000001</v>
      </c>
      <c r="M1461">
        <v>2.6942995889999999</v>
      </c>
      <c r="N1461">
        <v>-6.1909891290000001</v>
      </c>
      <c r="O1461">
        <v>2.198705796</v>
      </c>
      <c r="P1461">
        <v>2.8634308040000001</v>
      </c>
      <c r="Q1461">
        <v>-6.2381885370000001</v>
      </c>
      <c r="R1461">
        <v>0.131568352</v>
      </c>
      <c r="S1461">
        <v>0.13471497900000001</v>
      </c>
      <c r="T1461">
        <v>-0.309549456</v>
      </c>
      <c r="U1461">
        <v>0.10993529</v>
      </c>
      <c r="V1461">
        <v>0.14317154000000001</v>
      </c>
      <c r="W1461">
        <v>-0.31190942700000002</v>
      </c>
      <c r="X1461">
        <v>1.816706E-3</v>
      </c>
      <c r="Y1461">
        <v>-0.295127415</v>
      </c>
      <c r="Z1461">
        <v>7.5905481999999996E-2</v>
      </c>
      <c r="AA1461">
        <v>1.9188957999999999E-2</v>
      </c>
      <c r="AB1461">
        <v>-0.29230856100000002</v>
      </c>
      <c r="AC1461">
        <v>0.103162451</v>
      </c>
    </row>
    <row r="1462" spans="1:29" x14ac:dyDescent="0.3">
      <c r="A1462">
        <v>14.6</v>
      </c>
      <c r="B1462">
        <v>28.2</v>
      </c>
      <c r="C1462">
        <v>75</v>
      </c>
      <c r="D1462">
        <v>75</v>
      </c>
      <c r="E1462">
        <v>-150</v>
      </c>
      <c r="F1462">
        <v>51.46153846</v>
      </c>
      <c r="G1462">
        <v>53</v>
      </c>
      <c r="H1462">
        <v>-120.9230769</v>
      </c>
      <c r="I1462">
        <v>53</v>
      </c>
      <c r="J1462">
        <v>53</v>
      </c>
      <c r="K1462">
        <v>-123</v>
      </c>
      <c r="L1462">
        <v>2.6313670440000001</v>
      </c>
      <c r="M1462">
        <v>2.710032725</v>
      </c>
      <c r="N1462">
        <v>-6.1831225600000002</v>
      </c>
      <c r="O1462">
        <v>2.710032725</v>
      </c>
      <c r="P1462">
        <v>2.710032725</v>
      </c>
      <c r="Q1462">
        <v>-6.2893212299999997</v>
      </c>
      <c r="R1462">
        <v>0.131568352</v>
      </c>
      <c r="S1462">
        <v>0.13550163600000001</v>
      </c>
      <c r="T1462">
        <v>-0.30915612799999997</v>
      </c>
      <c r="U1462">
        <v>0.13550163600000001</v>
      </c>
      <c r="V1462">
        <v>0.13550163600000001</v>
      </c>
      <c r="W1462">
        <v>-0.31446606199999999</v>
      </c>
      <c r="X1462">
        <v>2.270883E-3</v>
      </c>
      <c r="Y1462">
        <v>-0.295127415</v>
      </c>
      <c r="Z1462">
        <v>7.3835333000000003E-2</v>
      </c>
      <c r="AA1462">
        <v>0</v>
      </c>
      <c r="AB1462">
        <v>-0.29997846500000003</v>
      </c>
      <c r="AC1462">
        <v>7.6250506999999995E-2</v>
      </c>
    </row>
    <row r="1463" spans="1:29" x14ac:dyDescent="0.3">
      <c r="A1463">
        <v>14.61</v>
      </c>
      <c r="B1463">
        <v>28.2</v>
      </c>
      <c r="C1463">
        <v>75</v>
      </c>
      <c r="D1463">
        <v>75</v>
      </c>
      <c r="E1463">
        <v>-150</v>
      </c>
      <c r="F1463">
        <v>52.30769231</v>
      </c>
      <c r="G1463">
        <v>53.07692308</v>
      </c>
      <c r="H1463">
        <v>-118.8461538</v>
      </c>
      <c r="I1463">
        <v>57</v>
      </c>
      <c r="J1463">
        <v>53</v>
      </c>
      <c r="K1463">
        <v>-125</v>
      </c>
      <c r="L1463">
        <v>2.6746331689999998</v>
      </c>
      <c r="M1463">
        <v>2.713966009</v>
      </c>
      <c r="N1463">
        <v>-6.0769238899999998</v>
      </c>
      <c r="O1463">
        <v>2.9145634970000001</v>
      </c>
      <c r="P1463">
        <v>2.710032725</v>
      </c>
      <c r="Q1463">
        <v>-6.3915866159999997</v>
      </c>
      <c r="R1463">
        <v>0.133731658</v>
      </c>
      <c r="S1463">
        <v>0.13569829999999999</v>
      </c>
      <c r="T1463">
        <v>-0.30384619499999999</v>
      </c>
      <c r="U1463">
        <v>0.14572817499999999</v>
      </c>
      <c r="V1463">
        <v>0.13550163600000001</v>
      </c>
      <c r="W1463">
        <v>-0.31957933100000002</v>
      </c>
      <c r="X1463">
        <v>1.1354410000000001E-3</v>
      </c>
      <c r="Y1463">
        <v>-0.29237411600000002</v>
      </c>
      <c r="Z1463">
        <v>6.0379360999999999E-2</v>
      </c>
      <c r="AA1463">
        <v>-5.9042950000000004E-3</v>
      </c>
      <c r="AB1463">
        <v>-0.30679615799999999</v>
      </c>
      <c r="AC1463">
        <v>6.7279858999999997E-2</v>
      </c>
    </row>
    <row r="1464" spans="1:29" x14ac:dyDescent="0.3">
      <c r="A1464">
        <v>14.62</v>
      </c>
      <c r="B1464">
        <v>28.2</v>
      </c>
      <c r="C1464">
        <v>75</v>
      </c>
      <c r="D1464">
        <v>75</v>
      </c>
      <c r="E1464">
        <v>-150</v>
      </c>
      <c r="F1464">
        <v>52.46153846</v>
      </c>
      <c r="G1464">
        <v>53.07692308</v>
      </c>
      <c r="H1464">
        <v>-116.6923077</v>
      </c>
      <c r="I1464">
        <v>104</v>
      </c>
      <c r="J1464">
        <v>53</v>
      </c>
      <c r="K1464">
        <v>-96</v>
      </c>
      <c r="L1464">
        <v>2.6824997370000001</v>
      </c>
      <c r="M1464">
        <v>2.713966009</v>
      </c>
      <c r="N1464">
        <v>-5.9667919359999999</v>
      </c>
      <c r="O1464">
        <v>5.3178000650000001</v>
      </c>
      <c r="P1464">
        <v>2.710032725</v>
      </c>
      <c r="Q1464">
        <v>-4.9087385210000001</v>
      </c>
      <c r="R1464">
        <v>0.134124987</v>
      </c>
      <c r="S1464">
        <v>0.13569829999999999</v>
      </c>
      <c r="T1464">
        <v>-0.29833959700000001</v>
      </c>
      <c r="U1464">
        <v>0.26589000299999999</v>
      </c>
      <c r="V1464">
        <v>0.13550163600000001</v>
      </c>
      <c r="W1464">
        <v>-0.245436926</v>
      </c>
      <c r="X1464">
        <v>9.0835299999999998E-4</v>
      </c>
      <c r="Y1464">
        <v>-0.28883416000000001</v>
      </c>
      <c r="Z1464">
        <v>5.0028613E-2</v>
      </c>
      <c r="AA1464">
        <v>-7.5279759000000002E-2</v>
      </c>
      <c r="AB1464">
        <v>-0.29742183100000003</v>
      </c>
      <c r="AC1464">
        <v>-0.27360476</v>
      </c>
    </row>
    <row r="1465" spans="1:29" x14ac:dyDescent="0.3">
      <c r="A1465">
        <v>14.63</v>
      </c>
      <c r="B1465">
        <v>28.2</v>
      </c>
      <c r="C1465">
        <v>75</v>
      </c>
      <c r="D1465">
        <v>75</v>
      </c>
      <c r="E1465">
        <v>-150</v>
      </c>
      <c r="F1465">
        <v>52.76923077</v>
      </c>
      <c r="G1465">
        <v>53.15384615</v>
      </c>
      <c r="H1465">
        <v>-116.6923077</v>
      </c>
      <c r="I1465">
        <v>0</v>
      </c>
      <c r="J1465">
        <v>44</v>
      </c>
      <c r="K1465">
        <v>-119</v>
      </c>
      <c r="L1465">
        <v>2.6982328729999998</v>
      </c>
      <c r="M1465">
        <v>2.7178992929999999</v>
      </c>
      <c r="N1465">
        <v>-5.9667919359999999</v>
      </c>
      <c r="O1465">
        <v>0</v>
      </c>
      <c r="P1465">
        <v>2.2498384890000001</v>
      </c>
      <c r="Q1465">
        <v>-6.0847904589999997</v>
      </c>
      <c r="R1465">
        <v>0.134911644</v>
      </c>
      <c r="S1465">
        <v>0.13589496500000001</v>
      </c>
      <c r="T1465">
        <v>-0.29833959700000001</v>
      </c>
      <c r="U1465">
        <v>0</v>
      </c>
      <c r="V1465">
        <v>0.11249192399999999</v>
      </c>
      <c r="W1465">
        <v>-0.30423952300000001</v>
      </c>
      <c r="X1465">
        <v>5.6772099999999998E-4</v>
      </c>
      <c r="Y1465">
        <v>-0.28916193400000001</v>
      </c>
      <c r="Z1465">
        <v>4.8303488999999998E-2</v>
      </c>
      <c r="AA1465">
        <v>6.4947243000000002E-2</v>
      </c>
      <c r="AB1465">
        <v>-0.240323657</v>
      </c>
      <c r="AC1465">
        <v>0.33639929600000001</v>
      </c>
    </row>
    <row r="1466" spans="1:29" x14ac:dyDescent="0.3">
      <c r="A1466">
        <v>14.64</v>
      </c>
      <c r="B1466">
        <v>28.2</v>
      </c>
      <c r="C1466">
        <v>75</v>
      </c>
      <c r="D1466">
        <v>75</v>
      </c>
      <c r="E1466">
        <v>-150</v>
      </c>
      <c r="F1466">
        <v>53.15384615</v>
      </c>
      <c r="G1466">
        <v>53.07692308</v>
      </c>
      <c r="H1466">
        <v>-115.0769231</v>
      </c>
      <c r="I1466">
        <v>41</v>
      </c>
      <c r="J1466">
        <v>54</v>
      </c>
      <c r="K1466">
        <v>-121</v>
      </c>
      <c r="L1466">
        <v>2.7178992929999999</v>
      </c>
      <c r="M1466">
        <v>2.713966009</v>
      </c>
      <c r="N1466">
        <v>-5.884192971</v>
      </c>
      <c r="O1466">
        <v>2.09644041</v>
      </c>
      <c r="P1466">
        <v>2.761165418</v>
      </c>
      <c r="Q1466">
        <v>-6.1870558439999996</v>
      </c>
      <c r="R1466">
        <v>0.13589496500000001</v>
      </c>
      <c r="S1466">
        <v>0.13569829999999999</v>
      </c>
      <c r="T1466">
        <v>-0.29420964900000002</v>
      </c>
      <c r="U1466">
        <v>0.104822021</v>
      </c>
      <c r="V1466">
        <v>0.13805827100000001</v>
      </c>
      <c r="W1466">
        <v>-0.30935279199999999</v>
      </c>
      <c r="X1466">
        <v>-1.13544E-4</v>
      </c>
      <c r="Y1466">
        <v>-0.28667085399999997</v>
      </c>
      <c r="Z1466">
        <v>3.9677865999999999E-2</v>
      </c>
      <c r="AA1466">
        <v>1.9188957999999999E-2</v>
      </c>
      <c r="AB1466">
        <v>-0.28719529199999999</v>
      </c>
      <c r="AC1466">
        <v>0.116618422</v>
      </c>
    </row>
    <row r="1467" spans="1:29" x14ac:dyDescent="0.3">
      <c r="A1467">
        <v>14.65</v>
      </c>
      <c r="B1467">
        <v>28.2</v>
      </c>
      <c r="C1467">
        <v>75</v>
      </c>
      <c r="D1467">
        <v>75</v>
      </c>
      <c r="E1467">
        <v>-150</v>
      </c>
      <c r="F1467">
        <v>53.46153846</v>
      </c>
      <c r="G1467">
        <v>53.69230769</v>
      </c>
      <c r="H1467">
        <v>-113.4615385</v>
      </c>
      <c r="I1467">
        <v>53</v>
      </c>
      <c r="J1467">
        <v>55</v>
      </c>
      <c r="K1467">
        <v>-121</v>
      </c>
      <c r="L1467">
        <v>2.7336324300000001</v>
      </c>
      <c r="M1467">
        <v>2.7454322819999999</v>
      </c>
      <c r="N1467">
        <v>-5.8015940050000001</v>
      </c>
      <c r="O1467">
        <v>2.710032725</v>
      </c>
      <c r="P1467">
        <v>2.812298111</v>
      </c>
      <c r="Q1467">
        <v>-6.1870558439999996</v>
      </c>
      <c r="R1467">
        <v>0.136681621</v>
      </c>
      <c r="S1467">
        <v>0.13727161399999999</v>
      </c>
      <c r="T1467">
        <v>-0.2900797</v>
      </c>
      <c r="U1467">
        <v>0.13550163600000001</v>
      </c>
      <c r="V1467">
        <v>0.14061490600000001</v>
      </c>
      <c r="W1467">
        <v>-0.30935279199999999</v>
      </c>
      <c r="X1467">
        <v>3.40632E-4</v>
      </c>
      <c r="Y1467">
        <v>-0.28470421200000001</v>
      </c>
      <c r="Z1467">
        <v>2.8292042999999999E-2</v>
      </c>
      <c r="AA1467">
        <v>2.952147E-3</v>
      </c>
      <c r="AB1467">
        <v>-0.29827404200000002</v>
      </c>
      <c r="AC1467">
        <v>5.8309211E-2</v>
      </c>
    </row>
    <row r="1468" spans="1:29" x14ac:dyDescent="0.3">
      <c r="A1468">
        <v>14.66</v>
      </c>
      <c r="B1468">
        <v>28.2</v>
      </c>
      <c r="C1468">
        <v>75</v>
      </c>
      <c r="D1468">
        <v>75</v>
      </c>
      <c r="E1468">
        <v>-150</v>
      </c>
      <c r="F1468">
        <v>54.61538462</v>
      </c>
      <c r="G1468">
        <v>53.61538462</v>
      </c>
      <c r="H1468">
        <v>-111.6153846</v>
      </c>
      <c r="I1468">
        <v>117</v>
      </c>
      <c r="J1468">
        <v>115</v>
      </c>
      <c r="K1468">
        <v>-123</v>
      </c>
      <c r="L1468">
        <v>2.792631691</v>
      </c>
      <c r="M1468">
        <v>2.741498998</v>
      </c>
      <c r="N1468">
        <v>-5.707195188</v>
      </c>
      <c r="O1468">
        <v>5.9825250729999997</v>
      </c>
      <c r="P1468">
        <v>5.8802596869999997</v>
      </c>
      <c r="Q1468">
        <v>-6.2893212299999997</v>
      </c>
      <c r="R1468">
        <v>0.139631585</v>
      </c>
      <c r="S1468">
        <v>0.13707495</v>
      </c>
      <c r="T1468">
        <v>-0.28535975899999999</v>
      </c>
      <c r="U1468">
        <v>0.29912625399999998</v>
      </c>
      <c r="V1468">
        <v>0.29401298399999998</v>
      </c>
      <c r="W1468">
        <v>-0.31446606199999999</v>
      </c>
      <c r="X1468">
        <v>-1.476074E-3</v>
      </c>
      <c r="Y1468">
        <v>-0.28247535099999999</v>
      </c>
      <c r="Z1468">
        <v>1.5181096E-2</v>
      </c>
      <c r="AA1468">
        <v>-2.952147E-3</v>
      </c>
      <c r="AB1468">
        <v>-0.40735712000000002</v>
      </c>
      <c r="AC1468">
        <v>-0.48890031</v>
      </c>
    </row>
    <row r="1469" spans="1:29" x14ac:dyDescent="0.3">
      <c r="A1469">
        <v>14.67</v>
      </c>
      <c r="B1469">
        <v>28.2</v>
      </c>
      <c r="C1469">
        <v>75</v>
      </c>
      <c r="D1469">
        <v>75</v>
      </c>
      <c r="E1469">
        <v>-150</v>
      </c>
      <c r="F1469">
        <v>55.15384615</v>
      </c>
      <c r="G1469">
        <v>53.76923077</v>
      </c>
      <c r="H1469">
        <v>-109.6923077</v>
      </c>
      <c r="I1469">
        <v>0</v>
      </c>
      <c r="J1469">
        <v>0</v>
      </c>
      <c r="K1469">
        <v>-98</v>
      </c>
      <c r="L1469">
        <v>2.8201646789999999</v>
      </c>
      <c r="M1469">
        <v>2.7493655659999998</v>
      </c>
      <c r="N1469">
        <v>-5.6088630860000004</v>
      </c>
      <c r="O1469">
        <v>0</v>
      </c>
      <c r="P1469">
        <v>0</v>
      </c>
      <c r="Q1469">
        <v>-5.0110039070000001</v>
      </c>
      <c r="R1469">
        <v>0.14100823400000001</v>
      </c>
      <c r="S1469">
        <v>0.137468278</v>
      </c>
      <c r="T1469">
        <v>-0.28044315399999997</v>
      </c>
      <c r="U1469">
        <v>0</v>
      </c>
      <c r="V1469">
        <v>0</v>
      </c>
      <c r="W1469">
        <v>-0.25055019499999998</v>
      </c>
      <c r="X1469">
        <v>-2.0437939999999998E-3</v>
      </c>
      <c r="Y1469">
        <v>-0.27978760699999999</v>
      </c>
      <c r="Z1469">
        <v>3.4502489999999999E-3</v>
      </c>
      <c r="AA1469">
        <v>0</v>
      </c>
      <c r="AB1469">
        <v>-0.16703346399999999</v>
      </c>
      <c r="AC1469">
        <v>0.43956174599999998</v>
      </c>
    </row>
    <row r="1470" spans="1:29" x14ac:dyDescent="0.3">
      <c r="A1470">
        <v>14.68</v>
      </c>
      <c r="B1470">
        <v>28.2</v>
      </c>
      <c r="C1470">
        <v>75</v>
      </c>
      <c r="D1470">
        <v>75</v>
      </c>
      <c r="E1470">
        <v>-150</v>
      </c>
      <c r="F1470">
        <v>54.23076923</v>
      </c>
      <c r="G1470">
        <v>53.92307692</v>
      </c>
      <c r="H1470">
        <v>-107.6153846</v>
      </c>
      <c r="I1470">
        <v>119</v>
      </c>
      <c r="J1470">
        <v>103</v>
      </c>
      <c r="K1470">
        <v>-246</v>
      </c>
      <c r="L1470">
        <v>2.7729652699999998</v>
      </c>
      <c r="M1470">
        <v>2.7572321340000001</v>
      </c>
      <c r="N1470">
        <v>-5.502664416</v>
      </c>
      <c r="O1470">
        <v>6.0847904589999997</v>
      </c>
      <c r="P1470">
        <v>5.2666673719999997</v>
      </c>
      <c r="Q1470">
        <v>-12.578642459999999</v>
      </c>
      <c r="R1470">
        <v>0.13864826399999999</v>
      </c>
      <c r="S1470">
        <v>0.137861607</v>
      </c>
      <c r="T1470">
        <v>-0.27513322099999998</v>
      </c>
      <c r="U1470">
        <v>0.30423952300000001</v>
      </c>
      <c r="V1470">
        <v>0.26333336899999998</v>
      </c>
      <c r="W1470">
        <v>-0.62893212300000001</v>
      </c>
      <c r="X1470">
        <v>-4.54177E-4</v>
      </c>
      <c r="Y1470">
        <v>-0.275592104</v>
      </c>
      <c r="Z1470">
        <v>-2.415174E-3</v>
      </c>
      <c r="AA1470">
        <v>-2.3617178999999999E-2</v>
      </c>
      <c r="AB1470">
        <v>-0.60847904600000002</v>
      </c>
      <c r="AC1470">
        <v>0.107647775</v>
      </c>
    </row>
    <row r="1471" spans="1:29" x14ac:dyDescent="0.3">
      <c r="A1471">
        <v>14.69</v>
      </c>
      <c r="B1471">
        <v>28.2</v>
      </c>
      <c r="C1471">
        <v>75</v>
      </c>
      <c r="D1471">
        <v>75</v>
      </c>
      <c r="E1471">
        <v>-150</v>
      </c>
      <c r="F1471">
        <v>54.23076923</v>
      </c>
      <c r="G1471">
        <v>54.07692308</v>
      </c>
      <c r="H1471">
        <v>-105.5384615</v>
      </c>
      <c r="I1471">
        <v>0</v>
      </c>
      <c r="J1471">
        <v>0</v>
      </c>
      <c r="K1471">
        <v>0</v>
      </c>
      <c r="L1471">
        <v>2.7729652699999998</v>
      </c>
      <c r="M1471">
        <v>2.765098702</v>
      </c>
      <c r="N1471">
        <v>-5.3964657459999996</v>
      </c>
      <c r="O1471">
        <v>0</v>
      </c>
      <c r="P1471">
        <v>0</v>
      </c>
      <c r="Q1471">
        <v>0</v>
      </c>
      <c r="R1471">
        <v>0.13864826399999999</v>
      </c>
      <c r="S1471">
        <v>0.138254935</v>
      </c>
      <c r="T1471">
        <v>-0.26982328700000002</v>
      </c>
      <c r="U1471">
        <v>0</v>
      </c>
      <c r="V1471">
        <v>0</v>
      </c>
      <c r="W1471">
        <v>0</v>
      </c>
      <c r="X1471">
        <v>-2.2708799999999999E-4</v>
      </c>
      <c r="Y1471">
        <v>-0.27218325799999998</v>
      </c>
      <c r="Z1471">
        <v>-1.2420897E-2</v>
      </c>
      <c r="AA1471">
        <v>0</v>
      </c>
      <c r="AB1471">
        <v>0</v>
      </c>
      <c r="AC1471">
        <v>0</v>
      </c>
    </row>
    <row r="1472" spans="1:29" x14ac:dyDescent="0.3">
      <c r="A1472">
        <v>14.7</v>
      </c>
      <c r="B1472">
        <v>28.2</v>
      </c>
      <c r="C1472">
        <v>75</v>
      </c>
      <c r="D1472">
        <v>75</v>
      </c>
      <c r="E1472">
        <v>-150</v>
      </c>
      <c r="F1472">
        <v>54</v>
      </c>
      <c r="G1472">
        <v>55.07692308</v>
      </c>
      <c r="H1472">
        <v>-103.4615385</v>
      </c>
      <c r="I1472">
        <v>100</v>
      </c>
      <c r="J1472">
        <v>124</v>
      </c>
      <c r="K1472">
        <v>-237</v>
      </c>
      <c r="L1472">
        <v>2.761165418</v>
      </c>
      <c r="M1472">
        <v>2.816231395</v>
      </c>
      <c r="N1472">
        <v>-5.2902670760000001</v>
      </c>
      <c r="O1472">
        <v>5.1132692930000001</v>
      </c>
      <c r="P1472">
        <v>6.3404539230000001</v>
      </c>
      <c r="Q1472">
        <v>-12.118448219999999</v>
      </c>
      <c r="R1472">
        <v>0.13805827100000001</v>
      </c>
      <c r="S1472">
        <v>0.14081157</v>
      </c>
      <c r="T1472">
        <v>-0.26451335399999998</v>
      </c>
      <c r="U1472">
        <v>0.25566346499999998</v>
      </c>
      <c r="V1472">
        <v>0.31702269599999999</v>
      </c>
      <c r="W1472">
        <v>-0.60592241099999999</v>
      </c>
      <c r="X1472">
        <v>1.5896180000000001E-3</v>
      </c>
      <c r="Y1472">
        <v>-0.26929884900000001</v>
      </c>
      <c r="Z1472">
        <v>-2.5186818999999999E-2</v>
      </c>
      <c r="AA1472">
        <v>3.5425769000000003E-2</v>
      </c>
      <c r="AB1472">
        <v>-0.59484366099999997</v>
      </c>
      <c r="AC1472">
        <v>5.8309211E-2</v>
      </c>
    </row>
    <row r="1473" spans="1:29" x14ac:dyDescent="0.3">
      <c r="A1473">
        <v>14.71</v>
      </c>
      <c r="B1473">
        <v>28.2</v>
      </c>
      <c r="C1473">
        <v>75</v>
      </c>
      <c r="D1473">
        <v>75</v>
      </c>
      <c r="E1473">
        <v>-150</v>
      </c>
      <c r="F1473">
        <v>53.76923077</v>
      </c>
      <c r="G1473">
        <v>55.46153846</v>
      </c>
      <c r="H1473">
        <v>-101.6923077</v>
      </c>
      <c r="I1473">
        <v>55</v>
      </c>
      <c r="J1473">
        <v>0</v>
      </c>
      <c r="K1473">
        <v>0</v>
      </c>
      <c r="L1473">
        <v>2.7493655659999998</v>
      </c>
      <c r="M1473">
        <v>2.8358978160000001</v>
      </c>
      <c r="N1473">
        <v>-5.1998015430000004</v>
      </c>
      <c r="O1473">
        <v>2.812298111</v>
      </c>
      <c r="P1473">
        <v>0</v>
      </c>
      <c r="Q1473">
        <v>0</v>
      </c>
      <c r="R1473">
        <v>0.137468278</v>
      </c>
      <c r="S1473">
        <v>0.14179489100000001</v>
      </c>
      <c r="T1473">
        <v>-0.25999007699999999</v>
      </c>
      <c r="U1473">
        <v>0.14061490600000001</v>
      </c>
      <c r="V1473">
        <v>0</v>
      </c>
      <c r="W1473">
        <v>0</v>
      </c>
      <c r="X1473">
        <v>2.4979709999999999E-3</v>
      </c>
      <c r="Y1473">
        <v>-0.266414441</v>
      </c>
      <c r="Z1473">
        <v>-3.3812441999999998E-2</v>
      </c>
      <c r="AA1473">
        <v>-8.1184054000000005E-2</v>
      </c>
      <c r="AB1473">
        <v>-4.6871635000000002E-2</v>
      </c>
      <c r="AC1473">
        <v>-0.24669281700000001</v>
      </c>
    </row>
    <row r="1474" spans="1:29" x14ac:dyDescent="0.3">
      <c r="A1474">
        <v>14.72</v>
      </c>
      <c r="B1474">
        <v>28.2</v>
      </c>
      <c r="C1474">
        <v>75</v>
      </c>
      <c r="D1474">
        <v>75</v>
      </c>
      <c r="E1474">
        <v>-150</v>
      </c>
      <c r="F1474">
        <v>53.92307692</v>
      </c>
      <c r="G1474">
        <v>54.92307692</v>
      </c>
      <c r="H1474">
        <v>-99.92307692</v>
      </c>
      <c r="I1474">
        <v>58</v>
      </c>
      <c r="J1474">
        <v>121</v>
      </c>
      <c r="K1474">
        <v>-212</v>
      </c>
      <c r="L1474">
        <v>2.7572321340000001</v>
      </c>
      <c r="M1474">
        <v>2.8083648270000001</v>
      </c>
      <c r="N1474">
        <v>-5.1093360089999997</v>
      </c>
      <c r="O1474">
        <v>2.9656961900000001</v>
      </c>
      <c r="P1474">
        <v>6.1870558439999996</v>
      </c>
      <c r="Q1474">
        <v>-10.8401309</v>
      </c>
      <c r="R1474">
        <v>0.137861607</v>
      </c>
      <c r="S1474">
        <v>0.140418241</v>
      </c>
      <c r="T1474">
        <v>-0.25546679999999999</v>
      </c>
      <c r="U1474">
        <v>0.14828480899999999</v>
      </c>
      <c r="V1474">
        <v>0.30935279199999999</v>
      </c>
      <c r="W1474">
        <v>-0.54200654500000001</v>
      </c>
      <c r="X1474">
        <v>1.476074E-3</v>
      </c>
      <c r="Y1474">
        <v>-0.26307114999999998</v>
      </c>
      <c r="Z1474">
        <v>-4.0022890999999998E-2</v>
      </c>
      <c r="AA1474">
        <v>9.2992643E-2</v>
      </c>
      <c r="AB1474">
        <v>-0.51388356400000001</v>
      </c>
      <c r="AC1474">
        <v>0.14801569000000001</v>
      </c>
    </row>
    <row r="1475" spans="1:29" x14ac:dyDescent="0.3">
      <c r="A1475">
        <v>14.73</v>
      </c>
      <c r="B1475">
        <v>28.2</v>
      </c>
      <c r="C1475">
        <v>75</v>
      </c>
      <c r="D1475">
        <v>75</v>
      </c>
      <c r="E1475">
        <v>-150</v>
      </c>
      <c r="F1475">
        <v>53.53846154</v>
      </c>
      <c r="G1475">
        <v>55</v>
      </c>
      <c r="H1475">
        <v>-100</v>
      </c>
      <c r="I1475">
        <v>60</v>
      </c>
      <c r="J1475">
        <v>0</v>
      </c>
      <c r="K1475">
        <v>0</v>
      </c>
      <c r="L1475">
        <v>2.737565714</v>
      </c>
      <c r="M1475">
        <v>2.812298111</v>
      </c>
      <c r="N1475">
        <v>-5.1132692930000001</v>
      </c>
      <c r="O1475">
        <v>3.0679615760000001</v>
      </c>
      <c r="P1475">
        <v>0</v>
      </c>
      <c r="Q1475">
        <v>0</v>
      </c>
      <c r="R1475">
        <v>0.13687828599999999</v>
      </c>
      <c r="S1475">
        <v>0.14061490600000001</v>
      </c>
      <c r="T1475">
        <v>-0.25566346499999998</v>
      </c>
      <c r="U1475">
        <v>0.15339807899999999</v>
      </c>
      <c r="V1475">
        <v>0</v>
      </c>
      <c r="W1475">
        <v>0</v>
      </c>
      <c r="X1475">
        <v>2.157338E-3</v>
      </c>
      <c r="Y1475">
        <v>-0.26294003999999999</v>
      </c>
      <c r="Z1475">
        <v>-3.8297765999999997E-2</v>
      </c>
      <c r="AA1475">
        <v>-8.8564422000000004E-2</v>
      </c>
      <c r="AB1475">
        <v>-5.1132693E-2</v>
      </c>
      <c r="AC1475">
        <v>-0.26911943599999999</v>
      </c>
    </row>
    <row r="1476" spans="1:29" x14ac:dyDescent="0.3">
      <c r="A1476">
        <v>14.74</v>
      </c>
      <c r="B1476">
        <v>28.2</v>
      </c>
      <c r="C1476">
        <v>75</v>
      </c>
      <c r="D1476">
        <v>75</v>
      </c>
      <c r="E1476">
        <v>-150</v>
      </c>
      <c r="F1476">
        <v>54.15384615</v>
      </c>
      <c r="G1476">
        <v>54.92307692</v>
      </c>
      <c r="H1476">
        <v>-101.9230769</v>
      </c>
      <c r="I1476">
        <v>45</v>
      </c>
      <c r="J1476">
        <v>103</v>
      </c>
      <c r="K1476">
        <v>-245</v>
      </c>
      <c r="L1476">
        <v>2.7690319859999999</v>
      </c>
      <c r="M1476">
        <v>2.8083648270000001</v>
      </c>
      <c r="N1476">
        <v>-5.2116013949999997</v>
      </c>
      <c r="O1476">
        <v>2.3009711820000001</v>
      </c>
      <c r="P1476">
        <v>5.2666673719999997</v>
      </c>
      <c r="Q1476">
        <v>-12.52750977</v>
      </c>
      <c r="R1476">
        <v>0.13845159900000001</v>
      </c>
      <c r="S1476">
        <v>0.140418241</v>
      </c>
      <c r="T1476">
        <v>-0.26058007</v>
      </c>
      <c r="U1476">
        <v>0.11504855899999999</v>
      </c>
      <c r="V1476">
        <v>0.26333336899999998</v>
      </c>
      <c r="W1476">
        <v>-0.62637548799999998</v>
      </c>
      <c r="X1476">
        <v>1.1354410000000001E-3</v>
      </c>
      <c r="Y1476">
        <v>-0.26667666000000001</v>
      </c>
      <c r="Z1476">
        <v>-3.2087316999999997E-2</v>
      </c>
      <c r="AA1476">
        <v>8.5612275000000002E-2</v>
      </c>
      <c r="AB1476">
        <v>-0.54371096799999996</v>
      </c>
      <c r="AC1476">
        <v>0.43507642200000002</v>
      </c>
    </row>
    <row r="1477" spans="1:29" x14ac:dyDescent="0.3">
      <c r="A1477">
        <v>14.75</v>
      </c>
      <c r="B1477">
        <v>28.2</v>
      </c>
      <c r="C1477">
        <v>75</v>
      </c>
      <c r="D1477">
        <v>75</v>
      </c>
      <c r="E1477">
        <v>-150</v>
      </c>
      <c r="F1477">
        <v>54.61538462</v>
      </c>
      <c r="G1477">
        <v>54.92307692</v>
      </c>
      <c r="H1477">
        <v>-103.7692308</v>
      </c>
      <c r="I1477">
        <v>57</v>
      </c>
      <c r="J1477">
        <v>56</v>
      </c>
      <c r="K1477">
        <v>0</v>
      </c>
      <c r="L1477">
        <v>2.792631691</v>
      </c>
      <c r="M1477">
        <v>2.8083648270000001</v>
      </c>
      <c r="N1477">
        <v>-5.3060002119999998</v>
      </c>
      <c r="O1477">
        <v>2.9145634970000001</v>
      </c>
      <c r="P1477">
        <v>2.8634308040000001</v>
      </c>
      <c r="Q1477">
        <v>0</v>
      </c>
      <c r="R1477">
        <v>0.139631585</v>
      </c>
      <c r="S1477">
        <v>0.140418241</v>
      </c>
      <c r="T1477">
        <v>-0.265300011</v>
      </c>
      <c r="U1477">
        <v>0.14572817499999999</v>
      </c>
      <c r="V1477">
        <v>0.14317154000000001</v>
      </c>
      <c r="W1477">
        <v>0</v>
      </c>
      <c r="X1477">
        <v>4.54177E-4</v>
      </c>
      <c r="Y1477">
        <v>-0.27021661600000002</v>
      </c>
      <c r="Z1477">
        <v>-2.5876869E-2</v>
      </c>
      <c r="AA1477">
        <v>-1.476074E-3</v>
      </c>
      <c r="AB1477">
        <v>-9.6299905000000005E-2</v>
      </c>
      <c r="AC1477">
        <v>-0.50684160499999997</v>
      </c>
    </row>
    <row r="1478" spans="1:29" x14ac:dyDescent="0.3">
      <c r="A1478">
        <v>14.76</v>
      </c>
      <c r="B1478">
        <v>28.2</v>
      </c>
      <c r="C1478">
        <v>75</v>
      </c>
      <c r="D1478">
        <v>75</v>
      </c>
      <c r="E1478">
        <v>-150</v>
      </c>
      <c r="F1478">
        <v>54.84615385</v>
      </c>
      <c r="G1478">
        <v>54.92307692</v>
      </c>
      <c r="H1478">
        <v>-103.7692308</v>
      </c>
      <c r="I1478">
        <v>54</v>
      </c>
      <c r="J1478">
        <v>57</v>
      </c>
      <c r="K1478">
        <v>-241</v>
      </c>
      <c r="L1478">
        <v>2.8044315430000002</v>
      </c>
      <c r="M1478">
        <v>2.8083648270000001</v>
      </c>
      <c r="N1478">
        <v>-5.3060002119999998</v>
      </c>
      <c r="O1478">
        <v>2.761165418</v>
      </c>
      <c r="P1478">
        <v>2.9145634970000001</v>
      </c>
      <c r="Q1478">
        <v>-12.322979</v>
      </c>
      <c r="R1478">
        <v>0.14022157699999999</v>
      </c>
      <c r="S1478">
        <v>0.140418241</v>
      </c>
      <c r="T1478">
        <v>-0.265300011</v>
      </c>
      <c r="U1478">
        <v>0.13805827100000001</v>
      </c>
      <c r="V1478">
        <v>0.14572817499999999</v>
      </c>
      <c r="W1478">
        <v>-0.61614895000000003</v>
      </c>
      <c r="X1478">
        <v>1.13544E-4</v>
      </c>
      <c r="Y1478">
        <v>-0.27041327999999998</v>
      </c>
      <c r="Z1478">
        <v>-2.6911944E-2</v>
      </c>
      <c r="AA1478">
        <v>4.4282210000000004E-3</v>
      </c>
      <c r="AB1478">
        <v>-0.50536144800000005</v>
      </c>
      <c r="AC1478">
        <v>0.583092112</v>
      </c>
    </row>
    <row r="1479" spans="1:29" x14ac:dyDescent="0.3">
      <c r="A1479">
        <v>14.77</v>
      </c>
      <c r="B1479">
        <v>28.2</v>
      </c>
      <c r="C1479">
        <v>75</v>
      </c>
      <c r="D1479">
        <v>75</v>
      </c>
      <c r="E1479">
        <v>-150</v>
      </c>
      <c r="F1479">
        <v>54.84615385</v>
      </c>
      <c r="G1479">
        <v>54.15384615</v>
      </c>
      <c r="H1479">
        <v>-105.3846154</v>
      </c>
      <c r="I1479">
        <v>54</v>
      </c>
      <c r="J1479">
        <v>59</v>
      </c>
      <c r="K1479">
        <v>-97</v>
      </c>
      <c r="L1479">
        <v>2.8044315430000002</v>
      </c>
      <c r="M1479">
        <v>2.7690319859999999</v>
      </c>
      <c r="N1479">
        <v>-5.3885991779999998</v>
      </c>
      <c r="O1479">
        <v>2.761165418</v>
      </c>
      <c r="P1479">
        <v>3.0168288830000001</v>
      </c>
      <c r="Q1479">
        <v>-4.9598712139999996</v>
      </c>
      <c r="R1479">
        <v>0.14022157699999999</v>
      </c>
      <c r="S1479">
        <v>0.13845159900000001</v>
      </c>
      <c r="T1479">
        <v>-0.269429959</v>
      </c>
      <c r="U1479">
        <v>0.13805827100000001</v>
      </c>
      <c r="V1479">
        <v>0.15084144399999999</v>
      </c>
      <c r="W1479">
        <v>-0.247993561</v>
      </c>
      <c r="X1479">
        <v>-1.0218969999999999E-3</v>
      </c>
      <c r="Y1479">
        <v>-0.27251103100000001</v>
      </c>
      <c r="Z1479">
        <v>-1.6216171000000001E-2</v>
      </c>
      <c r="AA1479">
        <v>7.3803690000000003E-3</v>
      </c>
      <c r="AB1479">
        <v>-0.261628945</v>
      </c>
      <c r="AC1479">
        <v>-7.1765182999999996E-2</v>
      </c>
    </row>
    <row r="1480" spans="1:29" x14ac:dyDescent="0.3">
      <c r="A1480">
        <v>14.78</v>
      </c>
      <c r="B1480">
        <v>28.2</v>
      </c>
      <c r="C1480">
        <v>75</v>
      </c>
      <c r="D1480">
        <v>75</v>
      </c>
      <c r="E1480">
        <v>-150</v>
      </c>
      <c r="F1480">
        <v>54.76923077</v>
      </c>
      <c r="G1480">
        <v>54.30769231</v>
      </c>
      <c r="H1480">
        <v>-107.1538462</v>
      </c>
      <c r="I1480">
        <v>55</v>
      </c>
      <c r="J1480">
        <v>48</v>
      </c>
      <c r="K1480">
        <v>-122</v>
      </c>
      <c r="L1480">
        <v>2.8004982589999998</v>
      </c>
      <c r="M1480">
        <v>2.7768985540000002</v>
      </c>
      <c r="N1480">
        <v>-5.4790647119999996</v>
      </c>
      <c r="O1480">
        <v>2.812298111</v>
      </c>
      <c r="P1480">
        <v>2.4543692610000001</v>
      </c>
      <c r="Q1480">
        <v>-6.2381885370000001</v>
      </c>
      <c r="R1480">
        <v>0.140024913</v>
      </c>
      <c r="S1480">
        <v>0.13884492800000001</v>
      </c>
      <c r="T1480">
        <v>-0.27395323599999999</v>
      </c>
      <c r="U1480">
        <v>0.14061490600000001</v>
      </c>
      <c r="V1480">
        <v>0.122718463</v>
      </c>
      <c r="W1480">
        <v>-0.31190942700000002</v>
      </c>
      <c r="X1480">
        <v>-6.8126500000000002E-4</v>
      </c>
      <c r="Y1480">
        <v>-0.275592104</v>
      </c>
      <c r="Z1480">
        <v>-8.6256230000000007E-3</v>
      </c>
      <c r="AA1480">
        <v>-1.0332516E-2</v>
      </c>
      <c r="AB1480">
        <v>-0.29571740699999999</v>
      </c>
      <c r="AC1480">
        <v>8.5221155000000007E-2</v>
      </c>
    </row>
    <row r="1481" spans="1:29" x14ac:dyDescent="0.3">
      <c r="A1481">
        <v>14.79</v>
      </c>
      <c r="B1481">
        <v>28.2</v>
      </c>
      <c r="C1481">
        <v>75</v>
      </c>
      <c r="D1481">
        <v>75</v>
      </c>
      <c r="E1481">
        <v>-150</v>
      </c>
      <c r="F1481">
        <v>53.69230769</v>
      </c>
      <c r="G1481">
        <v>54.30769231</v>
      </c>
      <c r="H1481">
        <v>-109.1538462</v>
      </c>
      <c r="I1481">
        <v>48</v>
      </c>
      <c r="J1481">
        <v>56</v>
      </c>
      <c r="K1481">
        <v>-124</v>
      </c>
      <c r="L1481">
        <v>2.7454322819999999</v>
      </c>
      <c r="M1481">
        <v>2.7768985540000002</v>
      </c>
      <c r="N1481">
        <v>-5.5813300970000004</v>
      </c>
      <c r="O1481">
        <v>2.4543692610000001</v>
      </c>
      <c r="P1481">
        <v>2.8634308040000001</v>
      </c>
      <c r="Q1481">
        <v>-6.3404539230000001</v>
      </c>
      <c r="R1481">
        <v>0.13727161399999999</v>
      </c>
      <c r="S1481">
        <v>0.13884492800000001</v>
      </c>
      <c r="T1481">
        <v>-0.27906650500000002</v>
      </c>
      <c r="U1481">
        <v>0.122718463</v>
      </c>
      <c r="V1481">
        <v>0.14317154000000001</v>
      </c>
      <c r="W1481">
        <v>-0.31702269599999999</v>
      </c>
      <c r="X1481">
        <v>9.0835299999999998E-4</v>
      </c>
      <c r="Y1481">
        <v>-0.27808318399999998</v>
      </c>
      <c r="Z1481">
        <v>5.1753739999999999E-3</v>
      </c>
      <c r="AA1481">
        <v>1.1808590000000001E-2</v>
      </c>
      <c r="AB1481">
        <v>-0.29997846500000003</v>
      </c>
      <c r="AC1481">
        <v>8.9706479000000006E-2</v>
      </c>
    </row>
    <row r="1482" spans="1:29" x14ac:dyDescent="0.3">
      <c r="A1482">
        <v>14.8</v>
      </c>
      <c r="B1482">
        <v>28.2</v>
      </c>
      <c r="C1482">
        <v>75</v>
      </c>
      <c r="D1482">
        <v>75</v>
      </c>
      <c r="E1482">
        <v>-150</v>
      </c>
      <c r="F1482">
        <v>53.76923077</v>
      </c>
      <c r="G1482">
        <v>54.15384615</v>
      </c>
      <c r="H1482">
        <v>-111.3076923</v>
      </c>
      <c r="I1482">
        <v>61</v>
      </c>
      <c r="J1482">
        <v>54</v>
      </c>
      <c r="K1482">
        <v>-123</v>
      </c>
      <c r="L1482">
        <v>2.7493655659999998</v>
      </c>
      <c r="M1482">
        <v>2.7690319859999999</v>
      </c>
      <c r="N1482">
        <v>-5.6914620510000002</v>
      </c>
      <c r="O1482">
        <v>3.1190942690000001</v>
      </c>
      <c r="P1482">
        <v>2.761165418</v>
      </c>
      <c r="Q1482">
        <v>-6.2893212299999997</v>
      </c>
      <c r="R1482">
        <v>0.137468278</v>
      </c>
      <c r="S1482">
        <v>0.13845159900000001</v>
      </c>
      <c r="T1482">
        <v>-0.28457310299999999</v>
      </c>
      <c r="U1482">
        <v>0.15595471299999999</v>
      </c>
      <c r="V1482">
        <v>0.13805827100000001</v>
      </c>
      <c r="W1482">
        <v>-0.31446606199999999</v>
      </c>
      <c r="X1482">
        <v>5.6772099999999998E-4</v>
      </c>
      <c r="Y1482">
        <v>-0.28168869400000002</v>
      </c>
      <c r="Z1482">
        <v>1.5181096E-2</v>
      </c>
      <c r="AA1482">
        <v>-1.0332516E-2</v>
      </c>
      <c r="AB1482">
        <v>-0.30764836899999998</v>
      </c>
      <c r="AC1482">
        <v>3.5882591999999998E-2</v>
      </c>
    </row>
    <row r="1483" spans="1:29" x14ac:dyDescent="0.3">
      <c r="A1483">
        <v>14.81</v>
      </c>
      <c r="B1483">
        <v>28.2</v>
      </c>
      <c r="C1483">
        <v>75</v>
      </c>
      <c r="D1483">
        <v>75</v>
      </c>
      <c r="E1483">
        <v>-150</v>
      </c>
      <c r="F1483">
        <v>54.84615385</v>
      </c>
      <c r="G1483">
        <v>54.07692308</v>
      </c>
      <c r="H1483">
        <v>-111.6153846</v>
      </c>
      <c r="I1483">
        <v>59</v>
      </c>
      <c r="J1483">
        <v>55</v>
      </c>
      <c r="K1483">
        <v>-122</v>
      </c>
      <c r="L1483">
        <v>2.8044315430000002</v>
      </c>
      <c r="M1483">
        <v>2.765098702</v>
      </c>
      <c r="N1483">
        <v>-5.707195188</v>
      </c>
      <c r="O1483">
        <v>3.0168288830000001</v>
      </c>
      <c r="P1483">
        <v>2.812298111</v>
      </c>
      <c r="Q1483">
        <v>-6.2381885370000001</v>
      </c>
      <c r="R1483">
        <v>0.14022157699999999</v>
      </c>
      <c r="S1483">
        <v>0.138254935</v>
      </c>
      <c r="T1483">
        <v>-0.28535975899999999</v>
      </c>
      <c r="U1483">
        <v>0.15084144399999999</v>
      </c>
      <c r="V1483">
        <v>0.14061490600000001</v>
      </c>
      <c r="W1483">
        <v>-0.31190942700000002</v>
      </c>
      <c r="X1483">
        <v>-1.1354410000000001E-3</v>
      </c>
      <c r="Y1483">
        <v>-0.283065344</v>
      </c>
      <c r="Z1483">
        <v>1.2075872E-2</v>
      </c>
      <c r="AA1483">
        <v>-5.9042950000000004E-3</v>
      </c>
      <c r="AB1483">
        <v>-0.305091734</v>
      </c>
      <c r="AC1483">
        <v>3.5882591999999998E-2</v>
      </c>
    </row>
    <row r="1484" spans="1:29" x14ac:dyDescent="0.3">
      <c r="A1484">
        <v>14.82</v>
      </c>
      <c r="B1484">
        <v>28.2</v>
      </c>
      <c r="C1484">
        <v>75</v>
      </c>
      <c r="D1484">
        <v>75</v>
      </c>
      <c r="E1484">
        <v>-150</v>
      </c>
      <c r="F1484">
        <v>54.76923077</v>
      </c>
      <c r="G1484">
        <v>53.84615385</v>
      </c>
      <c r="H1484">
        <v>-113.9230769</v>
      </c>
      <c r="I1484">
        <v>56</v>
      </c>
      <c r="J1484">
        <v>55</v>
      </c>
      <c r="K1484">
        <v>-98</v>
      </c>
      <c r="L1484">
        <v>2.8004982589999998</v>
      </c>
      <c r="M1484">
        <v>2.7532988500000002</v>
      </c>
      <c r="N1484">
        <v>-5.8251937099999997</v>
      </c>
      <c r="O1484">
        <v>2.8634308040000001</v>
      </c>
      <c r="P1484">
        <v>2.812298111</v>
      </c>
      <c r="Q1484">
        <v>-5.0110039070000001</v>
      </c>
      <c r="R1484">
        <v>0.140024913</v>
      </c>
      <c r="S1484">
        <v>0.13766494300000001</v>
      </c>
      <c r="T1484">
        <v>-0.29125968499999999</v>
      </c>
      <c r="U1484">
        <v>0.14317154000000001</v>
      </c>
      <c r="V1484">
        <v>0.14061490600000001</v>
      </c>
      <c r="W1484">
        <v>-0.25055019499999998</v>
      </c>
      <c r="X1484">
        <v>-1.36253E-3</v>
      </c>
      <c r="Y1484">
        <v>-0.28673640900000003</v>
      </c>
      <c r="Z1484">
        <v>2.3806719E-2</v>
      </c>
      <c r="AA1484">
        <v>-1.476074E-3</v>
      </c>
      <c r="AB1484">
        <v>-0.261628945</v>
      </c>
      <c r="AC1484">
        <v>-5.8309211E-2</v>
      </c>
    </row>
    <row r="1485" spans="1:29" x14ac:dyDescent="0.3">
      <c r="A1485">
        <v>14.83</v>
      </c>
      <c r="B1485">
        <v>28.2</v>
      </c>
      <c r="C1485">
        <v>75</v>
      </c>
      <c r="D1485">
        <v>75</v>
      </c>
      <c r="E1485">
        <v>-150</v>
      </c>
      <c r="F1485">
        <v>54.69230769</v>
      </c>
      <c r="G1485">
        <v>52.76923077</v>
      </c>
      <c r="H1485">
        <v>-116</v>
      </c>
      <c r="I1485">
        <v>53</v>
      </c>
      <c r="J1485">
        <v>45</v>
      </c>
      <c r="K1485">
        <v>-119</v>
      </c>
      <c r="L1485">
        <v>2.7965649749999999</v>
      </c>
      <c r="M1485">
        <v>2.6982328729999998</v>
      </c>
      <c r="N1485">
        <v>-5.9313923800000001</v>
      </c>
      <c r="O1485">
        <v>2.710032725</v>
      </c>
      <c r="P1485">
        <v>2.3009711820000001</v>
      </c>
      <c r="Q1485">
        <v>-6.0847904589999997</v>
      </c>
      <c r="R1485">
        <v>0.13982824899999999</v>
      </c>
      <c r="S1485">
        <v>0.134911644</v>
      </c>
      <c r="T1485">
        <v>-0.29656961900000001</v>
      </c>
      <c r="U1485">
        <v>0.13550163600000001</v>
      </c>
      <c r="V1485">
        <v>0.11504855899999999</v>
      </c>
      <c r="W1485">
        <v>-0.30423952300000001</v>
      </c>
      <c r="X1485">
        <v>-2.8386029999999999E-3</v>
      </c>
      <c r="Y1485">
        <v>-0.28929304300000003</v>
      </c>
      <c r="Z1485">
        <v>3.8297765999999997E-2</v>
      </c>
      <c r="AA1485">
        <v>-1.1808590000000001E-2</v>
      </c>
      <c r="AB1485">
        <v>-0.28634308000000003</v>
      </c>
      <c r="AC1485">
        <v>9.4191803000000004E-2</v>
      </c>
    </row>
    <row r="1486" spans="1:29" x14ac:dyDescent="0.3">
      <c r="A1486">
        <v>14.84</v>
      </c>
      <c r="B1486">
        <v>28.2</v>
      </c>
      <c r="C1486">
        <v>75</v>
      </c>
      <c r="D1486">
        <v>75</v>
      </c>
      <c r="E1486">
        <v>-150</v>
      </c>
      <c r="F1486">
        <v>53.84615385</v>
      </c>
      <c r="G1486">
        <v>52.38461538</v>
      </c>
      <c r="H1486">
        <v>-118</v>
      </c>
      <c r="I1486">
        <v>52</v>
      </c>
      <c r="J1486">
        <v>57</v>
      </c>
      <c r="K1486">
        <v>-121</v>
      </c>
      <c r="L1486">
        <v>2.7532988500000002</v>
      </c>
      <c r="M1486">
        <v>2.6785664530000002</v>
      </c>
      <c r="N1486">
        <v>-6.0336577660000001</v>
      </c>
      <c r="O1486">
        <v>2.658900032</v>
      </c>
      <c r="P1486">
        <v>2.9145634970000001</v>
      </c>
      <c r="Q1486">
        <v>-6.1870558439999996</v>
      </c>
      <c r="R1486">
        <v>0.13766494300000001</v>
      </c>
      <c r="S1486">
        <v>0.13392832299999999</v>
      </c>
      <c r="T1486">
        <v>-0.30168288799999998</v>
      </c>
      <c r="U1486">
        <v>0.13294500200000001</v>
      </c>
      <c r="V1486">
        <v>0.14572817499999999</v>
      </c>
      <c r="W1486">
        <v>-0.30935279199999999</v>
      </c>
      <c r="X1486">
        <v>-2.157338E-3</v>
      </c>
      <c r="Y1486">
        <v>-0.29165301399999999</v>
      </c>
      <c r="Z1486">
        <v>5.2788812999999997E-2</v>
      </c>
      <c r="AA1486">
        <v>7.3803690000000003E-3</v>
      </c>
      <c r="AB1486">
        <v>-0.29912625399999998</v>
      </c>
      <c r="AC1486">
        <v>5.3823887000000001E-2</v>
      </c>
    </row>
    <row r="1487" spans="1:29" x14ac:dyDescent="0.3">
      <c r="A1487">
        <v>14.85</v>
      </c>
      <c r="B1487">
        <v>28.2</v>
      </c>
      <c r="C1487">
        <v>75</v>
      </c>
      <c r="D1487">
        <v>75</v>
      </c>
      <c r="E1487">
        <v>-150</v>
      </c>
      <c r="F1487">
        <v>53.76923077</v>
      </c>
      <c r="G1487">
        <v>52.76923077</v>
      </c>
      <c r="H1487">
        <v>-120</v>
      </c>
      <c r="I1487">
        <v>44</v>
      </c>
      <c r="J1487">
        <v>55</v>
      </c>
      <c r="K1487">
        <v>-124</v>
      </c>
      <c r="L1487">
        <v>2.7493655659999998</v>
      </c>
      <c r="M1487">
        <v>2.6982328729999998</v>
      </c>
      <c r="N1487">
        <v>-6.1359231520000002</v>
      </c>
      <c r="O1487">
        <v>2.2498384890000001</v>
      </c>
      <c r="P1487">
        <v>2.812298111</v>
      </c>
      <c r="Q1487">
        <v>-6.3404539230000001</v>
      </c>
      <c r="R1487">
        <v>0.137468278</v>
      </c>
      <c r="S1487">
        <v>0.134911644</v>
      </c>
      <c r="T1487">
        <v>-0.30679615799999999</v>
      </c>
      <c r="U1487">
        <v>0.11249192399999999</v>
      </c>
      <c r="V1487">
        <v>0.14061490600000001</v>
      </c>
      <c r="W1487">
        <v>-0.31702269599999999</v>
      </c>
      <c r="X1487">
        <v>-1.476074E-3</v>
      </c>
      <c r="Y1487">
        <v>-0.29532407900000002</v>
      </c>
      <c r="Z1487">
        <v>6.0379360999999999E-2</v>
      </c>
      <c r="AA1487">
        <v>1.6236811E-2</v>
      </c>
      <c r="AB1487">
        <v>-0.29571740699999999</v>
      </c>
      <c r="AC1487">
        <v>0.112133099</v>
      </c>
    </row>
    <row r="1488" spans="1:29" x14ac:dyDescent="0.3">
      <c r="A1488">
        <v>14.86</v>
      </c>
      <c r="B1488">
        <v>28.2</v>
      </c>
      <c r="C1488">
        <v>75</v>
      </c>
      <c r="D1488">
        <v>75</v>
      </c>
      <c r="E1488">
        <v>-150</v>
      </c>
      <c r="F1488">
        <v>54.61538462</v>
      </c>
      <c r="G1488">
        <v>52.76923077</v>
      </c>
      <c r="H1488">
        <v>-120.0769231</v>
      </c>
      <c r="I1488">
        <v>61</v>
      </c>
      <c r="J1488">
        <v>53</v>
      </c>
      <c r="K1488">
        <v>-126</v>
      </c>
      <c r="L1488">
        <v>2.792631691</v>
      </c>
      <c r="M1488">
        <v>2.6982328729999998</v>
      </c>
      <c r="N1488">
        <v>-6.1398564359999996</v>
      </c>
      <c r="O1488">
        <v>3.1190942690000001</v>
      </c>
      <c r="P1488">
        <v>2.710032725</v>
      </c>
      <c r="Q1488">
        <v>-6.4427193090000001</v>
      </c>
      <c r="R1488">
        <v>0.139631585</v>
      </c>
      <c r="S1488">
        <v>0.134911644</v>
      </c>
      <c r="T1488">
        <v>-0.306992822</v>
      </c>
      <c r="U1488">
        <v>0.15595471299999999</v>
      </c>
      <c r="V1488">
        <v>0.13550163600000001</v>
      </c>
      <c r="W1488">
        <v>-0.32213596500000002</v>
      </c>
      <c r="X1488">
        <v>-2.7250590000000002E-3</v>
      </c>
      <c r="Y1488">
        <v>-0.29617629099999998</v>
      </c>
      <c r="Z1488">
        <v>5.6929111999999997E-2</v>
      </c>
      <c r="AA1488">
        <v>-1.1808590000000001E-2</v>
      </c>
      <c r="AB1488">
        <v>-0.31190942700000002</v>
      </c>
      <c r="AC1488">
        <v>5.3823887000000001E-2</v>
      </c>
    </row>
    <row r="1489" spans="1:29" x14ac:dyDescent="0.3">
      <c r="A1489">
        <v>14.87</v>
      </c>
      <c r="B1489">
        <v>28.2</v>
      </c>
      <c r="C1489">
        <v>75</v>
      </c>
      <c r="D1489">
        <v>75</v>
      </c>
      <c r="E1489">
        <v>-150</v>
      </c>
      <c r="F1489">
        <v>54.61538462</v>
      </c>
      <c r="G1489">
        <v>52.92307692</v>
      </c>
      <c r="H1489">
        <v>-118.5384615</v>
      </c>
      <c r="I1489">
        <v>59</v>
      </c>
      <c r="J1489">
        <v>54</v>
      </c>
      <c r="K1489">
        <v>-102</v>
      </c>
      <c r="L1489">
        <v>2.792631691</v>
      </c>
      <c r="M1489">
        <v>2.7060994410000001</v>
      </c>
      <c r="N1489">
        <v>-6.0611907540000001</v>
      </c>
      <c r="O1489">
        <v>3.0168288830000001</v>
      </c>
      <c r="P1489">
        <v>2.761165418</v>
      </c>
      <c r="Q1489">
        <v>-5.2155346790000001</v>
      </c>
      <c r="R1489">
        <v>0.139631585</v>
      </c>
      <c r="S1489">
        <v>0.135304972</v>
      </c>
      <c r="T1489">
        <v>-0.30305953800000002</v>
      </c>
      <c r="U1489">
        <v>0.15084144399999999</v>
      </c>
      <c r="V1489">
        <v>0.13805827100000001</v>
      </c>
      <c r="W1489">
        <v>-0.26077673400000001</v>
      </c>
      <c r="X1489">
        <v>-2.4979709999999999E-3</v>
      </c>
      <c r="Y1489">
        <v>-0.293685211</v>
      </c>
      <c r="Z1489">
        <v>4.9338563000000002E-2</v>
      </c>
      <c r="AA1489">
        <v>-7.3803690000000003E-3</v>
      </c>
      <c r="AB1489">
        <v>-0.27015106100000003</v>
      </c>
      <c r="AC1489">
        <v>-4.9338563000000002E-2</v>
      </c>
    </row>
    <row r="1490" spans="1:29" x14ac:dyDescent="0.3">
      <c r="A1490">
        <v>14.88</v>
      </c>
      <c r="B1490">
        <v>28.2</v>
      </c>
      <c r="C1490">
        <v>75</v>
      </c>
      <c r="D1490">
        <v>75</v>
      </c>
      <c r="E1490">
        <v>-150</v>
      </c>
      <c r="F1490">
        <v>54.76923077</v>
      </c>
      <c r="G1490">
        <v>53</v>
      </c>
      <c r="H1490">
        <v>-119</v>
      </c>
      <c r="I1490">
        <v>56</v>
      </c>
      <c r="J1490">
        <v>52</v>
      </c>
      <c r="K1490">
        <v>-128</v>
      </c>
      <c r="L1490">
        <v>2.8004982589999998</v>
      </c>
      <c r="M1490">
        <v>2.710032725</v>
      </c>
      <c r="N1490">
        <v>-6.0847904589999997</v>
      </c>
      <c r="O1490">
        <v>2.8634308040000001</v>
      </c>
      <c r="P1490">
        <v>2.658900032</v>
      </c>
      <c r="Q1490">
        <v>-6.5449846950000001</v>
      </c>
      <c r="R1490">
        <v>0.140024913</v>
      </c>
      <c r="S1490">
        <v>0.13550163600000001</v>
      </c>
      <c r="T1490">
        <v>-0.30423952300000001</v>
      </c>
      <c r="U1490">
        <v>0.14317154000000001</v>
      </c>
      <c r="V1490">
        <v>0.13294500200000001</v>
      </c>
      <c r="W1490">
        <v>-0.32724923500000003</v>
      </c>
      <c r="X1490">
        <v>-2.611515E-3</v>
      </c>
      <c r="Y1490">
        <v>-0.29466853199999998</v>
      </c>
      <c r="Z1490">
        <v>5.0373637999999998E-2</v>
      </c>
      <c r="AA1490">
        <v>-5.9042950000000004E-3</v>
      </c>
      <c r="AB1490">
        <v>-0.31020500400000001</v>
      </c>
      <c r="AC1490">
        <v>8.9706479000000006E-2</v>
      </c>
    </row>
    <row r="1491" spans="1:29" x14ac:dyDescent="0.3">
      <c r="A1491">
        <v>14.89</v>
      </c>
      <c r="B1491">
        <v>28.2</v>
      </c>
      <c r="C1491">
        <v>75</v>
      </c>
      <c r="D1491">
        <v>75</v>
      </c>
      <c r="E1491">
        <v>-150</v>
      </c>
      <c r="F1491">
        <v>55.15384615</v>
      </c>
      <c r="G1491">
        <v>53.07692308</v>
      </c>
      <c r="H1491">
        <v>-121.0769231</v>
      </c>
      <c r="I1491">
        <v>53</v>
      </c>
      <c r="J1491">
        <v>43</v>
      </c>
      <c r="K1491">
        <v>-125</v>
      </c>
      <c r="L1491">
        <v>2.8201646789999999</v>
      </c>
      <c r="M1491">
        <v>2.713966009</v>
      </c>
      <c r="N1491">
        <v>-6.1909891290000001</v>
      </c>
      <c r="O1491">
        <v>2.710032725</v>
      </c>
      <c r="P1491">
        <v>2.198705796</v>
      </c>
      <c r="Q1491">
        <v>-6.3915866159999997</v>
      </c>
      <c r="R1491">
        <v>0.14100823400000001</v>
      </c>
      <c r="S1491">
        <v>0.13569829999999999</v>
      </c>
      <c r="T1491">
        <v>-0.309549456</v>
      </c>
      <c r="U1491">
        <v>0.13550163600000001</v>
      </c>
      <c r="V1491">
        <v>0.10993529</v>
      </c>
      <c r="W1491">
        <v>-0.31957933100000002</v>
      </c>
      <c r="X1491">
        <v>-3.0656920000000001E-3</v>
      </c>
      <c r="Y1491">
        <v>-0.29860181600000002</v>
      </c>
      <c r="Z1491">
        <v>5.7619161000000002E-2</v>
      </c>
      <c r="AA1491">
        <v>-1.4760736999999999E-2</v>
      </c>
      <c r="AB1491">
        <v>-0.294865196</v>
      </c>
      <c r="AC1491">
        <v>0.13007439400000001</v>
      </c>
    </row>
    <row r="1492" spans="1:29" x14ac:dyDescent="0.3">
      <c r="A1492">
        <v>14.9</v>
      </c>
      <c r="B1492">
        <v>28.2</v>
      </c>
      <c r="C1492">
        <v>75</v>
      </c>
      <c r="D1492">
        <v>75</v>
      </c>
      <c r="E1492">
        <v>-150</v>
      </c>
      <c r="F1492">
        <v>55.76923077</v>
      </c>
      <c r="G1492">
        <v>53.92307692</v>
      </c>
      <c r="H1492">
        <v>-121.4615385</v>
      </c>
      <c r="I1492">
        <v>43</v>
      </c>
      <c r="J1492">
        <v>54</v>
      </c>
      <c r="K1492">
        <v>-124</v>
      </c>
      <c r="L1492">
        <v>2.8516309519999998</v>
      </c>
      <c r="M1492">
        <v>2.7572321340000001</v>
      </c>
      <c r="N1492">
        <v>-6.2106555490000002</v>
      </c>
      <c r="O1492">
        <v>2.198705796</v>
      </c>
      <c r="P1492">
        <v>2.761165418</v>
      </c>
      <c r="Q1492">
        <v>-6.3404539230000001</v>
      </c>
      <c r="R1492">
        <v>0.142581548</v>
      </c>
      <c r="S1492">
        <v>0.137861607</v>
      </c>
      <c r="T1492">
        <v>-0.31053277699999998</v>
      </c>
      <c r="U1492">
        <v>0.10993529</v>
      </c>
      <c r="V1492">
        <v>0.13805827100000001</v>
      </c>
      <c r="W1492">
        <v>-0.31702269599999999</v>
      </c>
      <c r="X1492">
        <v>-2.7250590000000002E-3</v>
      </c>
      <c r="Y1492">
        <v>-0.30050290299999999</v>
      </c>
      <c r="Z1492">
        <v>5.2788812999999997E-2</v>
      </c>
      <c r="AA1492">
        <v>1.6236811E-2</v>
      </c>
      <c r="AB1492">
        <v>-0.29401298399999998</v>
      </c>
      <c r="AC1492">
        <v>0.121103746</v>
      </c>
    </row>
    <row r="1493" spans="1:29" x14ac:dyDescent="0.3">
      <c r="A1493">
        <v>14.91</v>
      </c>
      <c r="B1493">
        <v>28.2</v>
      </c>
      <c r="C1493">
        <v>75</v>
      </c>
      <c r="D1493">
        <v>75</v>
      </c>
      <c r="E1493">
        <v>-150</v>
      </c>
      <c r="F1493">
        <v>56.46153846</v>
      </c>
      <c r="G1493">
        <v>54.38461538</v>
      </c>
      <c r="H1493">
        <v>-121.3076923</v>
      </c>
      <c r="I1493">
        <v>54</v>
      </c>
      <c r="J1493">
        <v>53</v>
      </c>
      <c r="K1493">
        <v>-124</v>
      </c>
      <c r="L1493">
        <v>2.8870305080000001</v>
      </c>
      <c r="M1493">
        <v>2.7808318390000002</v>
      </c>
      <c r="N1493">
        <v>-6.2027889810000003</v>
      </c>
      <c r="O1493">
        <v>2.761165418</v>
      </c>
      <c r="P1493">
        <v>2.710032725</v>
      </c>
      <c r="Q1493">
        <v>-6.3404539230000001</v>
      </c>
      <c r="R1493">
        <v>0.14435152500000001</v>
      </c>
      <c r="S1493">
        <v>0.13904159199999999</v>
      </c>
      <c r="T1493">
        <v>-0.31013944900000001</v>
      </c>
      <c r="U1493">
        <v>0.13805827100000001</v>
      </c>
      <c r="V1493">
        <v>0.13550163600000001</v>
      </c>
      <c r="W1493">
        <v>-0.31702269599999999</v>
      </c>
      <c r="X1493">
        <v>-3.0656920000000001E-3</v>
      </c>
      <c r="Y1493">
        <v>-0.30122400500000002</v>
      </c>
      <c r="Z1493">
        <v>4.6923389000000003E-2</v>
      </c>
      <c r="AA1493">
        <v>-1.476074E-3</v>
      </c>
      <c r="AB1493">
        <v>-0.3025351</v>
      </c>
      <c r="AC1493">
        <v>7.6250506999999995E-2</v>
      </c>
    </row>
    <row r="1494" spans="1:29" x14ac:dyDescent="0.3">
      <c r="A1494">
        <v>14.92</v>
      </c>
      <c r="B1494">
        <v>28.2</v>
      </c>
      <c r="C1494">
        <v>75</v>
      </c>
      <c r="D1494">
        <v>75</v>
      </c>
      <c r="E1494">
        <v>-150</v>
      </c>
      <c r="F1494">
        <v>57.76923077</v>
      </c>
      <c r="G1494">
        <v>55</v>
      </c>
      <c r="H1494">
        <v>-120.9230769</v>
      </c>
      <c r="I1494">
        <v>59</v>
      </c>
      <c r="J1494">
        <v>56</v>
      </c>
      <c r="K1494">
        <v>-125</v>
      </c>
      <c r="L1494">
        <v>2.9538963379999998</v>
      </c>
      <c r="M1494">
        <v>2.812298111</v>
      </c>
      <c r="N1494">
        <v>-6.1831225600000002</v>
      </c>
      <c r="O1494">
        <v>3.0168288830000001</v>
      </c>
      <c r="P1494">
        <v>2.8634308040000001</v>
      </c>
      <c r="Q1494">
        <v>-6.3915866159999997</v>
      </c>
      <c r="R1494">
        <v>0.14769481700000001</v>
      </c>
      <c r="S1494">
        <v>0.14061490600000001</v>
      </c>
      <c r="T1494">
        <v>-0.30915612799999997</v>
      </c>
      <c r="U1494">
        <v>0.15084144399999999</v>
      </c>
      <c r="V1494">
        <v>0.14317154000000001</v>
      </c>
      <c r="W1494">
        <v>-0.31957933100000002</v>
      </c>
      <c r="X1494">
        <v>-4.087589E-3</v>
      </c>
      <c r="Y1494">
        <v>-0.302207326</v>
      </c>
      <c r="Z1494">
        <v>3.6572641000000003E-2</v>
      </c>
      <c r="AA1494">
        <v>-4.4282210000000004E-3</v>
      </c>
      <c r="AB1494">
        <v>-0.311057215</v>
      </c>
      <c r="AC1494">
        <v>4.4853239000000003E-2</v>
      </c>
    </row>
    <row r="1495" spans="1:29" x14ac:dyDescent="0.3">
      <c r="A1495">
        <v>14.93</v>
      </c>
      <c r="B1495">
        <v>28.2</v>
      </c>
      <c r="C1495">
        <v>75</v>
      </c>
      <c r="D1495">
        <v>75</v>
      </c>
      <c r="E1495">
        <v>-150</v>
      </c>
      <c r="F1495">
        <v>57.69230769</v>
      </c>
      <c r="G1495">
        <v>55.76923077</v>
      </c>
      <c r="H1495">
        <v>-120.3846154</v>
      </c>
      <c r="I1495">
        <v>61</v>
      </c>
      <c r="J1495">
        <v>56</v>
      </c>
      <c r="K1495">
        <v>-103</v>
      </c>
      <c r="L1495">
        <v>2.9499630539999999</v>
      </c>
      <c r="M1495">
        <v>2.8516309519999998</v>
      </c>
      <c r="N1495">
        <v>-6.1555895720000002</v>
      </c>
      <c r="O1495">
        <v>3.1190942690000001</v>
      </c>
      <c r="P1495">
        <v>2.8634308040000001</v>
      </c>
      <c r="Q1495">
        <v>-5.2666673719999997</v>
      </c>
      <c r="R1495">
        <v>0.14749815299999999</v>
      </c>
      <c r="S1495">
        <v>0.142581548</v>
      </c>
      <c r="T1495">
        <v>-0.30777947900000002</v>
      </c>
      <c r="U1495">
        <v>0.15595471299999999</v>
      </c>
      <c r="V1495">
        <v>0.14317154000000001</v>
      </c>
      <c r="W1495">
        <v>-0.26333336899999998</v>
      </c>
      <c r="X1495">
        <v>-2.8386029999999999E-3</v>
      </c>
      <c r="Y1495">
        <v>-0.301879552</v>
      </c>
      <c r="Z1495">
        <v>3.1052243E-2</v>
      </c>
      <c r="AA1495">
        <v>-7.3803690000000003E-3</v>
      </c>
      <c r="AB1495">
        <v>-0.27526433</v>
      </c>
      <c r="AC1495">
        <v>-6.2794534999999999E-2</v>
      </c>
    </row>
    <row r="1496" spans="1:29" x14ac:dyDescent="0.3">
      <c r="A1496">
        <v>14.94</v>
      </c>
      <c r="B1496">
        <v>28.2</v>
      </c>
      <c r="C1496">
        <v>75</v>
      </c>
      <c r="D1496">
        <v>75</v>
      </c>
      <c r="E1496">
        <v>-150</v>
      </c>
      <c r="F1496">
        <v>56.76923077</v>
      </c>
      <c r="G1496">
        <v>56.46153846</v>
      </c>
      <c r="H1496">
        <v>-121.6923077</v>
      </c>
      <c r="I1496">
        <v>113</v>
      </c>
      <c r="J1496">
        <v>105</v>
      </c>
      <c r="K1496">
        <v>-128</v>
      </c>
      <c r="L1496">
        <v>2.9027636449999998</v>
      </c>
      <c r="M1496">
        <v>2.8870305080000001</v>
      </c>
      <c r="N1496">
        <v>-6.2224554010000004</v>
      </c>
      <c r="O1496">
        <v>5.7779943009999997</v>
      </c>
      <c r="P1496">
        <v>5.3689327579999997</v>
      </c>
      <c r="Q1496">
        <v>-6.5449846950000001</v>
      </c>
      <c r="R1496">
        <v>0.145138182</v>
      </c>
      <c r="S1496">
        <v>0.14435152500000001</v>
      </c>
      <c r="T1496">
        <v>-0.31112276999999999</v>
      </c>
      <c r="U1496">
        <v>0.288899715</v>
      </c>
      <c r="V1496">
        <v>0.26844663800000002</v>
      </c>
      <c r="W1496">
        <v>-0.32724923500000003</v>
      </c>
      <c r="X1496">
        <v>-4.54177E-4</v>
      </c>
      <c r="Y1496">
        <v>-0.30391174900000001</v>
      </c>
      <c r="Z1496">
        <v>3.7952740999999998E-2</v>
      </c>
      <c r="AA1496">
        <v>-1.1808590000000001E-2</v>
      </c>
      <c r="AB1496">
        <v>-0.403948274</v>
      </c>
      <c r="AC1496">
        <v>-0.40367915500000001</v>
      </c>
    </row>
    <row r="1497" spans="1:29" x14ac:dyDescent="0.3">
      <c r="A1497">
        <v>14.95</v>
      </c>
      <c r="B1497">
        <v>28.2</v>
      </c>
      <c r="C1497">
        <v>75</v>
      </c>
      <c r="D1497">
        <v>75</v>
      </c>
      <c r="E1497">
        <v>-150</v>
      </c>
      <c r="F1497">
        <v>56.76923077</v>
      </c>
      <c r="G1497">
        <v>57.30769231</v>
      </c>
      <c r="H1497">
        <v>-121</v>
      </c>
      <c r="I1497">
        <v>0</v>
      </c>
      <c r="J1497">
        <v>0</v>
      </c>
      <c r="K1497">
        <v>-125</v>
      </c>
      <c r="L1497">
        <v>2.9027636449999998</v>
      </c>
      <c r="M1497">
        <v>2.9302966330000002</v>
      </c>
      <c r="N1497">
        <v>-6.1870558439999996</v>
      </c>
      <c r="O1497">
        <v>0</v>
      </c>
      <c r="P1497">
        <v>0</v>
      </c>
      <c r="Q1497">
        <v>-6.3915866159999997</v>
      </c>
      <c r="R1497">
        <v>0.145138182</v>
      </c>
      <c r="S1497">
        <v>0.14651483200000001</v>
      </c>
      <c r="T1497">
        <v>-0.30935279199999999</v>
      </c>
      <c r="U1497">
        <v>0</v>
      </c>
      <c r="V1497">
        <v>0</v>
      </c>
      <c r="W1497">
        <v>-0.31957933100000002</v>
      </c>
      <c r="X1497">
        <v>7.9480900000000005E-4</v>
      </c>
      <c r="Y1497">
        <v>-0.30345286599999999</v>
      </c>
      <c r="Z1497">
        <v>3.1052243E-2</v>
      </c>
      <c r="AA1497">
        <v>0</v>
      </c>
      <c r="AB1497">
        <v>-0.213052887</v>
      </c>
      <c r="AC1497">
        <v>0.56066549300000001</v>
      </c>
    </row>
    <row r="1498" spans="1:29" x14ac:dyDescent="0.3">
      <c r="A1498">
        <v>14.96</v>
      </c>
      <c r="B1498">
        <v>28.2</v>
      </c>
      <c r="C1498">
        <v>75</v>
      </c>
      <c r="D1498">
        <v>75</v>
      </c>
      <c r="E1498">
        <v>-150</v>
      </c>
      <c r="F1498">
        <v>56.92307692</v>
      </c>
      <c r="G1498">
        <v>58.61538462</v>
      </c>
      <c r="H1498">
        <v>-120.5384615</v>
      </c>
      <c r="I1498">
        <v>59</v>
      </c>
      <c r="J1498">
        <v>64</v>
      </c>
      <c r="K1498">
        <v>-124</v>
      </c>
      <c r="L1498">
        <v>2.9106302130000001</v>
      </c>
      <c r="M1498">
        <v>2.9971624619999999</v>
      </c>
      <c r="N1498">
        <v>-6.1634561400000001</v>
      </c>
      <c r="O1498">
        <v>3.0168288830000001</v>
      </c>
      <c r="P1498">
        <v>3.272492347</v>
      </c>
      <c r="Q1498">
        <v>-6.3404539230000001</v>
      </c>
      <c r="R1498">
        <v>0.145531511</v>
      </c>
      <c r="S1498">
        <v>0.14985812300000001</v>
      </c>
      <c r="T1498">
        <v>-0.30817280699999999</v>
      </c>
      <c r="U1498">
        <v>0.15084144399999999</v>
      </c>
      <c r="V1498">
        <v>0.163624617</v>
      </c>
      <c r="W1498">
        <v>-0.31702269599999999</v>
      </c>
      <c r="X1498">
        <v>2.4979709999999999E-3</v>
      </c>
      <c r="Y1498">
        <v>-0.30391174900000001</v>
      </c>
      <c r="Z1498">
        <v>2.2426620000000001E-2</v>
      </c>
      <c r="AA1498">
        <v>7.3803690000000003E-3</v>
      </c>
      <c r="AB1498">
        <v>-0.316170485</v>
      </c>
      <c r="AC1498">
        <v>4.4853239999999997E-3</v>
      </c>
    </row>
    <row r="1499" spans="1:29" x14ac:dyDescent="0.3">
      <c r="A1499">
        <v>14.97</v>
      </c>
      <c r="B1499">
        <v>28.2</v>
      </c>
      <c r="C1499">
        <v>75</v>
      </c>
      <c r="D1499">
        <v>75</v>
      </c>
      <c r="E1499">
        <v>-150</v>
      </c>
      <c r="F1499">
        <v>57.61538462</v>
      </c>
      <c r="G1499">
        <v>59</v>
      </c>
      <c r="H1499">
        <v>-120.1538462</v>
      </c>
      <c r="I1499">
        <v>119</v>
      </c>
      <c r="J1499">
        <v>63</v>
      </c>
      <c r="K1499">
        <v>-119</v>
      </c>
      <c r="L1499">
        <v>2.94602977</v>
      </c>
      <c r="M1499">
        <v>3.0168288830000001</v>
      </c>
      <c r="N1499">
        <v>-6.14378972</v>
      </c>
      <c r="O1499">
        <v>6.0847904589999997</v>
      </c>
      <c r="P1499">
        <v>3.2213596550000001</v>
      </c>
      <c r="Q1499">
        <v>-6.0847904589999997</v>
      </c>
      <c r="R1499">
        <v>0.14730148800000001</v>
      </c>
      <c r="S1499">
        <v>0.15084144399999999</v>
      </c>
      <c r="T1499">
        <v>-0.30718948600000001</v>
      </c>
      <c r="U1499">
        <v>0.30423952300000001</v>
      </c>
      <c r="V1499">
        <v>0.161067983</v>
      </c>
      <c r="W1499">
        <v>-0.30423952300000001</v>
      </c>
      <c r="X1499">
        <v>2.0437939999999998E-3</v>
      </c>
      <c r="Y1499">
        <v>-0.30417396800000002</v>
      </c>
      <c r="Z1499">
        <v>1.5871145999999999E-2</v>
      </c>
      <c r="AA1499">
        <v>-8.2660127E-2</v>
      </c>
      <c r="AB1499">
        <v>-0.35792885099999999</v>
      </c>
      <c r="AC1499">
        <v>-0.28257540799999997</v>
      </c>
    </row>
    <row r="1500" spans="1:29" x14ac:dyDescent="0.3">
      <c r="A1500">
        <v>14.98</v>
      </c>
      <c r="B1500">
        <v>28.2</v>
      </c>
      <c r="C1500">
        <v>75</v>
      </c>
      <c r="D1500">
        <v>75</v>
      </c>
      <c r="E1500">
        <v>-150</v>
      </c>
      <c r="F1500">
        <v>57.76923077</v>
      </c>
      <c r="G1500">
        <v>58.46153846</v>
      </c>
      <c r="H1500">
        <v>-120.2307692</v>
      </c>
      <c r="I1500">
        <v>59</v>
      </c>
      <c r="J1500">
        <v>108</v>
      </c>
      <c r="K1500">
        <v>-220</v>
      </c>
      <c r="L1500">
        <v>2.9538963379999998</v>
      </c>
      <c r="M1500">
        <v>2.9892958940000001</v>
      </c>
      <c r="N1500">
        <v>-6.1477230040000004</v>
      </c>
      <c r="O1500">
        <v>3.0168288830000001</v>
      </c>
      <c r="P1500">
        <v>5.5223308360000001</v>
      </c>
      <c r="Q1500">
        <v>-11.24919244</v>
      </c>
      <c r="R1500">
        <v>0.14769481700000001</v>
      </c>
      <c r="S1500">
        <v>0.14946479500000001</v>
      </c>
      <c r="T1500">
        <v>-0.30738615000000002</v>
      </c>
      <c r="U1500">
        <v>0.15084144399999999</v>
      </c>
      <c r="V1500">
        <v>0.27611654200000002</v>
      </c>
      <c r="W1500">
        <v>-0.56245962199999999</v>
      </c>
      <c r="X1500">
        <v>1.0218969999999999E-3</v>
      </c>
      <c r="Y1500">
        <v>-0.303977304</v>
      </c>
      <c r="Z1500">
        <v>1.7941295999999999E-2</v>
      </c>
      <c r="AA1500">
        <v>7.2327611E-2</v>
      </c>
      <c r="AB1500">
        <v>-0.51729241000000004</v>
      </c>
      <c r="AC1500">
        <v>0.23772216900000001</v>
      </c>
    </row>
    <row r="1501" spans="1:29" x14ac:dyDescent="0.3">
      <c r="A1501">
        <v>14.99</v>
      </c>
      <c r="B1501">
        <v>28.2</v>
      </c>
      <c r="C1501">
        <v>75</v>
      </c>
      <c r="D1501">
        <v>75</v>
      </c>
      <c r="E1501">
        <v>-150</v>
      </c>
      <c r="F1501">
        <v>56.84615385</v>
      </c>
      <c r="G1501">
        <v>57.84615385</v>
      </c>
      <c r="H1501">
        <v>-120.5384615</v>
      </c>
      <c r="I1501">
        <v>60</v>
      </c>
      <c r="J1501">
        <v>0</v>
      </c>
      <c r="K1501">
        <v>0</v>
      </c>
      <c r="L1501">
        <v>2.9066969290000002</v>
      </c>
      <c r="M1501">
        <v>2.9578296220000002</v>
      </c>
      <c r="N1501">
        <v>-6.1634561400000001</v>
      </c>
      <c r="O1501">
        <v>3.0679615760000001</v>
      </c>
      <c r="P1501">
        <v>0</v>
      </c>
      <c r="Q1501">
        <v>0</v>
      </c>
      <c r="R1501">
        <v>0.14533484599999999</v>
      </c>
      <c r="S1501">
        <v>0.14789148099999999</v>
      </c>
      <c r="T1501">
        <v>-0.30817280699999999</v>
      </c>
      <c r="U1501">
        <v>0.15339807899999999</v>
      </c>
      <c r="V1501">
        <v>0</v>
      </c>
      <c r="W1501">
        <v>0</v>
      </c>
      <c r="X1501">
        <v>1.476074E-3</v>
      </c>
      <c r="Y1501">
        <v>-0.30319064699999998</v>
      </c>
      <c r="Z1501">
        <v>2.6221893999999999E-2</v>
      </c>
      <c r="AA1501">
        <v>-8.8564422000000004E-2</v>
      </c>
      <c r="AB1501">
        <v>-5.1132693E-2</v>
      </c>
      <c r="AC1501">
        <v>-0.26911943599999999</v>
      </c>
    </row>
    <row r="1502" spans="1:29" x14ac:dyDescent="0.3">
      <c r="A1502">
        <v>15</v>
      </c>
      <c r="B1502">
        <v>28.2</v>
      </c>
      <c r="C1502">
        <v>75</v>
      </c>
      <c r="D1502">
        <v>75</v>
      </c>
      <c r="E1502">
        <v>-150</v>
      </c>
      <c r="F1502">
        <v>56.69230769</v>
      </c>
      <c r="G1502">
        <v>57.15384615</v>
      </c>
      <c r="H1502">
        <v>-122.6153846</v>
      </c>
      <c r="I1502">
        <v>47</v>
      </c>
      <c r="J1502">
        <v>114</v>
      </c>
      <c r="K1502">
        <v>-257</v>
      </c>
      <c r="L1502">
        <v>2.8988303609999999</v>
      </c>
      <c r="M1502">
        <v>2.9224300649999999</v>
      </c>
      <c r="N1502">
        <v>-6.2696548099999996</v>
      </c>
      <c r="O1502">
        <v>2.4032365680000001</v>
      </c>
      <c r="P1502">
        <v>5.8291269940000001</v>
      </c>
      <c r="Q1502">
        <v>-13.14110208</v>
      </c>
      <c r="R1502">
        <v>0.14494151799999999</v>
      </c>
      <c r="S1502">
        <v>0.14612150300000001</v>
      </c>
      <c r="T1502">
        <v>-0.31348273999999998</v>
      </c>
      <c r="U1502">
        <v>0.120161828</v>
      </c>
      <c r="V1502">
        <v>0.29145634999999998</v>
      </c>
      <c r="W1502">
        <v>-0.657055104</v>
      </c>
      <c r="X1502">
        <v>6.8126500000000002E-4</v>
      </c>
      <c r="Y1502">
        <v>-0.30600950100000002</v>
      </c>
      <c r="Z1502">
        <v>3.9332841E-2</v>
      </c>
      <c r="AA1502">
        <v>9.8896938000000004E-2</v>
      </c>
      <c r="AB1502">
        <v>-0.57524279499999997</v>
      </c>
      <c r="AC1502">
        <v>0.43059109800000001</v>
      </c>
    </row>
    <row r="1503" spans="1:29" x14ac:dyDescent="0.3">
      <c r="A1503">
        <v>15.01</v>
      </c>
      <c r="B1503">
        <v>28.2</v>
      </c>
      <c r="C1503">
        <v>75</v>
      </c>
      <c r="D1503">
        <v>75</v>
      </c>
      <c r="E1503">
        <v>-150</v>
      </c>
      <c r="F1503">
        <v>56.30769231</v>
      </c>
      <c r="G1503">
        <v>56.46153846</v>
      </c>
      <c r="H1503">
        <v>-122.6153846</v>
      </c>
      <c r="I1503">
        <v>56</v>
      </c>
      <c r="J1503">
        <v>57</v>
      </c>
      <c r="K1503">
        <v>-129</v>
      </c>
      <c r="L1503">
        <v>2.8791639400000002</v>
      </c>
      <c r="M1503">
        <v>2.8870305080000001</v>
      </c>
      <c r="N1503">
        <v>-6.2696548099999996</v>
      </c>
      <c r="O1503">
        <v>2.8634308040000001</v>
      </c>
      <c r="P1503">
        <v>2.9145634970000001</v>
      </c>
      <c r="Q1503">
        <v>-6.5961173879999997</v>
      </c>
      <c r="R1503">
        <v>0.14395819700000001</v>
      </c>
      <c r="S1503">
        <v>0.14435152500000001</v>
      </c>
      <c r="T1503">
        <v>-0.31348273999999998</v>
      </c>
      <c r="U1503">
        <v>0.14317154000000001</v>
      </c>
      <c r="V1503">
        <v>0.14572817499999999</v>
      </c>
      <c r="W1503">
        <v>-0.32980586899999997</v>
      </c>
      <c r="X1503">
        <v>2.2708799999999999E-4</v>
      </c>
      <c r="Y1503">
        <v>-0.305091734</v>
      </c>
      <c r="Z1503">
        <v>4.4163189999999998E-2</v>
      </c>
      <c r="AA1503">
        <v>1.476074E-3</v>
      </c>
      <c r="AB1503">
        <v>-0.316170485</v>
      </c>
      <c r="AC1503">
        <v>7.1765182999999996E-2</v>
      </c>
    </row>
    <row r="1504" spans="1:29" x14ac:dyDescent="0.3">
      <c r="A1504">
        <v>15.02</v>
      </c>
      <c r="B1504">
        <v>28.2</v>
      </c>
      <c r="C1504">
        <v>75</v>
      </c>
      <c r="D1504">
        <v>75</v>
      </c>
      <c r="E1504">
        <v>-150</v>
      </c>
      <c r="F1504">
        <v>55.53846154</v>
      </c>
      <c r="G1504">
        <v>56.53846154</v>
      </c>
      <c r="H1504">
        <v>-120.9230769</v>
      </c>
      <c r="I1504">
        <v>55</v>
      </c>
      <c r="J1504">
        <v>60</v>
      </c>
      <c r="K1504">
        <v>-102</v>
      </c>
      <c r="L1504">
        <v>2.8398311000000001</v>
      </c>
      <c r="M1504">
        <v>2.8909637930000001</v>
      </c>
      <c r="N1504">
        <v>-6.1831225600000002</v>
      </c>
      <c r="O1504">
        <v>2.812298111</v>
      </c>
      <c r="P1504">
        <v>3.0679615760000001</v>
      </c>
      <c r="Q1504">
        <v>-5.2155346790000001</v>
      </c>
      <c r="R1504">
        <v>0.14199155499999999</v>
      </c>
      <c r="S1504">
        <v>0.14454818999999999</v>
      </c>
      <c r="T1504">
        <v>-0.30915612799999997</v>
      </c>
      <c r="U1504">
        <v>0.14061490600000001</v>
      </c>
      <c r="V1504">
        <v>0.15339807899999999</v>
      </c>
      <c r="W1504">
        <v>-0.26077673400000001</v>
      </c>
      <c r="X1504">
        <v>1.476074E-3</v>
      </c>
      <c r="Y1504">
        <v>-0.30161733400000001</v>
      </c>
      <c r="Z1504">
        <v>3.9677865999999999E-2</v>
      </c>
      <c r="AA1504">
        <v>7.3803690000000003E-3</v>
      </c>
      <c r="AB1504">
        <v>-0.27185548399999998</v>
      </c>
      <c r="AC1504">
        <v>-5.8309211E-2</v>
      </c>
    </row>
    <row r="1505" spans="1:29" x14ac:dyDescent="0.3">
      <c r="A1505">
        <v>15.03</v>
      </c>
      <c r="B1505">
        <v>28.2</v>
      </c>
      <c r="C1505">
        <v>75</v>
      </c>
      <c r="D1505">
        <v>75</v>
      </c>
      <c r="E1505">
        <v>-150</v>
      </c>
      <c r="F1505">
        <v>54.38461538</v>
      </c>
      <c r="G1505">
        <v>55.69230769</v>
      </c>
      <c r="H1505">
        <v>-121.3076923</v>
      </c>
      <c r="I1505">
        <v>52</v>
      </c>
      <c r="J1505">
        <v>59</v>
      </c>
      <c r="K1505">
        <v>-127</v>
      </c>
      <c r="L1505">
        <v>2.7808318390000002</v>
      </c>
      <c r="M1505">
        <v>2.8476976679999999</v>
      </c>
      <c r="N1505">
        <v>-6.2027889810000003</v>
      </c>
      <c r="O1505">
        <v>2.658900032</v>
      </c>
      <c r="P1505">
        <v>3.0168288830000001</v>
      </c>
      <c r="Q1505">
        <v>-6.4938520019999997</v>
      </c>
      <c r="R1505">
        <v>0.13904159199999999</v>
      </c>
      <c r="S1505">
        <v>0.14238488299999999</v>
      </c>
      <c r="T1505">
        <v>-0.31013944900000001</v>
      </c>
      <c r="U1505">
        <v>0.13294500200000001</v>
      </c>
      <c r="V1505">
        <v>0.15084144399999999</v>
      </c>
      <c r="W1505">
        <v>-0.3246926</v>
      </c>
      <c r="X1505">
        <v>1.9302500000000001E-3</v>
      </c>
      <c r="Y1505">
        <v>-0.30056845799999998</v>
      </c>
      <c r="Z1505">
        <v>5.0373637999999998E-2</v>
      </c>
      <c r="AA1505">
        <v>1.0332516E-2</v>
      </c>
      <c r="AB1505">
        <v>-0.311057215</v>
      </c>
      <c r="AC1505">
        <v>7.1765182999999996E-2</v>
      </c>
    </row>
    <row r="1506" spans="1:29" x14ac:dyDescent="0.3">
      <c r="A1506">
        <v>15.04</v>
      </c>
      <c r="B1506">
        <v>28.2</v>
      </c>
      <c r="C1506">
        <v>75</v>
      </c>
      <c r="D1506">
        <v>75</v>
      </c>
      <c r="E1506">
        <v>-150</v>
      </c>
      <c r="F1506">
        <v>52.69230769</v>
      </c>
      <c r="G1506">
        <v>55.46153846</v>
      </c>
      <c r="H1506">
        <v>-122.0769231</v>
      </c>
      <c r="I1506">
        <v>56</v>
      </c>
      <c r="J1506">
        <v>46</v>
      </c>
      <c r="K1506">
        <v>-125</v>
      </c>
      <c r="L1506">
        <v>2.6942995889999999</v>
      </c>
      <c r="M1506">
        <v>2.8358978160000001</v>
      </c>
      <c r="N1506">
        <v>-6.2421218209999996</v>
      </c>
      <c r="O1506">
        <v>2.8634308040000001</v>
      </c>
      <c r="P1506">
        <v>2.3521038750000001</v>
      </c>
      <c r="Q1506">
        <v>-6.3915866159999997</v>
      </c>
      <c r="R1506">
        <v>0.13471497900000001</v>
      </c>
      <c r="S1506">
        <v>0.14179489100000001</v>
      </c>
      <c r="T1506">
        <v>-0.31210609099999997</v>
      </c>
      <c r="U1506">
        <v>0.14317154000000001</v>
      </c>
      <c r="V1506">
        <v>0.117605194</v>
      </c>
      <c r="W1506">
        <v>-0.31957933100000002</v>
      </c>
      <c r="X1506">
        <v>4.087589E-3</v>
      </c>
      <c r="Y1506">
        <v>-0.30024068399999998</v>
      </c>
      <c r="Z1506">
        <v>6.244951E-2</v>
      </c>
      <c r="AA1506">
        <v>-1.4760736999999999E-2</v>
      </c>
      <c r="AB1506">
        <v>-0.29997846500000003</v>
      </c>
      <c r="AC1506">
        <v>0.103162451</v>
      </c>
    </row>
    <row r="1507" spans="1:29" x14ac:dyDescent="0.3">
      <c r="A1507">
        <v>15.05</v>
      </c>
      <c r="B1507">
        <v>28.2</v>
      </c>
      <c r="C1507">
        <v>75</v>
      </c>
      <c r="D1507">
        <v>75</v>
      </c>
      <c r="E1507">
        <v>-150</v>
      </c>
      <c r="F1507">
        <v>51.92307692</v>
      </c>
      <c r="G1507">
        <v>54.92307692</v>
      </c>
      <c r="H1507">
        <v>-122.9230769</v>
      </c>
      <c r="I1507">
        <v>47</v>
      </c>
      <c r="J1507">
        <v>48</v>
      </c>
      <c r="K1507">
        <v>-129</v>
      </c>
      <c r="L1507">
        <v>2.6549667480000001</v>
      </c>
      <c r="M1507">
        <v>2.8083648270000001</v>
      </c>
      <c r="N1507">
        <v>-6.2853879460000002</v>
      </c>
      <c r="O1507">
        <v>2.4032365680000001</v>
      </c>
      <c r="P1507">
        <v>2.4543692610000001</v>
      </c>
      <c r="Q1507">
        <v>-6.5961173879999997</v>
      </c>
      <c r="R1507">
        <v>0.13274833699999999</v>
      </c>
      <c r="S1507">
        <v>0.140418241</v>
      </c>
      <c r="T1507">
        <v>-0.31426939700000001</v>
      </c>
      <c r="U1507">
        <v>0.120161828</v>
      </c>
      <c r="V1507">
        <v>0.122718463</v>
      </c>
      <c r="W1507">
        <v>-0.32980586899999997</v>
      </c>
      <c r="X1507">
        <v>4.4282210000000004E-3</v>
      </c>
      <c r="Y1507">
        <v>-0.30056845799999998</v>
      </c>
      <c r="Z1507">
        <v>7.2110207999999995E-2</v>
      </c>
      <c r="AA1507">
        <v>1.476074E-3</v>
      </c>
      <c r="AB1507">
        <v>-0.30083067699999999</v>
      </c>
      <c r="AC1507">
        <v>0.15250101399999999</v>
      </c>
    </row>
    <row r="1508" spans="1:29" x14ac:dyDescent="0.3">
      <c r="A1508">
        <v>15.06</v>
      </c>
      <c r="B1508">
        <v>28.2</v>
      </c>
      <c r="C1508">
        <v>75</v>
      </c>
      <c r="D1508">
        <v>75</v>
      </c>
      <c r="E1508">
        <v>-150</v>
      </c>
      <c r="F1508">
        <v>51.53846154</v>
      </c>
      <c r="G1508">
        <v>54</v>
      </c>
      <c r="H1508">
        <v>-123.8461538</v>
      </c>
      <c r="I1508">
        <v>59</v>
      </c>
      <c r="J1508">
        <v>47</v>
      </c>
      <c r="K1508">
        <v>-130</v>
      </c>
      <c r="L1508">
        <v>2.635300328</v>
      </c>
      <c r="M1508">
        <v>2.761165418</v>
      </c>
      <c r="N1508">
        <v>-6.3325873550000003</v>
      </c>
      <c r="O1508">
        <v>3.0168288830000001</v>
      </c>
      <c r="P1508">
        <v>2.4032365680000001</v>
      </c>
      <c r="Q1508">
        <v>-6.6472500810000001</v>
      </c>
      <c r="R1508">
        <v>0.13176501600000001</v>
      </c>
      <c r="S1508">
        <v>0.13805827100000001</v>
      </c>
      <c r="T1508">
        <v>-0.31662936800000002</v>
      </c>
      <c r="U1508">
        <v>0.15084144399999999</v>
      </c>
      <c r="V1508">
        <v>0.120161828</v>
      </c>
      <c r="W1508">
        <v>-0.332362504</v>
      </c>
      <c r="X1508">
        <v>3.6334119999999999E-3</v>
      </c>
      <c r="Y1508">
        <v>-0.301027341</v>
      </c>
      <c r="Z1508">
        <v>8.2115931000000003E-2</v>
      </c>
      <c r="AA1508">
        <v>-1.7712884000000002E-2</v>
      </c>
      <c r="AB1508">
        <v>-0.31190942700000002</v>
      </c>
      <c r="AC1508">
        <v>0.107647775</v>
      </c>
    </row>
    <row r="1509" spans="1:29" x14ac:dyDescent="0.3">
      <c r="A1509">
        <v>15.07</v>
      </c>
      <c r="B1509">
        <v>28.2</v>
      </c>
      <c r="C1509">
        <v>75</v>
      </c>
      <c r="D1509">
        <v>75</v>
      </c>
      <c r="E1509">
        <v>-150</v>
      </c>
      <c r="F1509">
        <v>52.15384615</v>
      </c>
      <c r="G1509">
        <v>52.76923077</v>
      </c>
      <c r="H1509">
        <v>-122.6923077</v>
      </c>
      <c r="I1509">
        <v>56</v>
      </c>
      <c r="J1509">
        <v>47</v>
      </c>
      <c r="K1509">
        <v>-128</v>
      </c>
      <c r="L1509">
        <v>2.6667665999999999</v>
      </c>
      <c r="M1509">
        <v>2.6982328729999998</v>
      </c>
      <c r="N1509">
        <v>-6.2735880939999999</v>
      </c>
      <c r="O1509">
        <v>2.8634308040000001</v>
      </c>
      <c r="P1509">
        <v>2.4032365680000001</v>
      </c>
      <c r="Q1509">
        <v>-6.5449846950000001</v>
      </c>
      <c r="R1509">
        <v>0.13333833</v>
      </c>
      <c r="S1509">
        <v>0.134911644</v>
      </c>
      <c r="T1509">
        <v>-0.31367940500000002</v>
      </c>
      <c r="U1509">
        <v>0.14317154000000001</v>
      </c>
      <c r="V1509">
        <v>0.120161828</v>
      </c>
      <c r="W1509">
        <v>-0.32724923500000003</v>
      </c>
      <c r="X1509">
        <v>9.0835299999999998E-4</v>
      </c>
      <c r="Y1509">
        <v>-0.29853626100000002</v>
      </c>
      <c r="Z1509">
        <v>7.9700755999999998E-2</v>
      </c>
      <c r="AA1509">
        <v>-1.3284663E-2</v>
      </c>
      <c r="AB1509">
        <v>-0.30594394600000002</v>
      </c>
      <c r="AC1509">
        <v>0.112133099</v>
      </c>
    </row>
    <row r="1510" spans="1:29" x14ac:dyDescent="0.3">
      <c r="A1510">
        <v>15.08</v>
      </c>
      <c r="B1510">
        <v>28.2</v>
      </c>
      <c r="C1510">
        <v>75</v>
      </c>
      <c r="D1510">
        <v>75</v>
      </c>
      <c r="E1510">
        <v>-150</v>
      </c>
      <c r="F1510">
        <v>52.07692308</v>
      </c>
      <c r="G1510">
        <v>51</v>
      </c>
      <c r="H1510">
        <v>-123.6153846</v>
      </c>
      <c r="I1510">
        <v>51</v>
      </c>
      <c r="J1510">
        <v>57</v>
      </c>
      <c r="K1510">
        <v>-103</v>
      </c>
      <c r="L1510">
        <v>2.662833316</v>
      </c>
      <c r="M1510">
        <v>2.607767339</v>
      </c>
      <c r="N1510">
        <v>-6.320787503</v>
      </c>
      <c r="O1510">
        <v>2.607767339</v>
      </c>
      <c r="P1510">
        <v>2.9145634970000001</v>
      </c>
      <c r="Q1510">
        <v>-5.2666673719999997</v>
      </c>
      <c r="R1510">
        <v>0.13314166599999999</v>
      </c>
      <c r="S1510">
        <v>0.13038836700000001</v>
      </c>
      <c r="T1510">
        <v>-0.31603937500000001</v>
      </c>
      <c r="U1510">
        <v>0.13038836700000001</v>
      </c>
      <c r="V1510">
        <v>0.14572817499999999</v>
      </c>
      <c r="W1510">
        <v>-0.26333336899999998</v>
      </c>
      <c r="X1510">
        <v>-1.5896180000000001E-3</v>
      </c>
      <c r="Y1510">
        <v>-0.29853626100000002</v>
      </c>
      <c r="Z1510">
        <v>9.2121652999999998E-2</v>
      </c>
      <c r="AA1510">
        <v>8.8564420000000008E-3</v>
      </c>
      <c r="AB1510">
        <v>-0.267594426</v>
      </c>
      <c r="AC1510">
        <v>-2.2426620000000001E-2</v>
      </c>
    </row>
    <row r="1511" spans="1:29" x14ac:dyDescent="0.3">
      <c r="A1511">
        <v>15.09</v>
      </c>
      <c r="B1511">
        <v>28.2</v>
      </c>
      <c r="C1511">
        <v>75</v>
      </c>
      <c r="D1511">
        <v>75</v>
      </c>
      <c r="E1511">
        <v>-150</v>
      </c>
      <c r="F1511">
        <v>52.07692308</v>
      </c>
      <c r="G1511">
        <v>50.53846154</v>
      </c>
      <c r="H1511">
        <v>-124.0769231</v>
      </c>
      <c r="I1511">
        <v>46</v>
      </c>
      <c r="J1511">
        <v>45</v>
      </c>
      <c r="K1511">
        <v>-129</v>
      </c>
      <c r="L1511">
        <v>2.662833316</v>
      </c>
      <c r="M1511">
        <v>2.584167635</v>
      </c>
      <c r="N1511">
        <v>-6.3443872069999996</v>
      </c>
      <c r="O1511">
        <v>2.3521038750000001</v>
      </c>
      <c r="P1511">
        <v>2.3009711820000001</v>
      </c>
      <c r="Q1511">
        <v>-6.5961173879999997</v>
      </c>
      <c r="R1511">
        <v>0.13314166599999999</v>
      </c>
      <c r="S1511">
        <v>0.12920838200000001</v>
      </c>
      <c r="T1511">
        <v>-0.31721936000000001</v>
      </c>
      <c r="U1511">
        <v>0.117605194</v>
      </c>
      <c r="V1511">
        <v>0.11504855899999999</v>
      </c>
      <c r="W1511">
        <v>-0.32980586899999997</v>
      </c>
      <c r="X1511">
        <v>-2.270883E-3</v>
      </c>
      <c r="Y1511">
        <v>-0.298929589</v>
      </c>
      <c r="Z1511">
        <v>9.6261951999999998E-2</v>
      </c>
      <c r="AA1511">
        <v>-1.476074E-3</v>
      </c>
      <c r="AB1511">
        <v>-0.29742183100000003</v>
      </c>
      <c r="AC1511">
        <v>0.17044231000000001</v>
      </c>
    </row>
    <row r="1512" spans="1:29" x14ac:dyDescent="0.3">
      <c r="A1512">
        <v>15.1</v>
      </c>
      <c r="B1512">
        <v>28.2</v>
      </c>
      <c r="C1512">
        <v>75</v>
      </c>
      <c r="D1512">
        <v>75</v>
      </c>
      <c r="E1512">
        <v>-150</v>
      </c>
      <c r="F1512">
        <v>52.30769231</v>
      </c>
      <c r="G1512">
        <v>50.07692308</v>
      </c>
      <c r="H1512">
        <v>-124.5384615</v>
      </c>
      <c r="I1512">
        <v>39</v>
      </c>
      <c r="J1512">
        <v>60</v>
      </c>
      <c r="K1512">
        <v>-129</v>
      </c>
      <c r="L1512">
        <v>2.6746331689999998</v>
      </c>
      <c r="M1512">
        <v>2.560567931</v>
      </c>
      <c r="N1512">
        <v>-6.3679869120000001</v>
      </c>
      <c r="O1512">
        <v>1.994175024</v>
      </c>
      <c r="P1512">
        <v>3.0679615760000001</v>
      </c>
      <c r="Q1512">
        <v>-6.5961173879999997</v>
      </c>
      <c r="R1512">
        <v>0.133731658</v>
      </c>
      <c r="S1512">
        <v>0.12802839699999999</v>
      </c>
      <c r="T1512">
        <v>-0.31839934600000003</v>
      </c>
      <c r="U1512">
        <v>9.9708750999999998E-2</v>
      </c>
      <c r="V1512">
        <v>0.15339807899999999</v>
      </c>
      <c r="W1512">
        <v>-0.32980586899999997</v>
      </c>
      <c r="X1512">
        <v>-3.2927799999999999E-3</v>
      </c>
      <c r="Y1512">
        <v>-0.29951958200000001</v>
      </c>
      <c r="Z1512">
        <v>9.9367177000000001E-2</v>
      </c>
      <c r="AA1512">
        <v>3.0997548E-2</v>
      </c>
      <c r="AB1512">
        <v>-0.30423952300000001</v>
      </c>
      <c r="AC1512">
        <v>0.13455971799999999</v>
      </c>
    </row>
    <row r="1513" spans="1:29" x14ac:dyDescent="0.3">
      <c r="A1513">
        <v>15.11</v>
      </c>
      <c r="B1513">
        <v>28.2</v>
      </c>
      <c r="C1513">
        <v>75</v>
      </c>
      <c r="D1513">
        <v>75</v>
      </c>
      <c r="E1513">
        <v>-150</v>
      </c>
      <c r="F1513">
        <v>52.23076923</v>
      </c>
      <c r="G1513">
        <v>50.38461538</v>
      </c>
      <c r="H1513">
        <v>-124.8461538</v>
      </c>
      <c r="I1513">
        <v>51</v>
      </c>
      <c r="J1513">
        <v>56</v>
      </c>
      <c r="K1513">
        <v>-130</v>
      </c>
      <c r="L1513">
        <v>2.6706998849999999</v>
      </c>
      <c r="M1513">
        <v>2.5763010670000002</v>
      </c>
      <c r="N1513">
        <v>-6.3837200479999998</v>
      </c>
      <c r="O1513">
        <v>2.607767339</v>
      </c>
      <c r="P1513">
        <v>2.8634308040000001</v>
      </c>
      <c r="Q1513">
        <v>-6.6472500810000001</v>
      </c>
      <c r="R1513">
        <v>0.13353499399999999</v>
      </c>
      <c r="S1513">
        <v>0.12881505300000001</v>
      </c>
      <c r="T1513">
        <v>-0.31918600200000002</v>
      </c>
      <c r="U1513">
        <v>0.13038836700000001</v>
      </c>
      <c r="V1513">
        <v>0.14317154000000001</v>
      </c>
      <c r="W1513">
        <v>-0.332362504</v>
      </c>
      <c r="X1513">
        <v>-2.7250590000000002E-3</v>
      </c>
      <c r="Y1513">
        <v>-0.30024068399999998</v>
      </c>
      <c r="Z1513">
        <v>9.9712201E-2</v>
      </c>
      <c r="AA1513">
        <v>7.3803690000000003E-3</v>
      </c>
      <c r="AB1513">
        <v>-0.31276163800000001</v>
      </c>
      <c r="AC1513">
        <v>0.103162451</v>
      </c>
    </row>
    <row r="1514" spans="1:29" x14ac:dyDescent="0.3">
      <c r="A1514">
        <v>15.12</v>
      </c>
      <c r="B1514">
        <v>28.2</v>
      </c>
      <c r="C1514">
        <v>75</v>
      </c>
      <c r="D1514">
        <v>75</v>
      </c>
      <c r="E1514">
        <v>-150</v>
      </c>
      <c r="F1514">
        <v>52.84615385</v>
      </c>
      <c r="G1514">
        <v>50.53846154</v>
      </c>
      <c r="H1514">
        <v>-123</v>
      </c>
      <c r="I1514">
        <v>55</v>
      </c>
      <c r="J1514">
        <v>51</v>
      </c>
      <c r="K1514">
        <v>-131</v>
      </c>
      <c r="L1514">
        <v>2.7021661570000002</v>
      </c>
      <c r="M1514">
        <v>2.584167635</v>
      </c>
      <c r="N1514">
        <v>-6.2893212299999997</v>
      </c>
      <c r="O1514">
        <v>2.812298111</v>
      </c>
      <c r="P1514">
        <v>2.607767339</v>
      </c>
      <c r="Q1514">
        <v>-6.6983827739999997</v>
      </c>
      <c r="R1514">
        <v>0.13510830800000001</v>
      </c>
      <c r="S1514">
        <v>0.12920838200000001</v>
      </c>
      <c r="T1514">
        <v>-0.31446606199999999</v>
      </c>
      <c r="U1514">
        <v>0.14061490600000001</v>
      </c>
      <c r="V1514">
        <v>0.13038836700000001</v>
      </c>
      <c r="W1514">
        <v>-0.33491913899999998</v>
      </c>
      <c r="X1514">
        <v>-3.4063240000000001E-3</v>
      </c>
      <c r="Y1514">
        <v>-0.297749604</v>
      </c>
      <c r="Z1514">
        <v>8.7981353999999998E-2</v>
      </c>
      <c r="AA1514">
        <v>-5.9042950000000004E-3</v>
      </c>
      <c r="AB1514">
        <v>-0.31361385000000003</v>
      </c>
      <c r="AC1514">
        <v>0.112133099</v>
      </c>
    </row>
    <row r="1515" spans="1:29" x14ac:dyDescent="0.3">
      <c r="A1515">
        <v>15.13</v>
      </c>
      <c r="B1515">
        <v>28.2</v>
      </c>
      <c r="C1515">
        <v>75</v>
      </c>
      <c r="D1515">
        <v>75</v>
      </c>
      <c r="E1515">
        <v>-150</v>
      </c>
      <c r="F1515">
        <v>52.53846154</v>
      </c>
      <c r="G1515">
        <v>50.76923077</v>
      </c>
      <c r="H1515">
        <v>-121.0769231</v>
      </c>
      <c r="I1515">
        <v>55</v>
      </c>
      <c r="J1515">
        <v>47</v>
      </c>
      <c r="K1515">
        <v>-104</v>
      </c>
      <c r="L1515">
        <v>2.686433021</v>
      </c>
      <c r="M1515">
        <v>2.5959674869999998</v>
      </c>
      <c r="N1515">
        <v>-6.1909891290000001</v>
      </c>
      <c r="O1515">
        <v>2.812298111</v>
      </c>
      <c r="P1515">
        <v>2.4032365680000001</v>
      </c>
      <c r="Q1515">
        <v>-5.3178000650000001</v>
      </c>
      <c r="R1515">
        <v>0.13432165099999999</v>
      </c>
      <c r="S1515">
        <v>0.12979837399999999</v>
      </c>
      <c r="T1515">
        <v>-0.309549456</v>
      </c>
      <c r="U1515">
        <v>0.14061490600000001</v>
      </c>
      <c r="V1515">
        <v>0.120161828</v>
      </c>
      <c r="W1515">
        <v>-0.26589000299999999</v>
      </c>
      <c r="X1515">
        <v>-2.611515E-3</v>
      </c>
      <c r="Y1515">
        <v>-0.29440631299999998</v>
      </c>
      <c r="Z1515">
        <v>7.9700755999999998E-2</v>
      </c>
      <c r="AA1515">
        <v>-1.1808590000000001E-2</v>
      </c>
      <c r="AB1515">
        <v>-0.26418557999999998</v>
      </c>
      <c r="AC1515">
        <v>8.9706479999999995E-3</v>
      </c>
    </row>
    <row r="1516" spans="1:29" x14ac:dyDescent="0.3">
      <c r="A1516">
        <v>15.14</v>
      </c>
      <c r="B1516">
        <v>28.2</v>
      </c>
      <c r="C1516">
        <v>75</v>
      </c>
      <c r="D1516">
        <v>75</v>
      </c>
      <c r="E1516">
        <v>-150</v>
      </c>
      <c r="F1516">
        <v>51.53846154</v>
      </c>
      <c r="G1516">
        <v>51.46153846</v>
      </c>
      <c r="H1516">
        <v>-119.3076923</v>
      </c>
      <c r="I1516">
        <v>102</v>
      </c>
      <c r="J1516">
        <v>40</v>
      </c>
      <c r="K1516">
        <v>-131</v>
      </c>
      <c r="L1516">
        <v>2.635300328</v>
      </c>
      <c r="M1516">
        <v>2.6313670440000001</v>
      </c>
      <c r="N1516">
        <v>-6.1005235950000003</v>
      </c>
      <c r="O1516">
        <v>5.2155346790000001</v>
      </c>
      <c r="P1516">
        <v>2.045307717</v>
      </c>
      <c r="Q1516">
        <v>-6.6983827739999997</v>
      </c>
      <c r="R1516">
        <v>0.13176501600000001</v>
      </c>
      <c r="S1516">
        <v>0.131568352</v>
      </c>
      <c r="T1516">
        <v>-0.30502617999999998</v>
      </c>
      <c r="U1516">
        <v>0.26077673400000001</v>
      </c>
      <c r="V1516">
        <v>0.102265386</v>
      </c>
      <c r="W1516">
        <v>-0.33491913899999998</v>
      </c>
      <c r="X1516">
        <v>-1.13544E-4</v>
      </c>
      <c r="Y1516">
        <v>-0.29112857599999997</v>
      </c>
      <c r="Z1516">
        <v>7.3145283000000005E-2</v>
      </c>
      <c r="AA1516">
        <v>-9.1516569000000006E-2</v>
      </c>
      <c r="AB1516">
        <v>-0.34429346599999999</v>
      </c>
      <c r="AC1516">
        <v>-4.9338563000000002E-2</v>
      </c>
    </row>
    <row r="1517" spans="1:29" x14ac:dyDescent="0.3">
      <c r="A1517">
        <v>15.15</v>
      </c>
      <c r="B1517">
        <v>28.2</v>
      </c>
      <c r="C1517">
        <v>75</v>
      </c>
      <c r="D1517">
        <v>75</v>
      </c>
      <c r="E1517">
        <v>-150</v>
      </c>
      <c r="F1517">
        <v>51.61538462</v>
      </c>
      <c r="G1517">
        <v>51.61538462</v>
      </c>
      <c r="H1517">
        <v>-119.4615385</v>
      </c>
      <c r="I1517">
        <v>0</v>
      </c>
      <c r="J1517">
        <v>54</v>
      </c>
      <c r="K1517">
        <v>-125</v>
      </c>
      <c r="L1517">
        <v>2.639233612</v>
      </c>
      <c r="M1517">
        <v>2.639233612</v>
      </c>
      <c r="N1517">
        <v>-6.1083901630000002</v>
      </c>
      <c r="O1517">
        <v>0</v>
      </c>
      <c r="P1517">
        <v>2.761165418</v>
      </c>
      <c r="Q1517">
        <v>-6.3915866159999997</v>
      </c>
      <c r="R1517">
        <v>0.131961681</v>
      </c>
      <c r="S1517">
        <v>0.131961681</v>
      </c>
      <c r="T1517">
        <v>-0.30541950800000001</v>
      </c>
      <c r="U1517">
        <v>0</v>
      </c>
      <c r="V1517">
        <v>0.13805827100000001</v>
      </c>
      <c r="W1517">
        <v>-0.31957933100000002</v>
      </c>
      <c r="X1517">
        <v>0</v>
      </c>
      <c r="Y1517">
        <v>-0.29158745899999999</v>
      </c>
      <c r="Z1517">
        <v>7.2800258000000007E-2</v>
      </c>
      <c r="AA1517">
        <v>7.9707979999999998E-2</v>
      </c>
      <c r="AB1517">
        <v>-0.259072311</v>
      </c>
      <c r="AC1517">
        <v>0.31845800000000002</v>
      </c>
    </row>
    <row r="1518" spans="1:29" x14ac:dyDescent="0.3">
      <c r="A1518">
        <v>15.16</v>
      </c>
      <c r="B1518">
        <v>28.2</v>
      </c>
      <c r="C1518">
        <v>75</v>
      </c>
      <c r="D1518">
        <v>75</v>
      </c>
      <c r="E1518">
        <v>-150</v>
      </c>
      <c r="F1518">
        <v>52.46153846</v>
      </c>
      <c r="G1518">
        <v>53</v>
      </c>
      <c r="H1518">
        <v>-117.6153846</v>
      </c>
      <c r="I1518">
        <v>100</v>
      </c>
      <c r="J1518">
        <v>53</v>
      </c>
      <c r="K1518">
        <v>-125</v>
      </c>
      <c r="L1518">
        <v>2.6824997370000001</v>
      </c>
      <c r="M1518">
        <v>2.710032725</v>
      </c>
      <c r="N1518">
        <v>-6.013991345</v>
      </c>
      <c r="O1518">
        <v>5.1132692930000001</v>
      </c>
      <c r="P1518">
        <v>2.710032725</v>
      </c>
      <c r="Q1518">
        <v>-6.3915866159999997</v>
      </c>
      <c r="R1518">
        <v>0.134124987</v>
      </c>
      <c r="S1518">
        <v>0.13550163600000001</v>
      </c>
      <c r="T1518">
        <v>-0.300699567</v>
      </c>
      <c r="U1518">
        <v>0.25566346499999998</v>
      </c>
      <c r="V1518">
        <v>0.13550163600000001</v>
      </c>
      <c r="W1518">
        <v>-0.31957933100000002</v>
      </c>
      <c r="X1518">
        <v>7.9480900000000005E-4</v>
      </c>
      <c r="Y1518">
        <v>-0.290341919</v>
      </c>
      <c r="Z1518">
        <v>5.4513936999999998E-2</v>
      </c>
      <c r="AA1518">
        <v>-6.9375463999999998E-2</v>
      </c>
      <c r="AB1518">
        <v>-0.34344125399999997</v>
      </c>
      <c r="AC1518">
        <v>-0.12558907</v>
      </c>
    </row>
    <row r="1519" spans="1:29" x14ac:dyDescent="0.3">
      <c r="A1519">
        <v>15.17</v>
      </c>
      <c r="B1519">
        <v>28.2</v>
      </c>
      <c r="C1519">
        <v>75</v>
      </c>
      <c r="D1519">
        <v>75</v>
      </c>
      <c r="E1519">
        <v>-150</v>
      </c>
      <c r="F1519">
        <v>54.07692308</v>
      </c>
      <c r="G1519">
        <v>53.07692308</v>
      </c>
      <c r="H1519">
        <v>-115.7692308</v>
      </c>
      <c r="I1519">
        <v>0</v>
      </c>
      <c r="J1519">
        <v>50</v>
      </c>
      <c r="K1519">
        <v>-129</v>
      </c>
      <c r="L1519">
        <v>2.765098702</v>
      </c>
      <c r="M1519">
        <v>2.713966009</v>
      </c>
      <c r="N1519">
        <v>-5.9195925279999999</v>
      </c>
      <c r="O1519">
        <v>0</v>
      </c>
      <c r="P1519">
        <v>2.556634646</v>
      </c>
      <c r="Q1519">
        <v>-6.5961173879999997</v>
      </c>
      <c r="R1519">
        <v>0.138254935</v>
      </c>
      <c r="S1519">
        <v>0.13569829999999999</v>
      </c>
      <c r="T1519">
        <v>-0.295979626</v>
      </c>
      <c r="U1519">
        <v>0</v>
      </c>
      <c r="V1519">
        <v>0.127831732</v>
      </c>
      <c r="W1519">
        <v>-0.32980586899999997</v>
      </c>
      <c r="X1519">
        <v>-1.476074E-3</v>
      </c>
      <c r="Y1519">
        <v>-0.28863749599999999</v>
      </c>
      <c r="Z1519">
        <v>3.8642791000000003E-2</v>
      </c>
      <c r="AA1519">
        <v>7.3803684999999994E-2</v>
      </c>
      <c r="AB1519">
        <v>-0.26248115700000002</v>
      </c>
      <c r="AC1519">
        <v>0.35434059099999998</v>
      </c>
    </row>
    <row r="1520" spans="1:29" x14ac:dyDescent="0.3">
      <c r="A1520">
        <v>15.18</v>
      </c>
      <c r="B1520">
        <v>28.2</v>
      </c>
      <c r="C1520">
        <v>75</v>
      </c>
      <c r="D1520">
        <v>75</v>
      </c>
      <c r="E1520">
        <v>-150</v>
      </c>
      <c r="F1520">
        <v>54.61538462</v>
      </c>
      <c r="G1520">
        <v>52.53846154</v>
      </c>
      <c r="H1520">
        <v>-113.8461538</v>
      </c>
      <c r="I1520">
        <v>120</v>
      </c>
      <c r="J1520">
        <v>104</v>
      </c>
      <c r="K1520">
        <v>-105</v>
      </c>
      <c r="L1520">
        <v>2.792631691</v>
      </c>
      <c r="M1520">
        <v>2.686433021</v>
      </c>
      <c r="N1520">
        <v>-5.8212604260000003</v>
      </c>
      <c r="O1520">
        <v>6.1359231520000002</v>
      </c>
      <c r="P1520">
        <v>5.3178000650000001</v>
      </c>
      <c r="Q1520">
        <v>-5.3689327579999997</v>
      </c>
      <c r="R1520">
        <v>0.139631585</v>
      </c>
      <c r="S1520">
        <v>0.13432165099999999</v>
      </c>
      <c r="T1520">
        <v>-0.29106302099999998</v>
      </c>
      <c r="U1520">
        <v>0.30679615799999999</v>
      </c>
      <c r="V1520">
        <v>0.26589000299999999</v>
      </c>
      <c r="W1520">
        <v>-0.26844663800000002</v>
      </c>
      <c r="X1520">
        <v>-3.0656920000000001E-3</v>
      </c>
      <c r="Y1520">
        <v>-0.28535975899999999</v>
      </c>
      <c r="Z1520">
        <v>3.0017168E-2</v>
      </c>
      <c r="AA1520">
        <v>-2.3617178999999999E-2</v>
      </c>
      <c r="AB1520">
        <v>-0.36985981200000001</v>
      </c>
      <c r="AC1520">
        <v>-0.53375354900000005</v>
      </c>
    </row>
    <row r="1521" spans="1:29" x14ac:dyDescent="0.3">
      <c r="A1521">
        <v>15.19</v>
      </c>
      <c r="B1521">
        <v>28.2</v>
      </c>
      <c r="C1521">
        <v>75</v>
      </c>
      <c r="D1521">
        <v>75</v>
      </c>
      <c r="E1521">
        <v>-150</v>
      </c>
      <c r="F1521">
        <v>53.69230769</v>
      </c>
      <c r="G1521">
        <v>53.38461538</v>
      </c>
      <c r="H1521">
        <v>-114</v>
      </c>
      <c r="I1521">
        <v>56</v>
      </c>
      <c r="J1521">
        <v>43</v>
      </c>
      <c r="K1521">
        <v>-258</v>
      </c>
      <c r="L1521">
        <v>2.7454322819999999</v>
      </c>
      <c r="M1521">
        <v>2.7296991460000002</v>
      </c>
      <c r="N1521">
        <v>-5.8291269940000001</v>
      </c>
      <c r="O1521">
        <v>2.8634308040000001</v>
      </c>
      <c r="P1521">
        <v>2.198705796</v>
      </c>
      <c r="Q1521">
        <v>-13.19223478</v>
      </c>
      <c r="R1521">
        <v>0.13727161399999999</v>
      </c>
      <c r="S1521">
        <v>0.13648495699999999</v>
      </c>
      <c r="T1521">
        <v>-0.29145634999999998</v>
      </c>
      <c r="U1521">
        <v>0.14317154000000001</v>
      </c>
      <c r="V1521">
        <v>0.10993529</v>
      </c>
      <c r="W1521">
        <v>-0.65961173900000003</v>
      </c>
      <c r="X1521">
        <v>-4.54177E-4</v>
      </c>
      <c r="Y1521">
        <v>-0.28555642399999998</v>
      </c>
      <c r="Z1521">
        <v>3.1052243E-2</v>
      </c>
      <c r="AA1521">
        <v>-1.9188957999999999E-2</v>
      </c>
      <c r="AB1521">
        <v>-0.52411010300000005</v>
      </c>
      <c r="AC1521">
        <v>0.71316650699999995</v>
      </c>
    </row>
    <row r="1522" spans="1:29" x14ac:dyDescent="0.3">
      <c r="A1522">
        <v>15.2</v>
      </c>
      <c r="B1522">
        <v>28.2</v>
      </c>
      <c r="C1522">
        <v>75</v>
      </c>
      <c r="D1522">
        <v>75</v>
      </c>
      <c r="E1522">
        <v>-150</v>
      </c>
      <c r="F1522">
        <v>53.61538462</v>
      </c>
      <c r="G1522">
        <v>54.38461538</v>
      </c>
      <c r="H1522">
        <v>-115.9230769</v>
      </c>
      <c r="I1522">
        <v>43</v>
      </c>
      <c r="J1522">
        <v>56</v>
      </c>
      <c r="K1522">
        <v>0</v>
      </c>
      <c r="L1522">
        <v>2.741498998</v>
      </c>
      <c r="M1522">
        <v>2.7808318390000002</v>
      </c>
      <c r="N1522">
        <v>-5.9274590959999998</v>
      </c>
      <c r="O1522">
        <v>2.198705796</v>
      </c>
      <c r="P1522">
        <v>2.8634308040000001</v>
      </c>
      <c r="Q1522">
        <v>0</v>
      </c>
      <c r="R1522">
        <v>0.13707495</v>
      </c>
      <c r="S1522">
        <v>0.13904159199999999</v>
      </c>
      <c r="T1522">
        <v>-0.29637295499999999</v>
      </c>
      <c r="U1522">
        <v>0.10993529</v>
      </c>
      <c r="V1522">
        <v>0.14317154000000001</v>
      </c>
      <c r="W1522">
        <v>0</v>
      </c>
      <c r="X1522">
        <v>1.1354410000000001E-3</v>
      </c>
      <c r="Y1522">
        <v>-0.28962081699999997</v>
      </c>
      <c r="Z1522">
        <v>3.5537566999999999E-2</v>
      </c>
      <c r="AA1522">
        <v>1.9188957999999999E-2</v>
      </c>
      <c r="AB1522">
        <v>-8.4368943000000002E-2</v>
      </c>
      <c r="AC1522">
        <v>-0.44404706999999999</v>
      </c>
    </row>
    <row r="1523" spans="1:29" x14ac:dyDescent="0.3">
      <c r="A1523">
        <v>15.21</v>
      </c>
      <c r="B1523">
        <v>28.2</v>
      </c>
      <c r="C1523">
        <v>75</v>
      </c>
      <c r="D1523">
        <v>75</v>
      </c>
      <c r="E1523">
        <v>-150</v>
      </c>
      <c r="F1523">
        <v>53.53846154</v>
      </c>
      <c r="G1523">
        <v>56</v>
      </c>
      <c r="H1523">
        <v>-115.4615385</v>
      </c>
      <c r="I1523">
        <v>52</v>
      </c>
      <c r="J1523">
        <v>59</v>
      </c>
      <c r="K1523">
        <v>-254</v>
      </c>
      <c r="L1523">
        <v>2.737565714</v>
      </c>
      <c r="M1523">
        <v>2.8634308040000001</v>
      </c>
      <c r="N1523">
        <v>-5.9038593910000001</v>
      </c>
      <c r="O1523">
        <v>2.658900032</v>
      </c>
      <c r="P1523">
        <v>3.0168288830000001</v>
      </c>
      <c r="Q1523">
        <v>-12.987704000000001</v>
      </c>
      <c r="R1523">
        <v>0.13687828599999999</v>
      </c>
      <c r="S1523">
        <v>0.14317154000000001</v>
      </c>
      <c r="T1523">
        <v>-0.29519297</v>
      </c>
      <c r="U1523">
        <v>0.13294500200000001</v>
      </c>
      <c r="V1523">
        <v>0.15084144399999999</v>
      </c>
      <c r="W1523">
        <v>-0.6493852</v>
      </c>
      <c r="X1523">
        <v>3.6334119999999999E-3</v>
      </c>
      <c r="Y1523">
        <v>-0.29014525499999999</v>
      </c>
      <c r="Z1523">
        <v>2.6566919000000001E-2</v>
      </c>
      <c r="AA1523">
        <v>1.0332516E-2</v>
      </c>
      <c r="AB1523">
        <v>-0.52751894899999996</v>
      </c>
      <c r="AC1523">
        <v>0.64140132400000005</v>
      </c>
    </row>
    <row r="1524" spans="1:29" x14ac:dyDescent="0.3">
      <c r="A1524">
        <v>15.22</v>
      </c>
      <c r="B1524">
        <v>28.2</v>
      </c>
      <c r="C1524">
        <v>75</v>
      </c>
      <c r="D1524">
        <v>75</v>
      </c>
      <c r="E1524">
        <v>-150</v>
      </c>
      <c r="F1524">
        <v>53.46153846</v>
      </c>
      <c r="G1524">
        <v>56.53846154</v>
      </c>
      <c r="H1524">
        <v>-113.4615385</v>
      </c>
      <c r="I1524">
        <v>57</v>
      </c>
      <c r="J1524">
        <v>63</v>
      </c>
      <c r="K1524">
        <v>-133</v>
      </c>
      <c r="L1524">
        <v>2.7336324300000001</v>
      </c>
      <c r="M1524">
        <v>2.8909637930000001</v>
      </c>
      <c r="N1524">
        <v>-5.8015940050000001</v>
      </c>
      <c r="O1524">
        <v>2.9145634970000001</v>
      </c>
      <c r="P1524">
        <v>3.2213596550000001</v>
      </c>
      <c r="Q1524">
        <v>-6.8006481599999997</v>
      </c>
      <c r="R1524">
        <v>0.136681621</v>
      </c>
      <c r="S1524">
        <v>0.14454818999999999</v>
      </c>
      <c r="T1524">
        <v>-0.2900797</v>
      </c>
      <c r="U1524">
        <v>0.14572817499999999</v>
      </c>
      <c r="V1524">
        <v>0.161067983</v>
      </c>
      <c r="W1524">
        <v>-0.34003240800000001</v>
      </c>
      <c r="X1524">
        <v>4.5417649999999997E-3</v>
      </c>
      <c r="Y1524">
        <v>-0.287129737</v>
      </c>
      <c r="Z1524">
        <v>1.5526121E-2</v>
      </c>
      <c r="AA1524">
        <v>8.8564420000000008E-3</v>
      </c>
      <c r="AB1524">
        <v>-0.32895365799999998</v>
      </c>
      <c r="AC1524">
        <v>5.8309211E-2</v>
      </c>
    </row>
    <row r="1525" spans="1:29" x14ac:dyDescent="0.3">
      <c r="A1525">
        <v>15.23</v>
      </c>
      <c r="B1525">
        <v>28.2</v>
      </c>
      <c r="C1525">
        <v>75</v>
      </c>
      <c r="D1525">
        <v>75</v>
      </c>
      <c r="E1525">
        <v>-150</v>
      </c>
      <c r="F1525">
        <v>53.46153846</v>
      </c>
      <c r="G1525">
        <v>56.15384615</v>
      </c>
      <c r="H1525">
        <v>-111.4615385</v>
      </c>
      <c r="I1525">
        <v>60</v>
      </c>
      <c r="J1525">
        <v>61</v>
      </c>
      <c r="K1525">
        <v>-104</v>
      </c>
      <c r="L1525">
        <v>2.7336324300000001</v>
      </c>
      <c r="M1525">
        <v>2.8712973719999999</v>
      </c>
      <c r="N1525">
        <v>-5.6993286200000002</v>
      </c>
      <c r="O1525">
        <v>3.0679615760000001</v>
      </c>
      <c r="P1525">
        <v>3.1190942690000001</v>
      </c>
      <c r="Q1525">
        <v>-5.3178000650000001</v>
      </c>
      <c r="R1525">
        <v>0.136681621</v>
      </c>
      <c r="S1525">
        <v>0.14356486900000001</v>
      </c>
      <c r="T1525">
        <v>-0.28496643100000002</v>
      </c>
      <c r="U1525">
        <v>0.15339807899999999</v>
      </c>
      <c r="V1525">
        <v>0.15595471299999999</v>
      </c>
      <c r="W1525">
        <v>-0.26589000299999999</v>
      </c>
      <c r="X1525">
        <v>3.9740449999999998E-3</v>
      </c>
      <c r="Y1525">
        <v>-0.28339311700000003</v>
      </c>
      <c r="Z1525">
        <v>8.2805980000000001E-3</v>
      </c>
      <c r="AA1525">
        <v>1.476074E-3</v>
      </c>
      <c r="AB1525">
        <v>-0.2803776</v>
      </c>
      <c r="AC1525">
        <v>-7.6250506999999995E-2</v>
      </c>
    </row>
    <row r="1526" spans="1:29" x14ac:dyDescent="0.3">
      <c r="A1526">
        <v>15.24</v>
      </c>
      <c r="B1526">
        <v>28.2</v>
      </c>
      <c r="C1526">
        <v>75</v>
      </c>
      <c r="D1526">
        <v>75</v>
      </c>
      <c r="E1526">
        <v>-150</v>
      </c>
      <c r="F1526">
        <v>53.46153846</v>
      </c>
      <c r="G1526">
        <v>56.84615385</v>
      </c>
      <c r="H1526">
        <v>-111.4615385</v>
      </c>
      <c r="I1526">
        <v>58</v>
      </c>
      <c r="J1526">
        <v>49</v>
      </c>
      <c r="K1526">
        <v>-132</v>
      </c>
      <c r="L1526">
        <v>2.7336324300000001</v>
      </c>
      <c r="M1526">
        <v>2.9066969290000002</v>
      </c>
      <c r="N1526">
        <v>-5.6993286200000002</v>
      </c>
      <c r="O1526">
        <v>2.9656961900000001</v>
      </c>
      <c r="P1526">
        <v>2.5055019540000001</v>
      </c>
      <c r="Q1526">
        <v>-6.7495154670000002</v>
      </c>
      <c r="R1526">
        <v>0.136681621</v>
      </c>
      <c r="S1526">
        <v>0.14533484599999999</v>
      </c>
      <c r="T1526">
        <v>-0.28496643100000002</v>
      </c>
      <c r="U1526">
        <v>0.14828480899999999</v>
      </c>
      <c r="V1526">
        <v>0.125275098</v>
      </c>
      <c r="W1526">
        <v>-0.33747577299999998</v>
      </c>
      <c r="X1526">
        <v>4.9959419999999997E-3</v>
      </c>
      <c r="Y1526">
        <v>-0.28398310999999998</v>
      </c>
      <c r="Z1526">
        <v>5.1753739999999999E-3</v>
      </c>
      <c r="AA1526">
        <v>-1.3284663E-2</v>
      </c>
      <c r="AB1526">
        <v>-0.316170485</v>
      </c>
      <c r="AC1526">
        <v>0.112133099</v>
      </c>
    </row>
    <row r="1527" spans="1:29" x14ac:dyDescent="0.3">
      <c r="A1527">
        <v>15.25</v>
      </c>
      <c r="B1527">
        <v>28.2</v>
      </c>
      <c r="C1527">
        <v>75</v>
      </c>
      <c r="D1527">
        <v>75</v>
      </c>
      <c r="E1527">
        <v>-150</v>
      </c>
      <c r="F1527">
        <v>52.38461538</v>
      </c>
      <c r="G1527">
        <v>57.46153846</v>
      </c>
      <c r="H1527">
        <v>-113.1538462</v>
      </c>
      <c r="I1527">
        <v>43</v>
      </c>
      <c r="J1527">
        <v>62</v>
      </c>
      <c r="K1527">
        <v>-133</v>
      </c>
      <c r="L1527">
        <v>2.6785664530000002</v>
      </c>
      <c r="M1527">
        <v>2.9381632010000001</v>
      </c>
      <c r="N1527">
        <v>-5.7858608690000004</v>
      </c>
      <c r="O1527">
        <v>2.198705796</v>
      </c>
      <c r="P1527">
        <v>3.1702269620000001</v>
      </c>
      <c r="Q1527">
        <v>-6.8006481599999997</v>
      </c>
      <c r="R1527">
        <v>0.13392832299999999</v>
      </c>
      <c r="S1527">
        <v>0.14690816000000001</v>
      </c>
      <c r="T1527">
        <v>-0.28929304300000003</v>
      </c>
      <c r="U1527">
        <v>0.10993529</v>
      </c>
      <c r="V1527">
        <v>0.158511348</v>
      </c>
      <c r="W1527">
        <v>-0.34003240800000001</v>
      </c>
      <c r="X1527">
        <v>7.4939129999999996E-3</v>
      </c>
      <c r="Y1527">
        <v>-0.28647419000000002</v>
      </c>
      <c r="Z1527">
        <v>1.4836070999999999E-2</v>
      </c>
      <c r="AA1527">
        <v>2.8045400000000002E-2</v>
      </c>
      <c r="AB1527">
        <v>-0.316170485</v>
      </c>
      <c r="AC1527">
        <v>0.12558907</v>
      </c>
    </row>
    <row r="1528" spans="1:29" x14ac:dyDescent="0.3">
      <c r="A1528">
        <v>15.26</v>
      </c>
      <c r="B1528">
        <v>28.2</v>
      </c>
      <c r="C1528">
        <v>75</v>
      </c>
      <c r="D1528">
        <v>75</v>
      </c>
      <c r="E1528">
        <v>-150</v>
      </c>
      <c r="F1528">
        <v>52.23076923</v>
      </c>
      <c r="G1528">
        <v>58.15384615</v>
      </c>
      <c r="H1528">
        <v>-115.0769231</v>
      </c>
      <c r="I1528">
        <v>54</v>
      </c>
      <c r="J1528">
        <v>60</v>
      </c>
      <c r="K1528">
        <v>-129</v>
      </c>
      <c r="L1528">
        <v>2.6706998849999999</v>
      </c>
      <c r="M1528">
        <v>2.9735627579999999</v>
      </c>
      <c r="N1528">
        <v>-5.884192971</v>
      </c>
      <c r="O1528">
        <v>2.761165418</v>
      </c>
      <c r="P1528">
        <v>3.0679615760000001</v>
      </c>
      <c r="Q1528">
        <v>-6.5961173879999997</v>
      </c>
      <c r="R1528">
        <v>0.13353499399999999</v>
      </c>
      <c r="S1528">
        <v>0.14867813799999999</v>
      </c>
      <c r="T1528">
        <v>-0.29420964900000002</v>
      </c>
      <c r="U1528">
        <v>0.13805827100000001</v>
      </c>
      <c r="V1528">
        <v>0.15339807899999999</v>
      </c>
      <c r="W1528">
        <v>-0.32980586899999997</v>
      </c>
      <c r="X1528">
        <v>8.7428980000000007E-3</v>
      </c>
      <c r="Y1528">
        <v>-0.29021080999999999</v>
      </c>
      <c r="Z1528">
        <v>2.1046519999999999E-2</v>
      </c>
      <c r="AA1528">
        <v>8.8564420000000008E-3</v>
      </c>
      <c r="AB1528">
        <v>-0.31702269599999999</v>
      </c>
      <c r="AC1528">
        <v>6.7279858999999997E-2</v>
      </c>
    </row>
    <row r="1529" spans="1:29" x14ac:dyDescent="0.3">
      <c r="A1529">
        <v>15.27</v>
      </c>
      <c r="B1529">
        <v>28.2</v>
      </c>
      <c r="C1529">
        <v>75</v>
      </c>
      <c r="D1529">
        <v>75</v>
      </c>
      <c r="E1529">
        <v>-150</v>
      </c>
      <c r="F1529">
        <v>52.69230769</v>
      </c>
      <c r="G1529">
        <v>58.23076923</v>
      </c>
      <c r="H1529">
        <v>-116.7692308</v>
      </c>
      <c r="I1529">
        <v>54</v>
      </c>
      <c r="J1529">
        <v>61</v>
      </c>
      <c r="K1529">
        <v>-125</v>
      </c>
      <c r="L1529">
        <v>2.6942995889999999</v>
      </c>
      <c r="M1529">
        <v>2.9774960419999998</v>
      </c>
      <c r="N1529">
        <v>-5.9707252210000004</v>
      </c>
      <c r="O1529">
        <v>2.761165418</v>
      </c>
      <c r="P1529">
        <v>3.1190942690000001</v>
      </c>
      <c r="Q1529">
        <v>-6.3915866159999997</v>
      </c>
      <c r="R1529">
        <v>0.13471497900000001</v>
      </c>
      <c r="S1529">
        <v>0.148874802</v>
      </c>
      <c r="T1529">
        <v>-0.29853626100000002</v>
      </c>
      <c r="U1529">
        <v>0.13805827100000001</v>
      </c>
      <c r="V1529">
        <v>0.15595471299999999</v>
      </c>
      <c r="W1529">
        <v>-0.31957933100000002</v>
      </c>
      <c r="X1529">
        <v>8.1751770000000005E-3</v>
      </c>
      <c r="Y1529">
        <v>-0.29355410100000001</v>
      </c>
      <c r="Z1529">
        <v>2.6221893999999999E-2</v>
      </c>
      <c r="AA1529">
        <v>1.0332516E-2</v>
      </c>
      <c r="AB1529">
        <v>-0.311057215</v>
      </c>
      <c r="AC1529">
        <v>4.4853239000000003E-2</v>
      </c>
    </row>
    <row r="1530" spans="1:29" x14ac:dyDescent="0.3">
      <c r="A1530">
        <v>15.28</v>
      </c>
      <c r="B1530">
        <v>28.2</v>
      </c>
      <c r="C1530">
        <v>75</v>
      </c>
      <c r="D1530">
        <v>75</v>
      </c>
      <c r="E1530">
        <v>-150</v>
      </c>
      <c r="F1530">
        <v>52.76923077</v>
      </c>
      <c r="G1530">
        <v>58</v>
      </c>
      <c r="H1530">
        <v>-116.5384615</v>
      </c>
      <c r="I1530">
        <v>54</v>
      </c>
      <c r="J1530">
        <v>61</v>
      </c>
      <c r="K1530">
        <v>-99</v>
      </c>
      <c r="L1530">
        <v>2.6982328729999998</v>
      </c>
      <c r="M1530">
        <v>2.9656961900000001</v>
      </c>
      <c r="N1530">
        <v>-5.9589253680000001</v>
      </c>
      <c r="O1530">
        <v>2.761165418</v>
      </c>
      <c r="P1530">
        <v>3.1190942690000001</v>
      </c>
      <c r="Q1530">
        <v>-5.0621365999999997</v>
      </c>
      <c r="R1530">
        <v>0.134911644</v>
      </c>
      <c r="S1530">
        <v>0.14828480899999999</v>
      </c>
      <c r="T1530">
        <v>-0.29794626800000001</v>
      </c>
      <c r="U1530">
        <v>0.13805827100000001</v>
      </c>
      <c r="V1530">
        <v>0.15595471299999999</v>
      </c>
      <c r="W1530">
        <v>-0.25310683</v>
      </c>
      <c r="X1530">
        <v>7.7210009999999999E-3</v>
      </c>
      <c r="Y1530">
        <v>-0.293029663</v>
      </c>
      <c r="Z1530">
        <v>2.5876869E-2</v>
      </c>
      <c r="AA1530">
        <v>1.0332516E-2</v>
      </c>
      <c r="AB1530">
        <v>-0.266742215</v>
      </c>
      <c r="AC1530">
        <v>-7.1765182999999996E-2</v>
      </c>
    </row>
    <row r="1531" spans="1:29" x14ac:dyDescent="0.3">
      <c r="A1531">
        <v>15.29</v>
      </c>
      <c r="B1531">
        <v>28.2</v>
      </c>
      <c r="C1531">
        <v>75</v>
      </c>
      <c r="D1531">
        <v>75</v>
      </c>
      <c r="E1531">
        <v>-150</v>
      </c>
      <c r="F1531">
        <v>52.23076923</v>
      </c>
      <c r="G1531">
        <v>56.53846154</v>
      </c>
      <c r="H1531">
        <v>-118.3076923</v>
      </c>
      <c r="I1531">
        <v>55</v>
      </c>
      <c r="J1531">
        <v>48</v>
      </c>
      <c r="K1531">
        <v>-128</v>
      </c>
      <c r="L1531">
        <v>2.6706998849999999</v>
      </c>
      <c r="M1531">
        <v>2.8909637930000001</v>
      </c>
      <c r="N1531">
        <v>-6.0493909019999998</v>
      </c>
      <c r="O1531">
        <v>2.812298111</v>
      </c>
      <c r="P1531">
        <v>2.4543692610000001</v>
      </c>
      <c r="Q1531">
        <v>-6.5449846950000001</v>
      </c>
      <c r="R1531">
        <v>0.13353499399999999</v>
      </c>
      <c r="S1531">
        <v>0.14454818999999999</v>
      </c>
      <c r="T1531">
        <v>-0.30246954500000001</v>
      </c>
      <c r="U1531">
        <v>0.14061490600000001</v>
      </c>
      <c r="V1531">
        <v>0.122718463</v>
      </c>
      <c r="W1531">
        <v>-0.32724923500000003</v>
      </c>
      <c r="X1531">
        <v>6.3584710000000001E-3</v>
      </c>
      <c r="Y1531">
        <v>-0.29434075799999998</v>
      </c>
      <c r="Z1531">
        <v>4.2783090000000003E-2</v>
      </c>
      <c r="AA1531">
        <v>-1.0332516E-2</v>
      </c>
      <c r="AB1531">
        <v>-0.30594394600000002</v>
      </c>
      <c r="AC1531">
        <v>0.112133099</v>
      </c>
    </row>
    <row r="1532" spans="1:29" x14ac:dyDescent="0.3">
      <c r="A1532">
        <v>15.3</v>
      </c>
      <c r="B1532">
        <v>28.2</v>
      </c>
      <c r="C1532">
        <v>75</v>
      </c>
      <c r="D1532">
        <v>75</v>
      </c>
      <c r="E1532">
        <v>-150</v>
      </c>
      <c r="F1532">
        <v>50.76923077</v>
      </c>
      <c r="G1532">
        <v>56.30769231</v>
      </c>
      <c r="H1532">
        <v>-120</v>
      </c>
      <c r="I1532">
        <v>55</v>
      </c>
      <c r="J1532">
        <v>59</v>
      </c>
      <c r="K1532">
        <v>-129</v>
      </c>
      <c r="L1532">
        <v>2.5959674869999998</v>
      </c>
      <c r="M1532">
        <v>2.8791639400000002</v>
      </c>
      <c r="N1532">
        <v>-6.1359231520000002</v>
      </c>
      <c r="O1532">
        <v>2.812298111</v>
      </c>
      <c r="P1532">
        <v>3.0168288830000001</v>
      </c>
      <c r="Q1532">
        <v>-6.5961173879999997</v>
      </c>
      <c r="R1532">
        <v>0.12979837399999999</v>
      </c>
      <c r="S1532">
        <v>0.14395819700000001</v>
      </c>
      <c r="T1532">
        <v>-0.30679615799999999</v>
      </c>
      <c r="U1532">
        <v>0.14061490600000001</v>
      </c>
      <c r="V1532">
        <v>0.15084144399999999</v>
      </c>
      <c r="W1532">
        <v>-0.32980586899999997</v>
      </c>
      <c r="X1532">
        <v>8.1751770000000005E-3</v>
      </c>
      <c r="Y1532">
        <v>-0.29578296199999998</v>
      </c>
      <c r="Z1532">
        <v>5.7964186000000001E-2</v>
      </c>
      <c r="AA1532">
        <v>5.9042950000000004E-3</v>
      </c>
      <c r="AB1532">
        <v>-0.31702269599999999</v>
      </c>
      <c r="AC1532">
        <v>6.7279858999999997E-2</v>
      </c>
    </row>
    <row r="1533" spans="1:29" x14ac:dyDescent="0.3">
      <c r="A1533">
        <v>15.31</v>
      </c>
      <c r="B1533">
        <v>28.2</v>
      </c>
      <c r="C1533">
        <v>75</v>
      </c>
      <c r="D1533">
        <v>75</v>
      </c>
      <c r="E1533">
        <v>-150</v>
      </c>
      <c r="F1533">
        <v>50.07692308</v>
      </c>
      <c r="G1533">
        <v>57</v>
      </c>
      <c r="H1533">
        <v>-121.7692308</v>
      </c>
      <c r="I1533">
        <v>41</v>
      </c>
      <c r="J1533">
        <v>58</v>
      </c>
      <c r="K1533">
        <v>-127</v>
      </c>
      <c r="L1533">
        <v>2.560567931</v>
      </c>
      <c r="M1533">
        <v>2.9145634970000001</v>
      </c>
      <c r="N1533">
        <v>-6.2263886849999999</v>
      </c>
      <c r="O1533">
        <v>2.09644041</v>
      </c>
      <c r="P1533">
        <v>2.9656961900000001</v>
      </c>
      <c r="Q1533">
        <v>-6.4938520019999997</v>
      </c>
      <c r="R1533">
        <v>0.12802839699999999</v>
      </c>
      <c r="S1533">
        <v>0.14572817499999999</v>
      </c>
      <c r="T1533">
        <v>-0.31131943400000001</v>
      </c>
      <c r="U1533">
        <v>0.104822021</v>
      </c>
      <c r="V1533">
        <v>0.14828480899999999</v>
      </c>
      <c r="W1533">
        <v>-0.3246926</v>
      </c>
      <c r="X1533">
        <v>1.0218972E-2</v>
      </c>
      <c r="Y1533">
        <v>-0.29879847999999998</v>
      </c>
      <c r="Z1533">
        <v>6.5899759000000002E-2</v>
      </c>
      <c r="AA1533">
        <v>2.5093252999999999E-2</v>
      </c>
      <c r="AB1533">
        <v>-0.30083067699999999</v>
      </c>
      <c r="AC1533">
        <v>0.12558907</v>
      </c>
    </row>
    <row r="1534" spans="1:29" x14ac:dyDescent="0.3">
      <c r="A1534">
        <v>15.32</v>
      </c>
      <c r="B1534">
        <v>28.2</v>
      </c>
      <c r="C1534">
        <v>75</v>
      </c>
      <c r="D1534">
        <v>75</v>
      </c>
      <c r="E1534">
        <v>-150</v>
      </c>
      <c r="F1534">
        <v>50.46153846</v>
      </c>
      <c r="G1534">
        <v>56.69230769</v>
      </c>
      <c r="H1534">
        <v>-121.3846154</v>
      </c>
      <c r="I1534">
        <v>53</v>
      </c>
      <c r="J1534">
        <v>59</v>
      </c>
      <c r="K1534">
        <v>-130</v>
      </c>
      <c r="L1534">
        <v>2.5802343510000001</v>
      </c>
      <c r="M1534">
        <v>2.8988303609999999</v>
      </c>
      <c r="N1534">
        <v>-6.2067222649999998</v>
      </c>
      <c r="O1534">
        <v>2.710032725</v>
      </c>
      <c r="P1534">
        <v>3.0168288830000001</v>
      </c>
      <c r="Q1534">
        <v>-6.6472500810000001</v>
      </c>
      <c r="R1534">
        <v>0.129011718</v>
      </c>
      <c r="S1534">
        <v>0.14494151799999999</v>
      </c>
      <c r="T1534">
        <v>-0.31033611300000002</v>
      </c>
      <c r="U1534">
        <v>0.13550163600000001</v>
      </c>
      <c r="V1534">
        <v>0.15084144399999999</v>
      </c>
      <c r="W1534">
        <v>-0.332362504</v>
      </c>
      <c r="X1534">
        <v>9.1970750000000007E-3</v>
      </c>
      <c r="Y1534">
        <v>-0.29820848700000002</v>
      </c>
      <c r="Z1534">
        <v>6.3829609999999995E-2</v>
      </c>
      <c r="AA1534">
        <v>8.8564420000000008E-3</v>
      </c>
      <c r="AB1534">
        <v>-0.31702269599999999</v>
      </c>
      <c r="AC1534">
        <v>8.0735830999999994E-2</v>
      </c>
    </row>
    <row r="1535" spans="1:29" x14ac:dyDescent="0.3">
      <c r="A1535">
        <v>15.33</v>
      </c>
      <c r="B1535">
        <v>28.2</v>
      </c>
      <c r="C1535">
        <v>75</v>
      </c>
      <c r="D1535">
        <v>75</v>
      </c>
      <c r="E1535">
        <v>-150</v>
      </c>
      <c r="F1535">
        <v>49.76923077</v>
      </c>
      <c r="G1535">
        <v>56.61538462</v>
      </c>
      <c r="H1535">
        <v>-119.3846154</v>
      </c>
      <c r="I1535">
        <v>49</v>
      </c>
      <c r="J1535">
        <v>57</v>
      </c>
      <c r="K1535">
        <v>-127</v>
      </c>
      <c r="L1535">
        <v>2.5448347939999998</v>
      </c>
      <c r="M1535">
        <v>2.894897077</v>
      </c>
      <c r="N1535">
        <v>-6.1044568789999998</v>
      </c>
      <c r="O1535">
        <v>2.5055019540000001</v>
      </c>
      <c r="P1535">
        <v>2.9145634970000001</v>
      </c>
      <c r="Q1535">
        <v>-6.4938520019999997</v>
      </c>
      <c r="R1535">
        <v>0.12724173999999999</v>
      </c>
      <c r="S1535">
        <v>0.14474485400000001</v>
      </c>
      <c r="T1535">
        <v>-0.30522284399999999</v>
      </c>
      <c r="U1535">
        <v>0.125275098</v>
      </c>
      <c r="V1535">
        <v>0.14572817499999999</v>
      </c>
      <c r="W1535">
        <v>-0.3246926</v>
      </c>
      <c r="X1535">
        <v>1.0105428E-2</v>
      </c>
      <c r="Y1535">
        <v>-0.29414409400000002</v>
      </c>
      <c r="Z1535">
        <v>5.8309211E-2</v>
      </c>
      <c r="AA1535">
        <v>1.1808590000000001E-2</v>
      </c>
      <c r="AB1535">
        <v>-0.30679615799999999</v>
      </c>
      <c r="AC1535">
        <v>9.4191803000000004E-2</v>
      </c>
    </row>
    <row r="1536" spans="1:29" x14ac:dyDescent="0.3">
      <c r="A1536">
        <v>15.34</v>
      </c>
      <c r="B1536">
        <v>28.2</v>
      </c>
      <c r="C1536">
        <v>75</v>
      </c>
      <c r="D1536">
        <v>75</v>
      </c>
      <c r="E1536">
        <v>-150</v>
      </c>
      <c r="F1536">
        <v>49</v>
      </c>
      <c r="G1536">
        <v>55.53846154</v>
      </c>
      <c r="H1536">
        <v>-119.1538462</v>
      </c>
      <c r="I1536">
        <v>53</v>
      </c>
      <c r="J1536">
        <v>56</v>
      </c>
      <c r="K1536">
        <v>-102</v>
      </c>
      <c r="L1536">
        <v>2.5055019540000001</v>
      </c>
      <c r="M1536">
        <v>2.8398311000000001</v>
      </c>
      <c r="N1536">
        <v>-6.0926570269999996</v>
      </c>
      <c r="O1536">
        <v>2.710032725</v>
      </c>
      <c r="P1536">
        <v>2.8634308040000001</v>
      </c>
      <c r="Q1536">
        <v>-5.2155346790000001</v>
      </c>
      <c r="R1536">
        <v>0.125275098</v>
      </c>
      <c r="S1536">
        <v>0.14199155499999999</v>
      </c>
      <c r="T1536">
        <v>-0.30463285099999998</v>
      </c>
      <c r="U1536">
        <v>0.13550163600000001</v>
      </c>
      <c r="V1536">
        <v>0.14317154000000001</v>
      </c>
      <c r="W1536">
        <v>-0.26077673400000001</v>
      </c>
      <c r="X1536">
        <v>9.6512509999999996E-3</v>
      </c>
      <c r="Y1536">
        <v>-0.292177452</v>
      </c>
      <c r="Z1536">
        <v>6.5554735000000003E-2</v>
      </c>
      <c r="AA1536">
        <v>4.4282210000000004E-3</v>
      </c>
      <c r="AB1536">
        <v>-0.266742215</v>
      </c>
      <c r="AC1536">
        <v>-3.1397267999999999E-2</v>
      </c>
    </row>
    <row r="1537" spans="1:29" x14ac:dyDescent="0.3">
      <c r="A1537">
        <v>15.35</v>
      </c>
      <c r="B1537">
        <v>28.2</v>
      </c>
      <c r="C1537">
        <v>75</v>
      </c>
      <c r="D1537">
        <v>75</v>
      </c>
      <c r="E1537">
        <v>-150</v>
      </c>
      <c r="F1537">
        <v>48.69230769</v>
      </c>
      <c r="G1537">
        <v>55.23076923</v>
      </c>
      <c r="H1537">
        <v>-121.1538462</v>
      </c>
      <c r="I1537">
        <v>50</v>
      </c>
      <c r="J1537">
        <v>44</v>
      </c>
      <c r="K1537">
        <v>-128</v>
      </c>
      <c r="L1537">
        <v>2.4897688169999999</v>
      </c>
      <c r="M1537">
        <v>2.8240979629999998</v>
      </c>
      <c r="N1537">
        <v>-6.1949224129999996</v>
      </c>
      <c r="O1537">
        <v>2.556634646</v>
      </c>
      <c r="P1537">
        <v>2.2498384890000001</v>
      </c>
      <c r="Q1537">
        <v>-6.5449846950000001</v>
      </c>
      <c r="R1537">
        <v>0.12448844100000001</v>
      </c>
      <c r="S1537">
        <v>0.141204898</v>
      </c>
      <c r="T1537">
        <v>-0.30974612099999999</v>
      </c>
      <c r="U1537">
        <v>0.127831732</v>
      </c>
      <c r="V1537">
        <v>0.11249192399999999</v>
      </c>
      <c r="W1537">
        <v>-0.32724923500000003</v>
      </c>
      <c r="X1537">
        <v>9.6512509999999996E-3</v>
      </c>
      <c r="Y1537">
        <v>-0.29506186000000001</v>
      </c>
      <c r="Z1537">
        <v>7.7285582000000005E-2</v>
      </c>
      <c r="AA1537">
        <v>-8.8564420000000008E-3</v>
      </c>
      <c r="AB1537">
        <v>-0.29827404200000002</v>
      </c>
      <c r="AC1537">
        <v>0.15250101399999999</v>
      </c>
    </row>
    <row r="1538" spans="1:29" x14ac:dyDescent="0.3">
      <c r="A1538">
        <v>15.36</v>
      </c>
      <c r="B1538">
        <v>28.2</v>
      </c>
      <c r="C1538">
        <v>75</v>
      </c>
      <c r="D1538">
        <v>75</v>
      </c>
      <c r="E1538">
        <v>-150</v>
      </c>
      <c r="F1538">
        <v>48.30769231</v>
      </c>
      <c r="G1538">
        <v>55.76923077</v>
      </c>
      <c r="H1538">
        <v>-123.2307692</v>
      </c>
      <c r="I1538">
        <v>41</v>
      </c>
      <c r="J1538">
        <v>58</v>
      </c>
      <c r="K1538">
        <v>-127</v>
      </c>
      <c r="L1538">
        <v>2.4701023969999998</v>
      </c>
      <c r="M1538">
        <v>2.8516309519999998</v>
      </c>
      <c r="N1538">
        <v>-6.301121083</v>
      </c>
      <c r="O1538">
        <v>2.09644041</v>
      </c>
      <c r="P1538">
        <v>2.9656961900000001</v>
      </c>
      <c r="Q1538">
        <v>-6.4938520019999997</v>
      </c>
      <c r="R1538">
        <v>0.12350512</v>
      </c>
      <c r="S1538">
        <v>0.142581548</v>
      </c>
      <c r="T1538">
        <v>-0.31505605399999997</v>
      </c>
      <c r="U1538">
        <v>0.104822021</v>
      </c>
      <c r="V1538">
        <v>0.14828480899999999</v>
      </c>
      <c r="W1538">
        <v>-0.3246926</v>
      </c>
      <c r="X1538">
        <v>1.1013781E-2</v>
      </c>
      <c r="Y1538">
        <v>-0.29873292499999998</v>
      </c>
      <c r="Z1538">
        <v>8.5911205000000004E-2</v>
      </c>
      <c r="AA1538">
        <v>2.5093252999999999E-2</v>
      </c>
      <c r="AB1538">
        <v>-0.30083067699999999</v>
      </c>
      <c r="AC1538">
        <v>0.12558907</v>
      </c>
    </row>
    <row r="1539" spans="1:29" x14ac:dyDescent="0.3">
      <c r="A1539">
        <v>15.37</v>
      </c>
      <c r="B1539">
        <v>28.2</v>
      </c>
      <c r="C1539">
        <v>75</v>
      </c>
      <c r="D1539">
        <v>75</v>
      </c>
      <c r="E1539">
        <v>-150</v>
      </c>
      <c r="F1539">
        <v>47.92307692</v>
      </c>
      <c r="G1539">
        <v>55.46153846</v>
      </c>
      <c r="H1539">
        <v>-123</v>
      </c>
      <c r="I1539">
        <v>49</v>
      </c>
      <c r="J1539">
        <v>58</v>
      </c>
      <c r="K1539">
        <v>-128</v>
      </c>
      <c r="L1539">
        <v>2.4504359770000002</v>
      </c>
      <c r="M1539">
        <v>2.8358978160000001</v>
      </c>
      <c r="N1539">
        <v>-6.2893212299999997</v>
      </c>
      <c r="O1539">
        <v>2.5055019540000001</v>
      </c>
      <c r="P1539">
        <v>2.9656961900000001</v>
      </c>
      <c r="Q1539">
        <v>-6.5449846950000001</v>
      </c>
      <c r="R1539">
        <v>0.122521799</v>
      </c>
      <c r="S1539">
        <v>0.14179489100000001</v>
      </c>
      <c r="T1539">
        <v>-0.31446606199999999</v>
      </c>
      <c r="U1539">
        <v>0.125275098</v>
      </c>
      <c r="V1539">
        <v>0.14828480899999999</v>
      </c>
      <c r="W1539">
        <v>-0.32724923500000003</v>
      </c>
      <c r="X1539">
        <v>1.1127325E-2</v>
      </c>
      <c r="Y1539">
        <v>-0.297749604</v>
      </c>
      <c r="Z1539">
        <v>8.7981353999999998E-2</v>
      </c>
      <c r="AA1539">
        <v>1.3284663E-2</v>
      </c>
      <c r="AB1539">
        <v>-0.30935279199999999</v>
      </c>
      <c r="AC1539">
        <v>9.4191803000000004E-2</v>
      </c>
    </row>
    <row r="1540" spans="1:29" x14ac:dyDescent="0.3">
      <c r="A1540">
        <v>15.38</v>
      </c>
      <c r="B1540">
        <v>28.2</v>
      </c>
      <c r="C1540">
        <v>75</v>
      </c>
      <c r="D1540">
        <v>75</v>
      </c>
      <c r="E1540">
        <v>-150</v>
      </c>
      <c r="F1540">
        <v>48.92307692</v>
      </c>
      <c r="G1540">
        <v>55.23076923</v>
      </c>
      <c r="H1540">
        <v>-122.9230769</v>
      </c>
      <c r="I1540">
        <v>48</v>
      </c>
      <c r="J1540">
        <v>58</v>
      </c>
      <c r="K1540">
        <v>-128</v>
      </c>
      <c r="L1540">
        <v>2.5015686690000001</v>
      </c>
      <c r="M1540">
        <v>2.8240979629999998</v>
      </c>
      <c r="N1540">
        <v>-6.2853879460000002</v>
      </c>
      <c r="O1540">
        <v>2.4543692610000001</v>
      </c>
      <c r="P1540">
        <v>2.9656961900000001</v>
      </c>
      <c r="Q1540">
        <v>-6.5449846950000001</v>
      </c>
      <c r="R1540">
        <v>0.12507843299999999</v>
      </c>
      <c r="S1540">
        <v>0.141204898</v>
      </c>
      <c r="T1540">
        <v>-0.31426939700000001</v>
      </c>
      <c r="U1540">
        <v>0.122718463</v>
      </c>
      <c r="V1540">
        <v>0.14828480899999999</v>
      </c>
      <c r="W1540">
        <v>-0.32724923500000003</v>
      </c>
      <c r="X1540">
        <v>9.3106189999999991E-3</v>
      </c>
      <c r="Y1540">
        <v>-0.29827404200000002</v>
      </c>
      <c r="Z1540">
        <v>8.4186079999999996E-2</v>
      </c>
      <c r="AA1540">
        <v>1.4760736999999999E-2</v>
      </c>
      <c r="AB1540">
        <v>-0.308500581</v>
      </c>
      <c r="AC1540">
        <v>9.8677127000000003E-2</v>
      </c>
    </row>
    <row r="1541" spans="1:29" x14ac:dyDescent="0.3">
      <c r="A1541">
        <v>15.39</v>
      </c>
      <c r="B1541">
        <v>28.2</v>
      </c>
      <c r="C1541">
        <v>75</v>
      </c>
      <c r="D1541">
        <v>75</v>
      </c>
      <c r="E1541">
        <v>-150</v>
      </c>
      <c r="F1541">
        <v>49.23076923</v>
      </c>
      <c r="G1541">
        <v>54.15384615</v>
      </c>
      <c r="H1541">
        <v>-122.6153846</v>
      </c>
      <c r="I1541">
        <v>45</v>
      </c>
      <c r="J1541">
        <v>59</v>
      </c>
      <c r="K1541">
        <v>-103</v>
      </c>
      <c r="L1541">
        <v>2.5173018059999999</v>
      </c>
      <c r="M1541">
        <v>2.7690319859999999</v>
      </c>
      <c r="N1541">
        <v>-6.2696548099999996</v>
      </c>
      <c r="O1541">
        <v>2.3009711820000001</v>
      </c>
      <c r="P1541">
        <v>3.0168288830000001</v>
      </c>
      <c r="Q1541">
        <v>-5.2666673719999997</v>
      </c>
      <c r="R1541">
        <v>0.12586509000000001</v>
      </c>
      <c r="S1541">
        <v>0.13845159900000001</v>
      </c>
      <c r="T1541">
        <v>-0.31348273999999998</v>
      </c>
      <c r="U1541">
        <v>0.11504855899999999</v>
      </c>
      <c r="V1541">
        <v>0.15084144399999999</v>
      </c>
      <c r="W1541">
        <v>-0.26333336899999998</v>
      </c>
      <c r="X1541">
        <v>7.2668239999999999E-3</v>
      </c>
      <c r="Y1541">
        <v>-0.29709405700000002</v>
      </c>
      <c r="Z1541">
        <v>8.6256230000000003E-2</v>
      </c>
      <c r="AA1541">
        <v>2.0665032E-2</v>
      </c>
      <c r="AB1541">
        <v>-0.26418557999999998</v>
      </c>
      <c r="AC1541">
        <v>-4.4853239999999997E-3</v>
      </c>
    </row>
    <row r="1542" spans="1:29" x14ac:dyDescent="0.3">
      <c r="A1542">
        <v>15.4</v>
      </c>
      <c r="B1542">
        <v>28.2</v>
      </c>
      <c r="C1542">
        <v>75</v>
      </c>
      <c r="D1542">
        <v>75</v>
      </c>
      <c r="E1542">
        <v>-150</v>
      </c>
      <c r="F1542">
        <v>49.07692308</v>
      </c>
      <c r="G1542">
        <v>54.15384615</v>
      </c>
      <c r="H1542">
        <v>-122.5384615</v>
      </c>
      <c r="I1542">
        <v>44</v>
      </c>
      <c r="J1542">
        <v>47</v>
      </c>
      <c r="K1542">
        <v>-122</v>
      </c>
      <c r="L1542">
        <v>2.509435238</v>
      </c>
      <c r="M1542">
        <v>2.7690319859999999</v>
      </c>
      <c r="N1542">
        <v>-6.2657215260000001</v>
      </c>
      <c r="O1542">
        <v>2.2498384890000001</v>
      </c>
      <c r="P1542">
        <v>2.4032365680000001</v>
      </c>
      <c r="Q1542">
        <v>-6.2381885370000001</v>
      </c>
      <c r="R1542">
        <v>0.12547176199999999</v>
      </c>
      <c r="S1542">
        <v>0.13845159900000001</v>
      </c>
      <c r="T1542">
        <v>-0.31328607600000002</v>
      </c>
      <c r="U1542">
        <v>0.11249192399999999</v>
      </c>
      <c r="V1542">
        <v>0.120161828</v>
      </c>
      <c r="W1542">
        <v>-0.31190942700000002</v>
      </c>
      <c r="X1542">
        <v>7.4939129999999996E-3</v>
      </c>
      <c r="Y1542">
        <v>-0.29683183800000001</v>
      </c>
      <c r="Z1542">
        <v>8.6601255000000002E-2</v>
      </c>
      <c r="AA1542">
        <v>4.4282210000000004E-3</v>
      </c>
      <c r="AB1542">
        <v>-0.28549086899999998</v>
      </c>
      <c r="AC1542">
        <v>0.13904504200000001</v>
      </c>
    </row>
    <row r="1543" spans="1:29" x14ac:dyDescent="0.3">
      <c r="A1543">
        <v>15.41</v>
      </c>
      <c r="B1543">
        <v>28.2</v>
      </c>
      <c r="C1543">
        <v>75</v>
      </c>
      <c r="D1543">
        <v>75</v>
      </c>
      <c r="E1543">
        <v>-150</v>
      </c>
      <c r="F1543">
        <v>49.15384615</v>
      </c>
      <c r="G1543">
        <v>53.92307692</v>
      </c>
      <c r="H1543">
        <v>-124.3846154</v>
      </c>
      <c r="I1543">
        <v>50</v>
      </c>
      <c r="J1543">
        <v>57</v>
      </c>
      <c r="K1543">
        <v>-125</v>
      </c>
      <c r="L1543">
        <v>2.5133685219999999</v>
      </c>
      <c r="M1543">
        <v>2.7572321340000001</v>
      </c>
      <c r="N1543">
        <v>-6.3601203440000003</v>
      </c>
      <c r="O1543">
        <v>2.556634646</v>
      </c>
      <c r="P1543">
        <v>2.9145634970000001</v>
      </c>
      <c r="Q1543">
        <v>-6.3915866159999997</v>
      </c>
      <c r="R1543">
        <v>0.125668426</v>
      </c>
      <c r="S1543">
        <v>0.137861607</v>
      </c>
      <c r="T1543">
        <v>-0.31800601699999997</v>
      </c>
      <c r="U1543">
        <v>0.127831732</v>
      </c>
      <c r="V1543">
        <v>0.14572817499999999</v>
      </c>
      <c r="W1543">
        <v>-0.31957933100000002</v>
      </c>
      <c r="X1543">
        <v>7.0397360000000004E-3</v>
      </c>
      <c r="Y1543">
        <v>-0.29984735600000001</v>
      </c>
      <c r="Z1543">
        <v>9.5571902E-2</v>
      </c>
      <c r="AA1543">
        <v>1.0332516E-2</v>
      </c>
      <c r="AB1543">
        <v>-0.30423952300000001</v>
      </c>
      <c r="AC1543">
        <v>8.0735830999999994E-2</v>
      </c>
    </row>
    <row r="1544" spans="1:29" x14ac:dyDescent="0.3">
      <c r="A1544">
        <v>15.42</v>
      </c>
      <c r="B1544">
        <v>28.2</v>
      </c>
      <c r="C1544">
        <v>75</v>
      </c>
      <c r="D1544">
        <v>75</v>
      </c>
      <c r="E1544">
        <v>-150</v>
      </c>
      <c r="F1544">
        <v>49.69230769</v>
      </c>
      <c r="G1544">
        <v>54.61538462</v>
      </c>
      <c r="H1544">
        <v>-124.2307692</v>
      </c>
      <c r="I1544">
        <v>98</v>
      </c>
      <c r="J1544">
        <v>55</v>
      </c>
      <c r="K1544">
        <v>-126</v>
      </c>
      <c r="L1544">
        <v>2.5409015099999999</v>
      </c>
      <c r="M1544">
        <v>2.792631691</v>
      </c>
      <c r="N1544">
        <v>-6.3522537750000003</v>
      </c>
      <c r="O1544">
        <v>5.0110039070000001</v>
      </c>
      <c r="P1544">
        <v>2.812298111</v>
      </c>
      <c r="Q1544">
        <v>-6.4427193090000001</v>
      </c>
      <c r="R1544">
        <v>0.12704507600000001</v>
      </c>
      <c r="S1544">
        <v>0.139631585</v>
      </c>
      <c r="T1544">
        <v>-0.317612689</v>
      </c>
      <c r="U1544">
        <v>0.25055019499999998</v>
      </c>
      <c r="V1544">
        <v>0.14061490600000001</v>
      </c>
      <c r="W1544">
        <v>-0.32213596500000002</v>
      </c>
      <c r="X1544">
        <v>7.2668239999999999E-3</v>
      </c>
      <c r="Y1544">
        <v>-0.30063401299999998</v>
      </c>
      <c r="Z1544">
        <v>8.9361454000000007E-2</v>
      </c>
      <c r="AA1544">
        <v>-6.3471168999999994E-2</v>
      </c>
      <c r="AB1544">
        <v>-0.34514567699999998</v>
      </c>
      <c r="AC1544">
        <v>-0.121103746</v>
      </c>
    </row>
    <row r="1545" spans="1:29" x14ac:dyDescent="0.3">
      <c r="A1545">
        <v>15.43</v>
      </c>
      <c r="B1545">
        <v>28.2</v>
      </c>
      <c r="C1545">
        <v>75</v>
      </c>
      <c r="D1545">
        <v>75</v>
      </c>
      <c r="E1545">
        <v>-150</v>
      </c>
      <c r="F1545">
        <v>51</v>
      </c>
      <c r="G1545">
        <v>54.30769231</v>
      </c>
      <c r="H1545">
        <v>-124.1538462</v>
      </c>
      <c r="I1545">
        <v>56</v>
      </c>
      <c r="J1545">
        <v>105</v>
      </c>
      <c r="K1545">
        <v>-220</v>
      </c>
      <c r="L1545">
        <v>2.607767339</v>
      </c>
      <c r="M1545">
        <v>2.7768985540000002</v>
      </c>
      <c r="N1545">
        <v>-6.348320491</v>
      </c>
      <c r="O1545">
        <v>2.8634308040000001</v>
      </c>
      <c r="P1545">
        <v>5.3689327579999997</v>
      </c>
      <c r="Q1545">
        <v>-11.24919244</v>
      </c>
      <c r="R1545">
        <v>0.13038836700000001</v>
      </c>
      <c r="S1545">
        <v>0.13884492800000001</v>
      </c>
      <c r="T1545">
        <v>-0.31741602499999999</v>
      </c>
      <c r="U1545">
        <v>0.14317154000000001</v>
      </c>
      <c r="V1545">
        <v>0.26844663800000002</v>
      </c>
      <c r="W1545">
        <v>-0.56245962199999999</v>
      </c>
      <c r="X1545">
        <v>4.8823979999999996E-3</v>
      </c>
      <c r="Y1545">
        <v>-0.30135511500000001</v>
      </c>
      <c r="Z1545">
        <v>8.4531104999999995E-2</v>
      </c>
      <c r="AA1545">
        <v>7.2327611E-2</v>
      </c>
      <c r="AB1545">
        <v>-0.51217914099999995</v>
      </c>
      <c r="AC1545">
        <v>0.264634113</v>
      </c>
    </row>
    <row r="1546" spans="1:29" x14ac:dyDescent="0.3">
      <c r="A1546">
        <v>15.44</v>
      </c>
      <c r="B1546">
        <v>28.2</v>
      </c>
      <c r="C1546">
        <v>75</v>
      </c>
      <c r="D1546">
        <v>75</v>
      </c>
      <c r="E1546">
        <v>-150</v>
      </c>
      <c r="F1546">
        <v>51.61538462</v>
      </c>
      <c r="G1546">
        <v>53.07692308</v>
      </c>
      <c r="H1546">
        <v>-124</v>
      </c>
      <c r="I1546">
        <v>54</v>
      </c>
      <c r="J1546">
        <v>54</v>
      </c>
      <c r="K1546">
        <v>0</v>
      </c>
      <c r="L1546">
        <v>2.639233612</v>
      </c>
      <c r="M1546">
        <v>2.713966009</v>
      </c>
      <c r="N1546">
        <v>-6.3404539230000001</v>
      </c>
      <c r="O1546">
        <v>2.761165418</v>
      </c>
      <c r="P1546">
        <v>2.761165418</v>
      </c>
      <c r="Q1546">
        <v>0</v>
      </c>
      <c r="R1546">
        <v>0.131961681</v>
      </c>
      <c r="S1546">
        <v>0.13569829999999999</v>
      </c>
      <c r="T1546">
        <v>-0.31702269599999999</v>
      </c>
      <c r="U1546">
        <v>0.13805827100000001</v>
      </c>
      <c r="V1546">
        <v>0.13805827100000001</v>
      </c>
      <c r="W1546">
        <v>0</v>
      </c>
      <c r="X1546">
        <v>2.157338E-3</v>
      </c>
      <c r="Y1546">
        <v>-0.30056845799999998</v>
      </c>
      <c r="Z1546">
        <v>8.6601255000000002E-2</v>
      </c>
      <c r="AA1546">
        <v>0</v>
      </c>
      <c r="AB1546">
        <v>-9.2038846999999993E-2</v>
      </c>
      <c r="AC1546">
        <v>-0.48441498599999999</v>
      </c>
    </row>
    <row r="1547" spans="1:29" x14ac:dyDescent="0.3">
      <c r="A1547">
        <v>15.45</v>
      </c>
      <c r="B1547">
        <v>28.2</v>
      </c>
      <c r="C1547">
        <v>75</v>
      </c>
      <c r="D1547">
        <v>75</v>
      </c>
      <c r="E1547">
        <v>-150</v>
      </c>
      <c r="F1547">
        <v>51.23076923</v>
      </c>
      <c r="G1547">
        <v>53.07692308</v>
      </c>
      <c r="H1547">
        <v>-123.9230769</v>
      </c>
      <c r="I1547">
        <v>57</v>
      </c>
      <c r="J1547">
        <v>45</v>
      </c>
      <c r="K1547">
        <v>-244</v>
      </c>
      <c r="L1547">
        <v>2.6195671919999999</v>
      </c>
      <c r="M1547">
        <v>2.713966009</v>
      </c>
      <c r="N1547">
        <v>-6.3365206389999997</v>
      </c>
      <c r="O1547">
        <v>2.9145634970000001</v>
      </c>
      <c r="P1547">
        <v>2.3009711820000001</v>
      </c>
      <c r="Q1547">
        <v>-12.47637707</v>
      </c>
      <c r="R1547">
        <v>0.13097835999999999</v>
      </c>
      <c r="S1547">
        <v>0.13569829999999999</v>
      </c>
      <c r="T1547">
        <v>-0.31682603199999998</v>
      </c>
      <c r="U1547">
        <v>0.14572817499999999</v>
      </c>
      <c r="V1547">
        <v>0.11504855899999999</v>
      </c>
      <c r="W1547">
        <v>-0.62381885400000003</v>
      </c>
      <c r="X1547">
        <v>2.7250590000000002E-3</v>
      </c>
      <c r="Y1547">
        <v>-0.30010957500000002</v>
      </c>
      <c r="Z1547">
        <v>8.7981353999999998E-2</v>
      </c>
      <c r="AA1547">
        <v>-1.7712884000000002E-2</v>
      </c>
      <c r="AB1547">
        <v>-0.50280481399999999</v>
      </c>
      <c r="AC1547">
        <v>0.63691600000000004</v>
      </c>
    </row>
    <row r="1548" spans="1:29" x14ac:dyDescent="0.3">
      <c r="A1548">
        <v>15.46</v>
      </c>
      <c r="B1548">
        <v>28.2</v>
      </c>
      <c r="C1548">
        <v>75</v>
      </c>
      <c r="D1548">
        <v>75</v>
      </c>
      <c r="E1548">
        <v>-150</v>
      </c>
      <c r="F1548">
        <v>51.84615385</v>
      </c>
      <c r="G1548">
        <v>52.69230769</v>
      </c>
      <c r="H1548">
        <v>-125.3846154</v>
      </c>
      <c r="I1548">
        <v>47</v>
      </c>
      <c r="J1548">
        <v>57</v>
      </c>
      <c r="K1548">
        <v>0</v>
      </c>
      <c r="L1548">
        <v>2.6510334640000002</v>
      </c>
      <c r="M1548">
        <v>2.6942995889999999</v>
      </c>
      <c r="N1548">
        <v>-6.4112530369999998</v>
      </c>
      <c r="O1548">
        <v>2.4032365680000001</v>
      </c>
      <c r="P1548">
        <v>2.9145634970000001</v>
      </c>
      <c r="Q1548">
        <v>0</v>
      </c>
      <c r="R1548">
        <v>0.13255167300000001</v>
      </c>
      <c r="S1548">
        <v>0.13471497900000001</v>
      </c>
      <c r="T1548">
        <v>-0.320562652</v>
      </c>
      <c r="U1548">
        <v>0.120161828</v>
      </c>
      <c r="V1548">
        <v>0.14572817499999999</v>
      </c>
      <c r="W1548">
        <v>0</v>
      </c>
      <c r="X1548">
        <v>1.248985E-3</v>
      </c>
      <c r="Y1548">
        <v>-0.30279731900000001</v>
      </c>
      <c r="Z1548">
        <v>9.3501753000000007E-2</v>
      </c>
      <c r="AA1548">
        <v>1.4760736999999999E-2</v>
      </c>
      <c r="AB1548">
        <v>-8.8630001E-2</v>
      </c>
      <c r="AC1548">
        <v>-0.46647369</v>
      </c>
    </row>
    <row r="1549" spans="1:29" x14ac:dyDescent="0.3">
      <c r="A1549">
        <v>15.47</v>
      </c>
      <c r="B1549">
        <v>28.2</v>
      </c>
      <c r="C1549">
        <v>75</v>
      </c>
      <c r="D1549">
        <v>75</v>
      </c>
      <c r="E1549">
        <v>-150</v>
      </c>
      <c r="F1549">
        <v>52.46153846</v>
      </c>
      <c r="G1549">
        <v>53.15384615</v>
      </c>
      <c r="H1549">
        <v>-125.3076923</v>
      </c>
      <c r="I1549">
        <v>54</v>
      </c>
      <c r="J1549">
        <v>53</v>
      </c>
      <c r="K1549">
        <v>-242</v>
      </c>
      <c r="L1549">
        <v>2.6824997370000001</v>
      </c>
      <c r="M1549">
        <v>2.7178992929999999</v>
      </c>
      <c r="N1549">
        <v>-6.4073197520000003</v>
      </c>
      <c r="O1549">
        <v>2.761165418</v>
      </c>
      <c r="P1549">
        <v>2.710032725</v>
      </c>
      <c r="Q1549">
        <v>-12.374111689999999</v>
      </c>
      <c r="R1549">
        <v>0.134124987</v>
      </c>
      <c r="S1549">
        <v>0.13589496500000001</v>
      </c>
      <c r="T1549">
        <v>-0.32036598799999999</v>
      </c>
      <c r="U1549">
        <v>0.13805827100000001</v>
      </c>
      <c r="V1549">
        <v>0.13550163600000001</v>
      </c>
      <c r="W1549">
        <v>-0.61870558399999998</v>
      </c>
      <c r="X1549">
        <v>1.0218969999999999E-3</v>
      </c>
      <c r="Y1549">
        <v>-0.30358397599999998</v>
      </c>
      <c r="Z1549">
        <v>8.8326378999999997E-2</v>
      </c>
      <c r="AA1549">
        <v>-1.476074E-3</v>
      </c>
      <c r="AB1549">
        <v>-0.50365702499999998</v>
      </c>
      <c r="AC1549">
        <v>0.60551873199999995</v>
      </c>
    </row>
    <row r="1550" spans="1:29" x14ac:dyDescent="0.3">
      <c r="A1550">
        <v>15.48</v>
      </c>
      <c r="B1550">
        <v>28.2</v>
      </c>
      <c r="C1550">
        <v>75</v>
      </c>
      <c r="D1550">
        <v>75</v>
      </c>
      <c r="E1550">
        <v>-150</v>
      </c>
      <c r="F1550">
        <v>52.53846154</v>
      </c>
      <c r="G1550">
        <v>52.69230769</v>
      </c>
      <c r="H1550">
        <v>-123.1538462</v>
      </c>
      <c r="I1550">
        <v>57</v>
      </c>
      <c r="J1550">
        <v>53</v>
      </c>
      <c r="K1550">
        <v>-124</v>
      </c>
      <c r="L1550">
        <v>2.686433021</v>
      </c>
      <c r="M1550">
        <v>2.6942995889999999</v>
      </c>
      <c r="N1550">
        <v>-6.2971877980000004</v>
      </c>
      <c r="O1550">
        <v>2.9145634970000001</v>
      </c>
      <c r="P1550">
        <v>2.710032725</v>
      </c>
      <c r="Q1550">
        <v>-6.3404539230000001</v>
      </c>
      <c r="R1550">
        <v>0.13432165099999999</v>
      </c>
      <c r="S1550">
        <v>0.13471497900000001</v>
      </c>
      <c r="T1550">
        <v>-0.31485939000000002</v>
      </c>
      <c r="U1550">
        <v>0.14572817499999999</v>
      </c>
      <c r="V1550">
        <v>0.13550163600000001</v>
      </c>
      <c r="W1550">
        <v>-0.31702269599999999</v>
      </c>
      <c r="X1550">
        <v>2.2708799999999999E-4</v>
      </c>
      <c r="Y1550">
        <v>-0.299585137</v>
      </c>
      <c r="Z1550">
        <v>8.0390805999999995E-2</v>
      </c>
      <c r="AA1550">
        <v>-5.9042950000000004E-3</v>
      </c>
      <c r="AB1550">
        <v>-0.305091734</v>
      </c>
      <c r="AC1550">
        <v>6.2794534999999999E-2</v>
      </c>
    </row>
    <row r="1551" spans="1:29" x14ac:dyDescent="0.3">
      <c r="A1551">
        <v>15.49</v>
      </c>
      <c r="B1551">
        <v>28.2</v>
      </c>
      <c r="C1551">
        <v>75</v>
      </c>
      <c r="D1551">
        <v>75</v>
      </c>
      <c r="E1551">
        <v>-150</v>
      </c>
      <c r="F1551">
        <v>52.53846154</v>
      </c>
      <c r="G1551">
        <v>52.38461538</v>
      </c>
      <c r="H1551">
        <v>-120.9230769</v>
      </c>
      <c r="I1551">
        <v>58</v>
      </c>
      <c r="J1551">
        <v>54</v>
      </c>
      <c r="K1551">
        <v>-98</v>
      </c>
      <c r="L1551">
        <v>2.686433021</v>
      </c>
      <c r="M1551">
        <v>2.6785664530000002</v>
      </c>
      <c r="N1551">
        <v>-6.1831225600000002</v>
      </c>
      <c r="O1551">
        <v>2.9656961900000001</v>
      </c>
      <c r="P1551">
        <v>2.761165418</v>
      </c>
      <c r="Q1551">
        <v>-5.0110039070000001</v>
      </c>
      <c r="R1551">
        <v>0.13432165099999999</v>
      </c>
      <c r="S1551">
        <v>0.13392832299999999</v>
      </c>
      <c r="T1551">
        <v>-0.30915612799999997</v>
      </c>
      <c r="U1551">
        <v>0.14828480899999999</v>
      </c>
      <c r="V1551">
        <v>0.13805827100000001</v>
      </c>
      <c r="W1551">
        <v>-0.25055019499999998</v>
      </c>
      <c r="X1551">
        <v>-2.2708799999999999E-4</v>
      </c>
      <c r="Y1551">
        <v>-0.29552074299999997</v>
      </c>
      <c r="Z1551">
        <v>7.1765182999999996E-2</v>
      </c>
      <c r="AA1551">
        <v>-5.9042950000000004E-3</v>
      </c>
      <c r="AB1551">
        <v>-0.26248115700000002</v>
      </c>
      <c r="AC1551">
        <v>-6.2794534999999999E-2</v>
      </c>
    </row>
    <row r="1552" spans="1:29" x14ac:dyDescent="0.3">
      <c r="A1552">
        <v>15.5</v>
      </c>
      <c r="B1552">
        <v>28.2</v>
      </c>
      <c r="C1552">
        <v>75</v>
      </c>
      <c r="D1552">
        <v>75</v>
      </c>
      <c r="E1552">
        <v>-150</v>
      </c>
      <c r="F1552">
        <v>52.53846154</v>
      </c>
      <c r="G1552">
        <v>51.38461538</v>
      </c>
      <c r="H1552">
        <v>-120.8461538</v>
      </c>
      <c r="I1552">
        <v>57</v>
      </c>
      <c r="J1552">
        <v>42</v>
      </c>
      <c r="K1552">
        <v>-129</v>
      </c>
      <c r="L1552">
        <v>2.686433021</v>
      </c>
      <c r="M1552">
        <v>2.6274337600000002</v>
      </c>
      <c r="N1552">
        <v>-6.1791892759999998</v>
      </c>
      <c r="O1552">
        <v>2.9145634970000001</v>
      </c>
      <c r="P1552">
        <v>2.147573103</v>
      </c>
      <c r="Q1552">
        <v>-6.5961173879999997</v>
      </c>
      <c r="R1552">
        <v>0.13432165099999999</v>
      </c>
      <c r="S1552">
        <v>0.13137168799999999</v>
      </c>
      <c r="T1552">
        <v>-0.30895946400000002</v>
      </c>
      <c r="U1552">
        <v>0.14572817499999999</v>
      </c>
      <c r="V1552">
        <v>0.107378655</v>
      </c>
      <c r="W1552">
        <v>-0.32980586899999997</v>
      </c>
      <c r="X1552">
        <v>-1.703162E-3</v>
      </c>
      <c r="Y1552">
        <v>-0.29453742199999999</v>
      </c>
      <c r="Z1552">
        <v>7.5905481999999996E-2</v>
      </c>
      <c r="AA1552">
        <v>-2.2141106000000001E-2</v>
      </c>
      <c r="AB1552">
        <v>-0.30423952300000001</v>
      </c>
      <c r="AC1552">
        <v>0.13455971799999999</v>
      </c>
    </row>
    <row r="1553" spans="1:29" x14ac:dyDescent="0.3">
      <c r="A1553">
        <v>15.51</v>
      </c>
      <c r="B1553">
        <v>28.2</v>
      </c>
      <c r="C1553">
        <v>75</v>
      </c>
      <c r="D1553">
        <v>75</v>
      </c>
      <c r="E1553">
        <v>-150</v>
      </c>
      <c r="F1553">
        <v>51.23076923</v>
      </c>
      <c r="G1553">
        <v>51.15384615</v>
      </c>
      <c r="H1553">
        <v>-120.8461538</v>
      </c>
      <c r="I1553">
        <v>43</v>
      </c>
      <c r="J1553">
        <v>58</v>
      </c>
      <c r="K1553">
        <v>-127</v>
      </c>
      <c r="L1553">
        <v>2.6195671919999999</v>
      </c>
      <c r="M1553">
        <v>2.615633908</v>
      </c>
      <c r="N1553">
        <v>-6.1791892759999998</v>
      </c>
      <c r="O1553">
        <v>2.198705796</v>
      </c>
      <c r="P1553">
        <v>2.9656961900000001</v>
      </c>
      <c r="Q1553">
        <v>-6.4938520019999997</v>
      </c>
      <c r="R1553">
        <v>0.13097835999999999</v>
      </c>
      <c r="S1553">
        <v>0.130781695</v>
      </c>
      <c r="T1553">
        <v>-0.30895946400000002</v>
      </c>
      <c r="U1553">
        <v>0.10993529</v>
      </c>
      <c r="V1553">
        <v>0.14828480899999999</v>
      </c>
      <c r="W1553">
        <v>-0.3246926</v>
      </c>
      <c r="X1553">
        <v>-1.13544E-4</v>
      </c>
      <c r="Y1553">
        <v>-0.29322632799999998</v>
      </c>
      <c r="Z1553">
        <v>8.2805980000000001E-2</v>
      </c>
      <c r="AA1553">
        <v>2.2141106000000001E-2</v>
      </c>
      <c r="AB1553">
        <v>-0.3025351</v>
      </c>
      <c r="AC1553">
        <v>0.116618422</v>
      </c>
    </row>
    <row r="1554" spans="1:29" x14ac:dyDescent="0.3">
      <c r="A1554">
        <v>15.52</v>
      </c>
      <c r="B1554">
        <v>28.2</v>
      </c>
      <c r="C1554">
        <v>75</v>
      </c>
      <c r="D1554">
        <v>75</v>
      </c>
      <c r="E1554">
        <v>-150</v>
      </c>
      <c r="F1554">
        <v>50.61538462</v>
      </c>
      <c r="G1554">
        <v>51.76923077</v>
      </c>
      <c r="H1554">
        <v>-120.7692308</v>
      </c>
      <c r="I1554">
        <v>53</v>
      </c>
      <c r="J1554">
        <v>54</v>
      </c>
      <c r="K1554">
        <v>-122</v>
      </c>
      <c r="L1554">
        <v>2.5881009189999999</v>
      </c>
      <c r="M1554">
        <v>2.6471001799999998</v>
      </c>
      <c r="N1554">
        <v>-6.1752559920000003</v>
      </c>
      <c r="O1554">
        <v>2.710032725</v>
      </c>
      <c r="P1554">
        <v>2.761165418</v>
      </c>
      <c r="Q1554">
        <v>-6.2381885370000001</v>
      </c>
      <c r="R1554">
        <v>0.129405046</v>
      </c>
      <c r="S1554">
        <v>0.132355009</v>
      </c>
      <c r="T1554">
        <v>-0.3087628</v>
      </c>
      <c r="U1554">
        <v>0.13550163600000001</v>
      </c>
      <c r="V1554">
        <v>0.13805827100000001</v>
      </c>
      <c r="W1554">
        <v>-0.31190942700000002</v>
      </c>
      <c r="X1554">
        <v>1.703162E-3</v>
      </c>
      <c r="Y1554">
        <v>-0.29309521799999999</v>
      </c>
      <c r="Z1554">
        <v>8.2460956000000002E-2</v>
      </c>
      <c r="AA1554">
        <v>1.476074E-3</v>
      </c>
      <c r="AB1554">
        <v>-0.29912625399999998</v>
      </c>
      <c r="AC1554">
        <v>6.7279858999999997E-2</v>
      </c>
    </row>
    <row r="1555" spans="1:29" x14ac:dyDescent="0.3">
      <c r="A1555">
        <v>15.53</v>
      </c>
      <c r="B1555">
        <v>28.2</v>
      </c>
      <c r="C1555">
        <v>75</v>
      </c>
      <c r="D1555">
        <v>75</v>
      </c>
      <c r="E1555">
        <v>-150</v>
      </c>
      <c r="F1555">
        <v>50.76923077</v>
      </c>
      <c r="G1555">
        <v>51.30769231</v>
      </c>
      <c r="H1555">
        <v>-120.6153846</v>
      </c>
      <c r="I1555">
        <v>52</v>
      </c>
      <c r="J1555">
        <v>53</v>
      </c>
      <c r="K1555">
        <v>-121</v>
      </c>
      <c r="L1555">
        <v>2.5959674869999998</v>
      </c>
      <c r="M1555">
        <v>2.6235004759999998</v>
      </c>
      <c r="N1555">
        <v>-6.1673894239999996</v>
      </c>
      <c r="O1555">
        <v>2.658900032</v>
      </c>
      <c r="P1555">
        <v>2.710032725</v>
      </c>
      <c r="Q1555">
        <v>-6.1870558439999996</v>
      </c>
      <c r="R1555">
        <v>0.12979837399999999</v>
      </c>
      <c r="S1555">
        <v>0.131175024</v>
      </c>
      <c r="T1555">
        <v>-0.30836947100000001</v>
      </c>
      <c r="U1555">
        <v>0.13294500200000001</v>
      </c>
      <c r="V1555">
        <v>0.13550163600000001</v>
      </c>
      <c r="W1555">
        <v>-0.30935279199999999</v>
      </c>
      <c r="X1555">
        <v>7.9480900000000005E-4</v>
      </c>
      <c r="Y1555">
        <v>-0.29257077999999997</v>
      </c>
      <c r="Z1555">
        <v>8.3151005E-2</v>
      </c>
      <c r="AA1555">
        <v>1.476074E-3</v>
      </c>
      <c r="AB1555">
        <v>-0.29571740699999999</v>
      </c>
      <c r="AC1555">
        <v>7.1765182999999996E-2</v>
      </c>
    </row>
    <row r="1556" spans="1:29" x14ac:dyDescent="0.3">
      <c r="A1556">
        <v>15.54</v>
      </c>
      <c r="B1556">
        <v>28.2</v>
      </c>
      <c r="C1556">
        <v>75</v>
      </c>
      <c r="D1556">
        <v>75</v>
      </c>
      <c r="E1556">
        <v>-150</v>
      </c>
      <c r="F1556">
        <v>50.38461538</v>
      </c>
      <c r="G1556">
        <v>50.76923077</v>
      </c>
      <c r="H1556">
        <v>-118.6153846</v>
      </c>
      <c r="I1556">
        <v>51</v>
      </c>
      <c r="J1556">
        <v>51</v>
      </c>
      <c r="K1556">
        <v>-97</v>
      </c>
      <c r="L1556">
        <v>2.5763010670000002</v>
      </c>
      <c r="M1556">
        <v>2.5959674869999998</v>
      </c>
      <c r="N1556">
        <v>-6.0651240380000004</v>
      </c>
      <c r="O1556">
        <v>2.607767339</v>
      </c>
      <c r="P1556">
        <v>2.607767339</v>
      </c>
      <c r="Q1556">
        <v>-4.9598712139999996</v>
      </c>
      <c r="R1556">
        <v>0.12881505300000001</v>
      </c>
      <c r="S1556">
        <v>0.12979837399999999</v>
      </c>
      <c r="T1556">
        <v>-0.30325620199999997</v>
      </c>
      <c r="U1556">
        <v>0.13038836700000001</v>
      </c>
      <c r="V1556">
        <v>0.13038836700000001</v>
      </c>
      <c r="W1556">
        <v>-0.247993561</v>
      </c>
      <c r="X1556">
        <v>5.6772099999999998E-4</v>
      </c>
      <c r="Y1556">
        <v>-0.28837527699999999</v>
      </c>
      <c r="Z1556">
        <v>7.8320657000000002E-2</v>
      </c>
      <c r="AA1556">
        <v>0</v>
      </c>
      <c r="AB1556">
        <v>-0.25225461799999999</v>
      </c>
      <c r="AC1556">
        <v>-2.2426620000000001E-2</v>
      </c>
    </row>
    <row r="1557" spans="1:29" x14ac:dyDescent="0.3">
      <c r="A1557">
        <v>15.55</v>
      </c>
      <c r="B1557">
        <v>28.2</v>
      </c>
      <c r="C1557">
        <v>75</v>
      </c>
      <c r="D1557">
        <v>75</v>
      </c>
      <c r="E1557">
        <v>-150</v>
      </c>
      <c r="F1557">
        <v>49.76923077</v>
      </c>
      <c r="G1557">
        <v>49.61538462</v>
      </c>
      <c r="H1557">
        <v>-118.6153846</v>
      </c>
      <c r="I1557">
        <v>50</v>
      </c>
      <c r="J1557">
        <v>51</v>
      </c>
      <c r="K1557">
        <v>-126</v>
      </c>
      <c r="L1557">
        <v>2.5448347939999998</v>
      </c>
      <c r="M1557">
        <v>2.5369682259999999</v>
      </c>
      <c r="N1557">
        <v>-6.0651240380000004</v>
      </c>
      <c r="O1557">
        <v>2.556634646</v>
      </c>
      <c r="P1557">
        <v>2.607767339</v>
      </c>
      <c r="Q1557">
        <v>-6.4427193090000001</v>
      </c>
      <c r="R1557">
        <v>0.12724173999999999</v>
      </c>
      <c r="S1557">
        <v>0.12684841099999999</v>
      </c>
      <c r="T1557">
        <v>-0.30325620199999997</v>
      </c>
      <c r="U1557">
        <v>0.127831732</v>
      </c>
      <c r="V1557">
        <v>0.13038836700000001</v>
      </c>
      <c r="W1557">
        <v>-0.32213596500000002</v>
      </c>
      <c r="X1557">
        <v>-2.2708799999999999E-4</v>
      </c>
      <c r="Y1557">
        <v>-0.28686751799999999</v>
      </c>
      <c r="Z1557">
        <v>8.6256230000000003E-2</v>
      </c>
      <c r="AA1557">
        <v>1.476074E-3</v>
      </c>
      <c r="AB1557">
        <v>-0.30083067699999999</v>
      </c>
      <c r="AC1557">
        <v>0.112133099</v>
      </c>
    </row>
    <row r="1558" spans="1:29" x14ac:dyDescent="0.3">
      <c r="A1558">
        <v>15.56</v>
      </c>
      <c r="B1558">
        <v>28.2</v>
      </c>
      <c r="C1558">
        <v>75</v>
      </c>
      <c r="D1558">
        <v>75</v>
      </c>
      <c r="E1558">
        <v>-150</v>
      </c>
      <c r="F1558">
        <v>49.07692308</v>
      </c>
      <c r="G1558">
        <v>48.38461538</v>
      </c>
      <c r="H1558">
        <v>-118.6153846</v>
      </c>
      <c r="I1558">
        <v>50</v>
      </c>
      <c r="J1558">
        <v>42</v>
      </c>
      <c r="K1558">
        <v>-125</v>
      </c>
      <c r="L1558">
        <v>2.509435238</v>
      </c>
      <c r="M1558">
        <v>2.4740356810000002</v>
      </c>
      <c r="N1558">
        <v>-6.0651240380000004</v>
      </c>
      <c r="O1558">
        <v>2.556634646</v>
      </c>
      <c r="P1558">
        <v>2.147573103</v>
      </c>
      <c r="Q1558">
        <v>-6.3915866159999997</v>
      </c>
      <c r="R1558">
        <v>0.12547176199999999</v>
      </c>
      <c r="S1558">
        <v>0.123701784</v>
      </c>
      <c r="T1558">
        <v>-0.30325620199999997</v>
      </c>
      <c r="U1558">
        <v>0.127831732</v>
      </c>
      <c r="V1558">
        <v>0.107378655</v>
      </c>
      <c r="W1558">
        <v>-0.31957933100000002</v>
      </c>
      <c r="X1558">
        <v>-1.0218969999999999E-3</v>
      </c>
      <c r="Y1558">
        <v>-0.28522864999999997</v>
      </c>
      <c r="Z1558">
        <v>9.4881853000000002E-2</v>
      </c>
      <c r="AA1558">
        <v>-1.1808590000000001E-2</v>
      </c>
      <c r="AB1558">
        <v>-0.29145634999999998</v>
      </c>
      <c r="AC1558">
        <v>0.14801569000000001</v>
      </c>
    </row>
    <row r="1559" spans="1:29" x14ac:dyDescent="0.3">
      <c r="A1559">
        <v>15.57</v>
      </c>
      <c r="B1559">
        <v>28.2</v>
      </c>
      <c r="C1559">
        <v>75</v>
      </c>
      <c r="D1559">
        <v>75</v>
      </c>
      <c r="E1559">
        <v>-150</v>
      </c>
      <c r="F1559">
        <v>48.07692308</v>
      </c>
      <c r="G1559">
        <v>48.07692308</v>
      </c>
      <c r="H1559">
        <v>-118.6153846</v>
      </c>
      <c r="I1559">
        <v>37</v>
      </c>
      <c r="J1559">
        <v>52</v>
      </c>
      <c r="K1559">
        <v>-126</v>
      </c>
      <c r="L1559">
        <v>2.458302545</v>
      </c>
      <c r="M1559">
        <v>2.458302545</v>
      </c>
      <c r="N1559">
        <v>-6.0651240380000004</v>
      </c>
      <c r="O1559">
        <v>1.891909638</v>
      </c>
      <c r="P1559">
        <v>2.658900032</v>
      </c>
      <c r="Q1559">
        <v>-6.4427193090000001</v>
      </c>
      <c r="R1559">
        <v>0.122915127</v>
      </c>
      <c r="S1559">
        <v>0.122915127</v>
      </c>
      <c r="T1559">
        <v>-0.30325620199999997</v>
      </c>
      <c r="U1559">
        <v>9.4595481999999995E-2</v>
      </c>
      <c r="V1559">
        <v>0.13294500200000001</v>
      </c>
      <c r="W1559">
        <v>-0.32213596500000002</v>
      </c>
      <c r="X1559">
        <v>0</v>
      </c>
      <c r="Y1559">
        <v>-0.284114219</v>
      </c>
      <c r="Z1559">
        <v>0.100747276</v>
      </c>
      <c r="AA1559">
        <v>2.2141106000000001E-2</v>
      </c>
      <c r="AB1559">
        <v>-0.29060413800000001</v>
      </c>
      <c r="AC1559">
        <v>0.165956986</v>
      </c>
    </row>
    <row r="1560" spans="1:29" x14ac:dyDescent="0.3">
      <c r="A1560">
        <v>15.58</v>
      </c>
      <c r="B1560">
        <v>28.2</v>
      </c>
      <c r="C1560">
        <v>75</v>
      </c>
      <c r="D1560">
        <v>75</v>
      </c>
      <c r="E1560">
        <v>-150</v>
      </c>
      <c r="F1560">
        <v>48.46153846</v>
      </c>
      <c r="G1560">
        <v>47.38461538</v>
      </c>
      <c r="H1560">
        <v>-118.5384615</v>
      </c>
      <c r="I1560">
        <v>49</v>
      </c>
      <c r="J1560">
        <v>53</v>
      </c>
      <c r="K1560">
        <v>-125</v>
      </c>
      <c r="L1560">
        <v>2.4779689650000001</v>
      </c>
      <c r="M1560">
        <v>2.4229029880000001</v>
      </c>
      <c r="N1560">
        <v>-6.0611907540000001</v>
      </c>
      <c r="O1560">
        <v>2.5055019540000001</v>
      </c>
      <c r="P1560">
        <v>2.710032725</v>
      </c>
      <c r="Q1560">
        <v>-6.3915866159999997</v>
      </c>
      <c r="R1560">
        <v>0.12389844799999999</v>
      </c>
      <c r="S1560">
        <v>0.12114514899999999</v>
      </c>
      <c r="T1560">
        <v>-0.30305953800000002</v>
      </c>
      <c r="U1560">
        <v>0.125275098</v>
      </c>
      <c r="V1560">
        <v>0.13550163600000001</v>
      </c>
      <c r="W1560">
        <v>-0.31957933100000002</v>
      </c>
      <c r="X1560">
        <v>-1.5896180000000001E-3</v>
      </c>
      <c r="Y1560">
        <v>-0.28372089099999998</v>
      </c>
      <c r="Z1560">
        <v>0.10178235099999999</v>
      </c>
      <c r="AA1560">
        <v>5.9042950000000004E-3</v>
      </c>
      <c r="AB1560">
        <v>-0.29997846500000003</v>
      </c>
      <c r="AC1560">
        <v>0.103162451</v>
      </c>
    </row>
    <row r="1561" spans="1:29" x14ac:dyDescent="0.3">
      <c r="A1561">
        <v>15.59</v>
      </c>
      <c r="B1561">
        <v>28.2</v>
      </c>
      <c r="C1561">
        <v>75</v>
      </c>
      <c r="D1561">
        <v>75</v>
      </c>
      <c r="E1561">
        <v>-150</v>
      </c>
      <c r="F1561">
        <v>48.15384615</v>
      </c>
      <c r="G1561">
        <v>46.46153846</v>
      </c>
      <c r="H1561">
        <v>-118.8461538</v>
      </c>
      <c r="I1561">
        <v>95</v>
      </c>
      <c r="J1561">
        <v>51</v>
      </c>
      <c r="K1561">
        <v>-124</v>
      </c>
      <c r="L1561">
        <v>2.4622358289999999</v>
      </c>
      <c r="M1561">
        <v>2.3757035790000001</v>
      </c>
      <c r="N1561">
        <v>-6.0769238899999998</v>
      </c>
      <c r="O1561">
        <v>4.8576058279999996</v>
      </c>
      <c r="P1561">
        <v>2.607767339</v>
      </c>
      <c r="Q1561">
        <v>-6.3404539230000001</v>
      </c>
      <c r="R1561">
        <v>0.123111791</v>
      </c>
      <c r="S1561">
        <v>0.118785179</v>
      </c>
      <c r="T1561">
        <v>-0.30384619499999999</v>
      </c>
      <c r="U1561">
        <v>0.242880291</v>
      </c>
      <c r="V1561">
        <v>0.13038836700000001</v>
      </c>
      <c r="W1561">
        <v>-0.31702269599999999</v>
      </c>
      <c r="X1561">
        <v>-2.4979709999999999E-3</v>
      </c>
      <c r="Y1561">
        <v>-0.28319645300000001</v>
      </c>
      <c r="Z1561">
        <v>0.108682849</v>
      </c>
      <c r="AA1561">
        <v>-6.4947243000000002E-2</v>
      </c>
      <c r="AB1561">
        <v>-0.33577135000000002</v>
      </c>
      <c r="AC1561">
        <v>-9.8677127000000003E-2</v>
      </c>
    </row>
    <row r="1562" spans="1:29" x14ac:dyDescent="0.3">
      <c r="A1562">
        <v>15.6</v>
      </c>
      <c r="B1562">
        <v>28.2</v>
      </c>
      <c r="C1562">
        <v>75</v>
      </c>
      <c r="D1562">
        <v>75</v>
      </c>
      <c r="E1562">
        <v>-150</v>
      </c>
      <c r="F1562">
        <v>48.38461538</v>
      </c>
      <c r="G1562">
        <v>46.07692308</v>
      </c>
      <c r="H1562">
        <v>-119.1538462</v>
      </c>
      <c r="I1562">
        <v>0</v>
      </c>
      <c r="J1562">
        <v>46</v>
      </c>
      <c r="K1562">
        <v>-100</v>
      </c>
      <c r="L1562">
        <v>2.4740356810000002</v>
      </c>
      <c r="M1562">
        <v>2.356037159</v>
      </c>
      <c r="N1562">
        <v>-6.0926570269999996</v>
      </c>
      <c r="O1562">
        <v>0</v>
      </c>
      <c r="P1562">
        <v>2.3521038750000001</v>
      </c>
      <c r="Q1562">
        <v>-5.1132692930000001</v>
      </c>
      <c r="R1562">
        <v>0.123701784</v>
      </c>
      <c r="S1562">
        <v>0.117801858</v>
      </c>
      <c r="T1562">
        <v>-0.30463285099999998</v>
      </c>
      <c r="U1562">
        <v>0</v>
      </c>
      <c r="V1562">
        <v>0.117605194</v>
      </c>
      <c r="W1562">
        <v>-0.25566346499999998</v>
      </c>
      <c r="X1562">
        <v>-3.4063240000000001E-3</v>
      </c>
      <c r="Y1562">
        <v>-0.28358978200000001</v>
      </c>
      <c r="Z1562">
        <v>0.110752999</v>
      </c>
      <c r="AA1562">
        <v>6.7899390000000004E-2</v>
      </c>
      <c r="AB1562">
        <v>-0.209644041</v>
      </c>
      <c r="AC1562">
        <v>0.242207493</v>
      </c>
    </row>
    <row r="1563" spans="1:29" x14ac:dyDescent="0.3">
      <c r="A1563">
        <v>15.61</v>
      </c>
      <c r="B1563">
        <v>28.2</v>
      </c>
      <c r="C1563">
        <v>75</v>
      </c>
      <c r="D1563">
        <v>75</v>
      </c>
      <c r="E1563">
        <v>-150</v>
      </c>
      <c r="F1563">
        <v>47.76923077</v>
      </c>
      <c r="G1563">
        <v>46</v>
      </c>
      <c r="H1563">
        <v>-121.2307692</v>
      </c>
      <c r="I1563">
        <v>89</v>
      </c>
      <c r="J1563">
        <v>38</v>
      </c>
      <c r="K1563">
        <v>-126</v>
      </c>
      <c r="L1563">
        <v>2.4425694080000002</v>
      </c>
      <c r="M1563">
        <v>2.3521038750000001</v>
      </c>
      <c r="N1563">
        <v>-6.1988556969999999</v>
      </c>
      <c r="O1563">
        <v>4.5508096709999997</v>
      </c>
      <c r="P1563">
        <v>1.943042331</v>
      </c>
      <c r="Q1563">
        <v>-6.4427193090000001</v>
      </c>
      <c r="R1563">
        <v>0.12212847</v>
      </c>
      <c r="S1563">
        <v>0.117605194</v>
      </c>
      <c r="T1563">
        <v>-0.309942785</v>
      </c>
      <c r="U1563">
        <v>0.22754048399999999</v>
      </c>
      <c r="V1563">
        <v>9.7152116999999996E-2</v>
      </c>
      <c r="W1563">
        <v>-0.32213596500000002</v>
      </c>
      <c r="X1563">
        <v>-2.611515E-3</v>
      </c>
      <c r="Y1563">
        <v>-0.28653974500000001</v>
      </c>
      <c r="Z1563">
        <v>0.123173896</v>
      </c>
      <c r="AA1563">
        <v>-7.5279759000000002E-2</v>
      </c>
      <c r="AB1563">
        <v>-0.32298817699999999</v>
      </c>
      <c r="AC1563">
        <v>-4.4853239999999997E-3</v>
      </c>
    </row>
    <row r="1564" spans="1:29" x14ac:dyDescent="0.3">
      <c r="A1564">
        <v>15.62</v>
      </c>
      <c r="B1564">
        <v>28.2</v>
      </c>
      <c r="C1564">
        <v>75</v>
      </c>
      <c r="D1564">
        <v>75</v>
      </c>
      <c r="E1564">
        <v>-150</v>
      </c>
      <c r="F1564">
        <v>47.92307692</v>
      </c>
      <c r="G1564">
        <v>45.84615385</v>
      </c>
      <c r="H1564">
        <v>-123.1538462</v>
      </c>
      <c r="I1564">
        <v>47</v>
      </c>
      <c r="J1564">
        <v>94</v>
      </c>
      <c r="K1564">
        <v>-255</v>
      </c>
      <c r="L1564">
        <v>2.4504359770000002</v>
      </c>
      <c r="M1564">
        <v>2.3442373070000002</v>
      </c>
      <c r="N1564">
        <v>-6.2971877980000004</v>
      </c>
      <c r="O1564">
        <v>2.4032365680000001</v>
      </c>
      <c r="P1564">
        <v>4.8064731350000001</v>
      </c>
      <c r="Q1564">
        <v>-13.038836699999999</v>
      </c>
      <c r="R1564">
        <v>0.122521799</v>
      </c>
      <c r="S1564">
        <v>0.117211865</v>
      </c>
      <c r="T1564">
        <v>-0.31485939000000002</v>
      </c>
      <c r="U1564">
        <v>0.120161828</v>
      </c>
      <c r="V1564">
        <v>0.240323657</v>
      </c>
      <c r="W1564">
        <v>-0.65194183500000003</v>
      </c>
      <c r="X1564">
        <v>-3.0656920000000001E-3</v>
      </c>
      <c r="Y1564">
        <v>-0.28981748099999999</v>
      </c>
      <c r="Z1564">
        <v>0.131799519</v>
      </c>
      <c r="AA1564">
        <v>6.9375463999999998E-2</v>
      </c>
      <c r="AB1564">
        <v>-0.55478971799999999</v>
      </c>
      <c r="AC1564">
        <v>0.51132692899999999</v>
      </c>
    </row>
    <row r="1565" spans="1:29" x14ac:dyDescent="0.3">
      <c r="A1565">
        <v>15.63</v>
      </c>
      <c r="B1565">
        <v>28.2</v>
      </c>
      <c r="C1565">
        <v>75</v>
      </c>
      <c r="D1565">
        <v>75</v>
      </c>
      <c r="E1565">
        <v>-150</v>
      </c>
      <c r="F1565">
        <v>48</v>
      </c>
      <c r="G1565">
        <v>46.69230769</v>
      </c>
      <c r="H1565">
        <v>-121.0769231</v>
      </c>
      <c r="I1565">
        <v>44</v>
      </c>
      <c r="J1565">
        <v>50</v>
      </c>
      <c r="K1565">
        <v>0</v>
      </c>
      <c r="L1565">
        <v>2.4543692610000001</v>
      </c>
      <c r="M1565">
        <v>2.3875034309999998</v>
      </c>
      <c r="N1565">
        <v>-6.1909891290000001</v>
      </c>
      <c r="O1565">
        <v>2.2498384890000001</v>
      </c>
      <c r="P1565">
        <v>2.556634646</v>
      </c>
      <c r="Q1565">
        <v>0</v>
      </c>
      <c r="R1565">
        <v>0.122718463</v>
      </c>
      <c r="S1565">
        <v>0.119375172</v>
      </c>
      <c r="T1565">
        <v>-0.309549456</v>
      </c>
      <c r="U1565">
        <v>0.11249192399999999</v>
      </c>
      <c r="V1565">
        <v>0.127831732</v>
      </c>
      <c r="W1565">
        <v>0</v>
      </c>
      <c r="X1565">
        <v>-1.9302500000000001E-3</v>
      </c>
      <c r="Y1565">
        <v>-0.287064182</v>
      </c>
      <c r="Z1565">
        <v>0.11834354699999999</v>
      </c>
      <c r="AA1565">
        <v>8.8564420000000008E-3</v>
      </c>
      <c r="AB1565">
        <v>-8.0107886000000003E-2</v>
      </c>
      <c r="AC1565">
        <v>-0.42162044999999998</v>
      </c>
    </row>
    <row r="1566" spans="1:29" x14ac:dyDescent="0.3">
      <c r="A1566">
        <v>15.64</v>
      </c>
      <c r="B1566">
        <v>28.2</v>
      </c>
      <c r="C1566">
        <v>75</v>
      </c>
      <c r="D1566">
        <v>75</v>
      </c>
      <c r="E1566">
        <v>-150</v>
      </c>
      <c r="F1566">
        <v>48.76923077</v>
      </c>
      <c r="G1566">
        <v>46.84615385</v>
      </c>
      <c r="H1566">
        <v>-120.6153846</v>
      </c>
      <c r="I1566">
        <v>48</v>
      </c>
      <c r="J1566">
        <v>49</v>
      </c>
      <c r="K1566">
        <v>-227</v>
      </c>
      <c r="L1566">
        <v>2.4937021009999998</v>
      </c>
      <c r="M1566">
        <v>2.3953700000000002</v>
      </c>
      <c r="N1566">
        <v>-6.1673894239999996</v>
      </c>
      <c r="O1566">
        <v>2.4543692610000001</v>
      </c>
      <c r="P1566">
        <v>2.5055019540000001</v>
      </c>
      <c r="Q1566">
        <v>-11.607121299999999</v>
      </c>
      <c r="R1566">
        <v>0.124685105</v>
      </c>
      <c r="S1566">
        <v>0.1197685</v>
      </c>
      <c r="T1566">
        <v>-0.30836947100000001</v>
      </c>
      <c r="U1566">
        <v>0.122718463</v>
      </c>
      <c r="V1566">
        <v>0.125275098</v>
      </c>
      <c r="W1566">
        <v>-0.58035606500000003</v>
      </c>
      <c r="X1566">
        <v>-2.8386029999999999E-3</v>
      </c>
      <c r="Y1566">
        <v>-0.287064182</v>
      </c>
      <c r="Z1566">
        <v>0.112133099</v>
      </c>
      <c r="AA1566">
        <v>1.476074E-3</v>
      </c>
      <c r="AB1566">
        <v>-0.46956856299999999</v>
      </c>
      <c r="AC1566">
        <v>0.583092112</v>
      </c>
    </row>
    <row r="1567" spans="1:29" x14ac:dyDescent="0.3">
      <c r="A1567">
        <v>15.65</v>
      </c>
      <c r="B1567">
        <v>28.2</v>
      </c>
      <c r="C1567">
        <v>75</v>
      </c>
      <c r="D1567">
        <v>75</v>
      </c>
      <c r="E1567">
        <v>-150</v>
      </c>
      <c r="F1567">
        <v>48.76923077</v>
      </c>
      <c r="G1567">
        <v>46.23076923</v>
      </c>
      <c r="H1567">
        <v>-120.2307692</v>
      </c>
      <c r="I1567">
        <v>49</v>
      </c>
      <c r="J1567">
        <v>42</v>
      </c>
      <c r="K1567">
        <v>-124</v>
      </c>
      <c r="L1567">
        <v>2.4937021009999998</v>
      </c>
      <c r="M1567">
        <v>2.3639037269999998</v>
      </c>
      <c r="N1567">
        <v>-6.1477230040000004</v>
      </c>
      <c r="O1567">
        <v>2.5055019540000001</v>
      </c>
      <c r="P1567">
        <v>2.147573103</v>
      </c>
      <c r="Q1567">
        <v>-6.3404539230000001</v>
      </c>
      <c r="R1567">
        <v>0.124685105</v>
      </c>
      <c r="S1567">
        <v>0.11819518599999999</v>
      </c>
      <c r="T1567">
        <v>-0.30738615000000002</v>
      </c>
      <c r="U1567">
        <v>0.125275098</v>
      </c>
      <c r="V1567">
        <v>0.107378655</v>
      </c>
      <c r="W1567">
        <v>-0.31702269599999999</v>
      </c>
      <c r="X1567">
        <v>-3.7469560000000001E-3</v>
      </c>
      <c r="Y1567">
        <v>-0.28588419700000001</v>
      </c>
      <c r="Z1567">
        <v>0.113168173</v>
      </c>
      <c r="AA1567">
        <v>-1.0332516E-2</v>
      </c>
      <c r="AB1567">
        <v>-0.288899715</v>
      </c>
      <c r="AC1567">
        <v>0.14801569000000001</v>
      </c>
    </row>
    <row r="1568" spans="1:29" x14ac:dyDescent="0.3">
      <c r="A1568">
        <v>15.66</v>
      </c>
      <c r="B1568">
        <v>28.2</v>
      </c>
      <c r="C1568">
        <v>75</v>
      </c>
      <c r="D1568">
        <v>75</v>
      </c>
      <c r="E1568">
        <v>-150</v>
      </c>
      <c r="F1568">
        <v>48</v>
      </c>
      <c r="G1568">
        <v>46.30769231</v>
      </c>
      <c r="H1568">
        <v>-119.8461538</v>
      </c>
      <c r="I1568">
        <v>55</v>
      </c>
      <c r="J1568">
        <v>48</v>
      </c>
      <c r="K1568">
        <v>-125</v>
      </c>
      <c r="L1568">
        <v>2.4543692610000001</v>
      </c>
      <c r="M1568">
        <v>2.3678370110000002</v>
      </c>
      <c r="N1568">
        <v>-6.1280565830000002</v>
      </c>
      <c r="O1568">
        <v>2.812298111</v>
      </c>
      <c r="P1568">
        <v>2.4543692610000001</v>
      </c>
      <c r="Q1568">
        <v>-6.3915866159999997</v>
      </c>
      <c r="R1568">
        <v>0.122718463</v>
      </c>
      <c r="S1568">
        <v>0.11839185100000001</v>
      </c>
      <c r="T1568">
        <v>-0.30640282899999999</v>
      </c>
      <c r="U1568">
        <v>0.14061490600000001</v>
      </c>
      <c r="V1568">
        <v>0.122718463</v>
      </c>
      <c r="W1568">
        <v>-0.31957933100000002</v>
      </c>
      <c r="X1568">
        <v>-2.4979709999999999E-3</v>
      </c>
      <c r="Y1568">
        <v>-0.28463865700000002</v>
      </c>
      <c r="Z1568">
        <v>0.11454827300000001</v>
      </c>
      <c r="AA1568">
        <v>-1.0332516E-2</v>
      </c>
      <c r="AB1568">
        <v>-0.30083067699999999</v>
      </c>
      <c r="AC1568">
        <v>9.8677127000000003E-2</v>
      </c>
    </row>
    <row r="1569" spans="1:29" x14ac:dyDescent="0.3">
      <c r="A1569">
        <v>15.67</v>
      </c>
      <c r="B1569">
        <v>28.2</v>
      </c>
      <c r="C1569">
        <v>75</v>
      </c>
      <c r="D1569">
        <v>75</v>
      </c>
      <c r="E1569">
        <v>-150</v>
      </c>
      <c r="F1569">
        <v>48.30769231</v>
      </c>
      <c r="G1569">
        <v>46.61538462</v>
      </c>
      <c r="H1569">
        <v>-121.7692308</v>
      </c>
      <c r="I1569">
        <v>43</v>
      </c>
      <c r="J1569">
        <v>50</v>
      </c>
      <c r="K1569">
        <v>-124</v>
      </c>
      <c r="L1569">
        <v>2.4701023969999998</v>
      </c>
      <c r="M1569">
        <v>2.3835701469999999</v>
      </c>
      <c r="N1569">
        <v>-6.2263886849999999</v>
      </c>
      <c r="O1569">
        <v>2.198705796</v>
      </c>
      <c r="P1569">
        <v>2.556634646</v>
      </c>
      <c r="Q1569">
        <v>-6.3404539230000001</v>
      </c>
      <c r="R1569">
        <v>0.12350512</v>
      </c>
      <c r="S1569">
        <v>0.119178507</v>
      </c>
      <c r="T1569">
        <v>-0.31131943400000001</v>
      </c>
      <c r="U1569">
        <v>0.10993529</v>
      </c>
      <c r="V1569">
        <v>0.127831732</v>
      </c>
      <c r="W1569">
        <v>-0.31702269599999999</v>
      </c>
      <c r="X1569">
        <v>-2.4979709999999999E-3</v>
      </c>
      <c r="Y1569">
        <v>-0.28844083199999998</v>
      </c>
      <c r="Z1569">
        <v>0.120413697</v>
      </c>
      <c r="AA1569">
        <v>1.0332516E-2</v>
      </c>
      <c r="AB1569">
        <v>-0.29060413800000001</v>
      </c>
      <c r="AC1569">
        <v>0.13904504200000001</v>
      </c>
    </row>
    <row r="1570" spans="1:29" x14ac:dyDescent="0.3">
      <c r="A1570">
        <v>15.68</v>
      </c>
      <c r="B1570">
        <v>28.2</v>
      </c>
      <c r="C1570">
        <v>75</v>
      </c>
      <c r="D1570">
        <v>75</v>
      </c>
      <c r="E1570">
        <v>-150</v>
      </c>
      <c r="F1570">
        <v>49</v>
      </c>
      <c r="G1570">
        <v>47.38461538</v>
      </c>
      <c r="H1570">
        <v>-121.6923077</v>
      </c>
      <c r="I1570">
        <v>52</v>
      </c>
      <c r="J1570">
        <v>49</v>
      </c>
      <c r="K1570">
        <v>-122</v>
      </c>
      <c r="L1570">
        <v>2.5055019540000001</v>
      </c>
      <c r="M1570">
        <v>2.4229029880000001</v>
      </c>
      <c r="N1570">
        <v>-6.2224554010000004</v>
      </c>
      <c r="O1570">
        <v>2.658900032</v>
      </c>
      <c r="P1570">
        <v>2.5055019540000001</v>
      </c>
      <c r="Q1570">
        <v>-6.2381885370000001</v>
      </c>
      <c r="R1570">
        <v>0.125275098</v>
      </c>
      <c r="S1570">
        <v>0.12114514899999999</v>
      </c>
      <c r="T1570">
        <v>-0.31112276999999999</v>
      </c>
      <c r="U1570">
        <v>0.13294500200000001</v>
      </c>
      <c r="V1570">
        <v>0.125275098</v>
      </c>
      <c r="W1570">
        <v>-0.31190942700000002</v>
      </c>
      <c r="X1570">
        <v>-2.3844270000000002E-3</v>
      </c>
      <c r="Y1570">
        <v>-0.28955526199999998</v>
      </c>
      <c r="Z1570">
        <v>0.113513198</v>
      </c>
      <c r="AA1570">
        <v>-4.4282210000000004E-3</v>
      </c>
      <c r="AB1570">
        <v>-0.29401298399999998</v>
      </c>
      <c r="AC1570">
        <v>9.4191803000000004E-2</v>
      </c>
    </row>
    <row r="1571" spans="1:29" x14ac:dyDescent="0.3">
      <c r="A1571">
        <v>15.69</v>
      </c>
      <c r="B1571">
        <v>28.2</v>
      </c>
      <c r="C1571">
        <v>75</v>
      </c>
      <c r="D1571">
        <v>75</v>
      </c>
      <c r="E1571">
        <v>-150</v>
      </c>
      <c r="F1571">
        <v>49.61538462</v>
      </c>
      <c r="G1571">
        <v>48.23076923</v>
      </c>
      <c r="H1571">
        <v>-119.5384615</v>
      </c>
      <c r="I1571">
        <v>51</v>
      </c>
      <c r="J1571">
        <v>53</v>
      </c>
      <c r="K1571">
        <v>-98</v>
      </c>
      <c r="L1571">
        <v>2.5369682259999999</v>
      </c>
      <c r="M1571">
        <v>2.4661691129999999</v>
      </c>
      <c r="N1571">
        <v>-6.1123234469999996</v>
      </c>
      <c r="O1571">
        <v>2.607767339</v>
      </c>
      <c r="P1571">
        <v>2.710032725</v>
      </c>
      <c r="Q1571">
        <v>-5.0110039070000001</v>
      </c>
      <c r="R1571">
        <v>0.12684841099999999</v>
      </c>
      <c r="S1571">
        <v>0.123308456</v>
      </c>
      <c r="T1571">
        <v>-0.30561617200000002</v>
      </c>
      <c r="U1571">
        <v>0.13038836700000001</v>
      </c>
      <c r="V1571">
        <v>0.13550163600000001</v>
      </c>
      <c r="W1571">
        <v>-0.25055019499999998</v>
      </c>
      <c r="X1571">
        <v>-2.0437939999999998E-3</v>
      </c>
      <c r="Y1571">
        <v>-0.287129737</v>
      </c>
      <c r="Z1571">
        <v>9.7297026999999994E-2</v>
      </c>
      <c r="AA1571">
        <v>2.952147E-3</v>
      </c>
      <c r="AB1571">
        <v>-0.25566346499999998</v>
      </c>
      <c r="AC1571">
        <v>-2.6911944E-2</v>
      </c>
    </row>
    <row r="1572" spans="1:29" x14ac:dyDescent="0.3">
      <c r="A1572">
        <v>15.7</v>
      </c>
      <c r="B1572">
        <v>28.2</v>
      </c>
      <c r="C1572">
        <v>75</v>
      </c>
      <c r="D1572">
        <v>75</v>
      </c>
      <c r="E1572">
        <v>-150</v>
      </c>
      <c r="F1572">
        <v>50.38461538</v>
      </c>
      <c r="G1572">
        <v>48.30769231</v>
      </c>
      <c r="H1572">
        <v>-119.3076923</v>
      </c>
      <c r="I1572">
        <v>47</v>
      </c>
      <c r="J1572">
        <v>54</v>
      </c>
      <c r="K1572">
        <v>-120</v>
      </c>
      <c r="L1572">
        <v>2.5763010670000002</v>
      </c>
      <c r="M1572">
        <v>2.4701023969999998</v>
      </c>
      <c r="N1572">
        <v>-6.1005235950000003</v>
      </c>
      <c r="O1572">
        <v>2.4032365680000001</v>
      </c>
      <c r="P1572">
        <v>2.761165418</v>
      </c>
      <c r="Q1572">
        <v>-6.1359231520000002</v>
      </c>
      <c r="R1572">
        <v>0.12881505300000001</v>
      </c>
      <c r="S1572">
        <v>0.12350512</v>
      </c>
      <c r="T1572">
        <v>-0.30502617999999998</v>
      </c>
      <c r="U1572">
        <v>0.120161828</v>
      </c>
      <c r="V1572">
        <v>0.13805827100000001</v>
      </c>
      <c r="W1572">
        <v>-0.30679615799999999</v>
      </c>
      <c r="X1572">
        <v>-3.0656920000000001E-3</v>
      </c>
      <c r="Y1572">
        <v>-0.287457511</v>
      </c>
      <c r="Z1572">
        <v>9.2466677999999997E-2</v>
      </c>
      <c r="AA1572">
        <v>1.0332516E-2</v>
      </c>
      <c r="AB1572">
        <v>-0.29060413800000001</v>
      </c>
      <c r="AC1572">
        <v>8.5221155000000007E-2</v>
      </c>
    </row>
    <row r="1573" spans="1:29" x14ac:dyDescent="0.3">
      <c r="A1573">
        <v>15.71</v>
      </c>
      <c r="B1573">
        <v>28.2</v>
      </c>
      <c r="C1573">
        <v>75</v>
      </c>
      <c r="D1573">
        <v>75</v>
      </c>
      <c r="E1573">
        <v>-150</v>
      </c>
      <c r="F1573">
        <v>50.07692308</v>
      </c>
      <c r="G1573">
        <v>48.53846154</v>
      </c>
      <c r="H1573">
        <v>-119</v>
      </c>
      <c r="I1573">
        <v>49</v>
      </c>
      <c r="J1573">
        <v>45</v>
      </c>
      <c r="K1573">
        <v>-120</v>
      </c>
      <c r="L1573">
        <v>2.560567931</v>
      </c>
      <c r="M1573">
        <v>2.481902249</v>
      </c>
      <c r="N1573">
        <v>-6.0847904589999997</v>
      </c>
      <c r="O1573">
        <v>2.5055019540000001</v>
      </c>
      <c r="P1573">
        <v>2.3009711820000001</v>
      </c>
      <c r="Q1573">
        <v>-6.1359231520000002</v>
      </c>
      <c r="R1573">
        <v>0.12802839699999999</v>
      </c>
      <c r="S1573">
        <v>0.12409511199999999</v>
      </c>
      <c r="T1573">
        <v>-0.30423952300000001</v>
      </c>
      <c r="U1573">
        <v>0.125275098</v>
      </c>
      <c r="V1573">
        <v>0.11504855899999999</v>
      </c>
      <c r="W1573">
        <v>-0.30679615799999999</v>
      </c>
      <c r="X1573">
        <v>-2.270883E-3</v>
      </c>
      <c r="Y1573">
        <v>-0.28686751799999999</v>
      </c>
      <c r="Z1573">
        <v>9.1431603E-2</v>
      </c>
      <c r="AA1573">
        <v>-5.9042950000000004E-3</v>
      </c>
      <c r="AB1573">
        <v>-0.28463865700000002</v>
      </c>
      <c r="AC1573">
        <v>0.116618422</v>
      </c>
    </row>
    <row r="1574" spans="1:29" x14ac:dyDescent="0.3">
      <c r="A1574">
        <v>15.72</v>
      </c>
      <c r="B1574">
        <v>28.2</v>
      </c>
      <c r="C1574">
        <v>75</v>
      </c>
      <c r="D1574">
        <v>75</v>
      </c>
      <c r="E1574">
        <v>-150</v>
      </c>
      <c r="F1574">
        <v>50.76923077</v>
      </c>
      <c r="G1574">
        <v>49.30769231</v>
      </c>
      <c r="H1574">
        <v>-118.8461538</v>
      </c>
      <c r="I1574">
        <v>39</v>
      </c>
      <c r="J1574">
        <v>52</v>
      </c>
      <c r="K1574">
        <v>-119</v>
      </c>
      <c r="L1574">
        <v>2.5959674869999998</v>
      </c>
      <c r="M1574">
        <v>2.5212350899999998</v>
      </c>
      <c r="N1574">
        <v>-6.0769238899999998</v>
      </c>
      <c r="O1574">
        <v>1.994175024</v>
      </c>
      <c r="P1574">
        <v>2.658900032</v>
      </c>
      <c r="Q1574">
        <v>-6.0847904589999997</v>
      </c>
      <c r="R1574">
        <v>0.12979837399999999</v>
      </c>
      <c r="S1574">
        <v>0.126061754</v>
      </c>
      <c r="T1574">
        <v>-0.30384619499999999</v>
      </c>
      <c r="U1574">
        <v>9.9708750999999998E-2</v>
      </c>
      <c r="V1574">
        <v>0.13294500200000001</v>
      </c>
      <c r="W1574">
        <v>-0.30423952300000001</v>
      </c>
      <c r="X1574">
        <v>-2.157338E-3</v>
      </c>
      <c r="Y1574">
        <v>-0.28785083900000002</v>
      </c>
      <c r="Z1574">
        <v>8.4186079999999996E-2</v>
      </c>
      <c r="AA1574">
        <v>1.9188957999999999E-2</v>
      </c>
      <c r="AB1574">
        <v>-0.2803776</v>
      </c>
      <c r="AC1574">
        <v>0.12558907</v>
      </c>
    </row>
    <row r="1575" spans="1:29" x14ac:dyDescent="0.3">
      <c r="A1575">
        <v>15.73</v>
      </c>
      <c r="B1575">
        <v>28.2</v>
      </c>
      <c r="C1575">
        <v>75</v>
      </c>
      <c r="D1575">
        <v>75</v>
      </c>
      <c r="E1575">
        <v>-150</v>
      </c>
      <c r="F1575">
        <v>51.15384615</v>
      </c>
      <c r="G1575">
        <v>49.53846154</v>
      </c>
      <c r="H1575">
        <v>-118.6153846</v>
      </c>
      <c r="I1575">
        <v>53</v>
      </c>
      <c r="J1575">
        <v>50</v>
      </c>
      <c r="K1575">
        <v>-125</v>
      </c>
      <c r="L1575">
        <v>2.615633908</v>
      </c>
      <c r="M1575">
        <v>2.533034942</v>
      </c>
      <c r="N1575">
        <v>-6.0651240380000004</v>
      </c>
      <c r="O1575">
        <v>2.710032725</v>
      </c>
      <c r="P1575">
        <v>2.556634646</v>
      </c>
      <c r="Q1575">
        <v>-6.3915866159999997</v>
      </c>
      <c r="R1575">
        <v>0.130781695</v>
      </c>
      <c r="S1575">
        <v>0.12665174700000001</v>
      </c>
      <c r="T1575">
        <v>-0.30325620199999997</v>
      </c>
      <c r="U1575">
        <v>0.13550163600000001</v>
      </c>
      <c r="V1575">
        <v>0.127831732</v>
      </c>
      <c r="W1575">
        <v>-0.31957933100000002</v>
      </c>
      <c r="X1575">
        <v>-2.3844270000000002E-3</v>
      </c>
      <c r="Y1575">
        <v>-0.28798194900000001</v>
      </c>
      <c r="Z1575">
        <v>8.0390805999999995E-2</v>
      </c>
      <c r="AA1575">
        <v>-4.4282210000000004E-3</v>
      </c>
      <c r="AB1575">
        <v>-0.30083067699999999</v>
      </c>
      <c r="AC1575">
        <v>9.8677127000000003E-2</v>
      </c>
    </row>
    <row r="1576" spans="1:29" x14ac:dyDescent="0.3">
      <c r="A1576">
        <v>15.74</v>
      </c>
      <c r="B1576">
        <v>28.2</v>
      </c>
      <c r="C1576">
        <v>75</v>
      </c>
      <c r="D1576">
        <v>75</v>
      </c>
      <c r="E1576">
        <v>-150</v>
      </c>
      <c r="F1576">
        <v>52.38461538</v>
      </c>
      <c r="G1576">
        <v>49.61538462</v>
      </c>
      <c r="H1576">
        <v>-116.5384615</v>
      </c>
      <c r="I1576">
        <v>58</v>
      </c>
      <c r="J1576">
        <v>48</v>
      </c>
      <c r="K1576">
        <v>-125</v>
      </c>
      <c r="L1576">
        <v>2.6785664530000002</v>
      </c>
      <c r="M1576">
        <v>2.5369682259999999</v>
      </c>
      <c r="N1576">
        <v>-5.9589253680000001</v>
      </c>
      <c r="O1576">
        <v>2.9656961900000001</v>
      </c>
      <c r="P1576">
        <v>2.4543692610000001</v>
      </c>
      <c r="Q1576">
        <v>-6.3915866159999997</v>
      </c>
      <c r="R1576">
        <v>0.13392832299999999</v>
      </c>
      <c r="S1576">
        <v>0.12684841099999999</v>
      </c>
      <c r="T1576">
        <v>-0.29794626800000001</v>
      </c>
      <c r="U1576">
        <v>0.14828480899999999</v>
      </c>
      <c r="V1576">
        <v>0.122718463</v>
      </c>
      <c r="W1576">
        <v>-0.31957933100000002</v>
      </c>
      <c r="X1576">
        <v>-4.087589E-3</v>
      </c>
      <c r="Y1576">
        <v>-0.28555642399999998</v>
      </c>
      <c r="Z1576">
        <v>6.5209710000000004E-2</v>
      </c>
      <c r="AA1576">
        <v>-1.4760736999999999E-2</v>
      </c>
      <c r="AB1576">
        <v>-0.30338731099999999</v>
      </c>
      <c r="AC1576">
        <v>8.5221155000000007E-2</v>
      </c>
    </row>
    <row r="1577" spans="1:29" x14ac:dyDescent="0.3">
      <c r="A1577">
        <v>15.75</v>
      </c>
      <c r="B1577">
        <v>28.2</v>
      </c>
      <c r="C1577">
        <v>75</v>
      </c>
      <c r="D1577">
        <v>75</v>
      </c>
      <c r="E1577">
        <v>-150</v>
      </c>
      <c r="F1577">
        <v>52.76923077</v>
      </c>
      <c r="G1577">
        <v>49</v>
      </c>
      <c r="H1577">
        <v>-116.4615385</v>
      </c>
      <c r="I1577">
        <v>57</v>
      </c>
      <c r="J1577">
        <v>49</v>
      </c>
      <c r="K1577">
        <v>-98</v>
      </c>
      <c r="L1577">
        <v>2.6982328729999998</v>
      </c>
      <c r="M1577">
        <v>2.5055019540000001</v>
      </c>
      <c r="N1577">
        <v>-5.9549920839999997</v>
      </c>
      <c r="O1577">
        <v>2.9145634970000001</v>
      </c>
      <c r="P1577">
        <v>2.5055019540000001</v>
      </c>
      <c r="Q1577">
        <v>-5.0110039070000001</v>
      </c>
      <c r="R1577">
        <v>0.134911644</v>
      </c>
      <c r="S1577">
        <v>0.125275098</v>
      </c>
      <c r="T1577">
        <v>-0.297749604</v>
      </c>
      <c r="U1577">
        <v>0.14572817499999999</v>
      </c>
      <c r="V1577">
        <v>0.125275098</v>
      </c>
      <c r="W1577">
        <v>-0.25055019499999998</v>
      </c>
      <c r="X1577">
        <v>-5.5636619999999996E-3</v>
      </c>
      <c r="Y1577">
        <v>-0.28522864999999997</v>
      </c>
      <c r="Z1577">
        <v>6.5899759000000002E-2</v>
      </c>
      <c r="AA1577">
        <v>-1.1808590000000001E-2</v>
      </c>
      <c r="AB1577">
        <v>-0.25736788799999999</v>
      </c>
      <c r="AC1577">
        <v>-3.5882591999999998E-2</v>
      </c>
    </row>
    <row r="1578" spans="1:29" x14ac:dyDescent="0.3">
      <c r="A1578">
        <v>15.76</v>
      </c>
      <c r="B1578">
        <v>28.2</v>
      </c>
      <c r="C1578">
        <v>75</v>
      </c>
      <c r="D1578">
        <v>75</v>
      </c>
      <c r="E1578">
        <v>-150</v>
      </c>
      <c r="F1578">
        <v>53.23076923</v>
      </c>
      <c r="G1578">
        <v>48.07692308</v>
      </c>
      <c r="H1578">
        <v>-118.2307692</v>
      </c>
      <c r="I1578">
        <v>54</v>
      </c>
      <c r="J1578">
        <v>39</v>
      </c>
      <c r="K1578">
        <v>-123</v>
      </c>
      <c r="L1578">
        <v>2.7218325769999998</v>
      </c>
      <c r="M1578">
        <v>2.458302545</v>
      </c>
      <c r="N1578">
        <v>-6.0454576180000004</v>
      </c>
      <c r="O1578">
        <v>2.761165418</v>
      </c>
      <c r="P1578">
        <v>1.994175024</v>
      </c>
      <c r="Q1578">
        <v>-6.2893212299999997</v>
      </c>
      <c r="R1578">
        <v>0.13609162899999999</v>
      </c>
      <c r="S1578">
        <v>0.122915127</v>
      </c>
      <c r="T1578">
        <v>-0.30227288099999999</v>
      </c>
      <c r="U1578">
        <v>0.13805827100000001</v>
      </c>
      <c r="V1578">
        <v>9.9708750999999998E-2</v>
      </c>
      <c r="W1578">
        <v>-0.31446606199999999</v>
      </c>
      <c r="X1578">
        <v>-7.6074569999999998E-3</v>
      </c>
      <c r="Y1578">
        <v>-0.28785083900000002</v>
      </c>
      <c r="Z1578">
        <v>7.5905481999999996E-2</v>
      </c>
      <c r="AA1578">
        <v>-2.2141106000000001E-2</v>
      </c>
      <c r="AB1578">
        <v>-0.288899715</v>
      </c>
      <c r="AC1578">
        <v>0.13455971799999999</v>
      </c>
    </row>
    <row r="1579" spans="1:29" x14ac:dyDescent="0.3">
      <c r="A1579">
        <v>15.77</v>
      </c>
      <c r="B1579">
        <v>28.2</v>
      </c>
      <c r="C1579">
        <v>75</v>
      </c>
      <c r="D1579">
        <v>75</v>
      </c>
      <c r="E1579">
        <v>-150</v>
      </c>
      <c r="F1579">
        <v>54</v>
      </c>
      <c r="G1579">
        <v>47.07692308</v>
      </c>
      <c r="H1579">
        <v>-118.3076923</v>
      </c>
      <c r="I1579">
        <v>44</v>
      </c>
      <c r="J1579">
        <v>52</v>
      </c>
      <c r="K1579">
        <v>-122</v>
      </c>
      <c r="L1579">
        <v>2.761165418</v>
      </c>
      <c r="M1579">
        <v>2.407169852</v>
      </c>
      <c r="N1579">
        <v>-6.0493909019999998</v>
      </c>
      <c r="O1579">
        <v>2.2498384890000001</v>
      </c>
      <c r="P1579">
        <v>2.658900032</v>
      </c>
      <c r="Q1579">
        <v>-6.2381885370000001</v>
      </c>
      <c r="R1579">
        <v>0.13805827100000001</v>
      </c>
      <c r="S1579">
        <v>0.120358493</v>
      </c>
      <c r="T1579">
        <v>-0.30246954500000001</v>
      </c>
      <c r="U1579">
        <v>0.11249192399999999</v>
      </c>
      <c r="V1579">
        <v>0.13294500200000001</v>
      </c>
      <c r="W1579">
        <v>-0.31190942700000002</v>
      </c>
      <c r="X1579">
        <v>-1.0218972E-2</v>
      </c>
      <c r="Y1579">
        <v>-0.287785285</v>
      </c>
      <c r="Z1579">
        <v>7.7285582000000005E-2</v>
      </c>
      <c r="AA1579">
        <v>1.1808590000000001E-2</v>
      </c>
      <c r="AB1579">
        <v>-0.28975192700000002</v>
      </c>
      <c r="AC1579">
        <v>0.116618422</v>
      </c>
    </row>
    <row r="1580" spans="1:29" x14ac:dyDescent="0.3">
      <c r="A1580">
        <v>15.78</v>
      </c>
      <c r="B1580">
        <v>28.2</v>
      </c>
      <c r="C1580">
        <v>75</v>
      </c>
      <c r="D1580">
        <v>75</v>
      </c>
      <c r="E1580">
        <v>-150</v>
      </c>
      <c r="F1580">
        <v>54.61538462</v>
      </c>
      <c r="G1580">
        <v>46.76923077</v>
      </c>
      <c r="H1580">
        <v>-118.3846154</v>
      </c>
      <c r="I1580">
        <v>58</v>
      </c>
      <c r="J1580">
        <v>52</v>
      </c>
      <c r="K1580">
        <v>-124</v>
      </c>
      <c r="L1580">
        <v>2.792631691</v>
      </c>
      <c r="M1580">
        <v>2.3914367150000002</v>
      </c>
      <c r="N1580">
        <v>-6.0533241860000002</v>
      </c>
      <c r="O1580">
        <v>2.9656961900000001</v>
      </c>
      <c r="P1580">
        <v>2.658900032</v>
      </c>
      <c r="Q1580">
        <v>-6.3404539230000001</v>
      </c>
      <c r="R1580">
        <v>0.139631585</v>
      </c>
      <c r="S1580">
        <v>0.119571836</v>
      </c>
      <c r="T1580">
        <v>-0.30266620900000002</v>
      </c>
      <c r="U1580">
        <v>0.14828480899999999</v>
      </c>
      <c r="V1580">
        <v>0.13294500200000001</v>
      </c>
      <c r="W1580">
        <v>-0.31702269599999999</v>
      </c>
      <c r="X1580">
        <v>-1.1581500999999999E-2</v>
      </c>
      <c r="Y1580">
        <v>-0.28817861299999997</v>
      </c>
      <c r="Z1580">
        <v>7.6250506999999995E-2</v>
      </c>
      <c r="AA1580">
        <v>-8.8564420000000008E-3</v>
      </c>
      <c r="AB1580">
        <v>-0.305091734</v>
      </c>
      <c r="AC1580">
        <v>6.2794534999999999E-2</v>
      </c>
    </row>
    <row r="1581" spans="1:29" x14ac:dyDescent="0.3">
      <c r="A1581">
        <v>15.79</v>
      </c>
      <c r="B1581">
        <v>28.2</v>
      </c>
      <c r="C1581">
        <v>75</v>
      </c>
      <c r="D1581">
        <v>75</v>
      </c>
      <c r="E1581">
        <v>-150</v>
      </c>
      <c r="F1581">
        <v>56</v>
      </c>
      <c r="G1581">
        <v>46.92307692</v>
      </c>
      <c r="H1581">
        <v>-118.5384615</v>
      </c>
      <c r="I1581">
        <v>60</v>
      </c>
      <c r="J1581">
        <v>51</v>
      </c>
      <c r="K1581">
        <v>-122</v>
      </c>
      <c r="L1581">
        <v>2.8634308040000001</v>
      </c>
      <c r="M1581">
        <v>2.3993032840000001</v>
      </c>
      <c r="N1581">
        <v>-6.0611907540000001</v>
      </c>
      <c r="O1581">
        <v>3.0679615760000001</v>
      </c>
      <c r="P1581">
        <v>2.607767339</v>
      </c>
      <c r="Q1581">
        <v>-6.2381885370000001</v>
      </c>
      <c r="R1581">
        <v>0.14317154000000001</v>
      </c>
      <c r="S1581">
        <v>0.119965164</v>
      </c>
      <c r="T1581">
        <v>-0.30305953800000002</v>
      </c>
      <c r="U1581">
        <v>0.15339807899999999</v>
      </c>
      <c r="V1581">
        <v>0.13038836700000001</v>
      </c>
      <c r="W1581">
        <v>-0.31190942700000002</v>
      </c>
      <c r="X1581">
        <v>-1.3398207000000001E-2</v>
      </c>
      <c r="Y1581">
        <v>-0.28975192700000002</v>
      </c>
      <c r="Z1581">
        <v>7.0040058000000002E-2</v>
      </c>
      <c r="AA1581">
        <v>-1.3284663E-2</v>
      </c>
      <c r="AB1581">
        <v>-0.3025351</v>
      </c>
      <c r="AC1581">
        <v>4.9338563000000002E-2</v>
      </c>
    </row>
    <row r="1582" spans="1:29" x14ac:dyDescent="0.3">
      <c r="A1582">
        <v>15.8</v>
      </c>
      <c r="B1582">
        <v>28.2</v>
      </c>
      <c r="C1582">
        <v>75</v>
      </c>
      <c r="D1582">
        <v>75</v>
      </c>
      <c r="E1582">
        <v>-150</v>
      </c>
      <c r="F1582">
        <v>56.30769231</v>
      </c>
      <c r="G1582">
        <v>47.23076923</v>
      </c>
      <c r="H1582">
        <v>-118.2307692</v>
      </c>
      <c r="I1582">
        <v>59</v>
      </c>
      <c r="J1582">
        <v>51</v>
      </c>
      <c r="K1582">
        <v>-97</v>
      </c>
      <c r="L1582">
        <v>2.8791639400000002</v>
      </c>
      <c r="M1582">
        <v>2.4150364199999999</v>
      </c>
      <c r="N1582">
        <v>-6.0454576180000004</v>
      </c>
      <c r="O1582">
        <v>3.0168288830000001</v>
      </c>
      <c r="P1582">
        <v>2.607767339</v>
      </c>
      <c r="Q1582">
        <v>-4.9598712139999996</v>
      </c>
      <c r="R1582">
        <v>0.14395819700000001</v>
      </c>
      <c r="S1582">
        <v>0.120751821</v>
      </c>
      <c r="T1582">
        <v>-0.30227288099999999</v>
      </c>
      <c r="U1582">
        <v>0.15084144399999999</v>
      </c>
      <c r="V1582">
        <v>0.13038836700000001</v>
      </c>
      <c r="W1582">
        <v>-0.247993561</v>
      </c>
      <c r="X1582">
        <v>-1.3398207000000001E-2</v>
      </c>
      <c r="Y1582">
        <v>-0.28975192700000002</v>
      </c>
      <c r="Z1582">
        <v>6.5899759000000002E-2</v>
      </c>
      <c r="AA1582">
        <v>-1.1808590000000001E-2</v>
      </c>
      <c r="AB1582">
        <v>-0.259072311</v>
      </c>
      <c r="AC1582">
        <v>-5.8309211E-2</v>
      </c>
    </row>
    <row r="1583" spans="1:29" x14ac:dyDescent="0.3">
      <c r="A1583">
        <v>15.81</v>
      </c>
      <c r="B1583">
        <v>28.2</v>
      </c>
      <c r="C1583">
        <v>75</v>
      </c>
      <c r="D1583">
        <v>75</v>
      </c>
      <c r="E1583">
        <v>-150</v>
      </c>
      <c r="F1583">
        <v>54.84615385</v>
      </c>
      <c r="G1583">
        <v>47.69230769</v>
      </c>
      <c r="H1583">
        <v>-117.9230769</v>
      </c>
      <c r="I1583">
        <v>57</v>
      </c>
      <c r="J1583">
        <v>41</v>
      </c>
      <c r="K1583">
        <v>-121</v>
      </c>
      <c r="L1583">
        <v>2.8044315430000002</v>
      </c>
      <c r="M1583">
        <v>2.4386361239999998</v>
      </c>
      <c r="N1583">
        <v>-6.0297244819999998</v>
      </c>
      <c r="O1583">
        <v>2.9145634970000001</v>
      </c>
      <c r="P1583">
        <v>2.09644041</v>
      </c>
      <c r="Q1583">
        <v>-6.1870558439999996</v>
      </c>
      <c r="R1583">
        <v>0.14022157699999999</v>
      </c>
      <c r="S1583">
        <v>0.121931806</v>
      </c>
      <c r="T1583">
        <v>-0.30148622400000002</v>
      </c>
      <c r="U1583">
        <v>0.14572817499999999</v>
      </c>
      <c r="V1583">
        <v>0.104822021</v>
      </c>
      <c r="W1583">
        <v>-0.30935279199999999</v>
      </c>
      <c r="X1583">
        <v>-1.0559604E-2</v>
      </c>
      <c r="Y1583">
        <v>-0.28837527699999999</v>
      </c>
      <c r="Z1583">
        <v>6.9004984000000005E-2</v>
      </c>
      <c r="AA1583">
        <v>-2.3617178999999999E-2</v>
      </c>
      <c r="AB1583">
        <v>-0.28975192700000002</v>
      </c>
      <c r="AC1583">
        <v>0.103162451</v>
      </c>
    </row>
    <row r="1584" spans="1:29" x14ac:dyDescent="0.3">
      <c r="A1584">
        <v>15.82</v>
      </c>
      <c r="B1584">
        <v>28.2</v>
      </c>
      <c r="C1584">
        <v>75</v>
      </c>
      <c r="D1584">
        <v>75</v>
      </c>
      <c r="E1584">
        <v>-150</v>
      </c>
      <c r="F1584">
        <v>53.92307692</v>
      </c>
      <c r="G1584">
        <v>48</v>
      </c>
      <c r="H1584">
        <v>-120.3076923</v>
      </c>
      <c r="I1584">
        <v>96</v>
      </c>
      <c r="J1584">
        <v>109</v>
      </c>
      <c r="K1584">
        <v>-248</v>
      </c>
      <c r="L1584">
        <v>2.7572321340000001</v>
      </c>
      <c r="M1584">
        <v>2.4543692610000001</v>
      </c>
      <c r="N1584">
        <v>-6.1516562879999999</v>
      </c>
      <c r="O1584">
        <v>4.9087385210000001</v>
      </c>
      <c r="P1584">
        <v>5.5734635289999996</v>
      </c>
      <c r="Q1584">
        <v>-12.680907850000001</v>
      </c>
      <c r="R1584">
        <v>0.137861607</v>
      </c>
      <c r="S1584">
        <v>0.122718463</v>
      </c>
      <c r="T1584">
        <v>-0.30758281399999998</v>
      </c>
      <c r="U1584">
        <v>0.245436926</v>
      </c>
      <c r="V1584">
        <v>0.27867317600000002</v>
      </c>
      <c r="W1584">
        <v>-0.63404539199999999</v>
      </c>
      <c r="X1584">
        <v>-8.7428980000000007E-3</v>
      </c>
      <c r="Y1584">
        <v>-0.291915233</v>
      </c>
      <c r="Z1584">
        <v>8.2460956000000002E-2</v>
      </c>
      <c r="AA1584">
        <v>1.9188957999999999E-2</v>
      </c>
      <c r="AB1584">
        <v>-0.597400296</v>
      </c>
      <c r="AC1584">
        <v>0.19286892899999999</v>
      </c>
    </row>
    <row r="1585" spans="1:29" x14ac:dyDescent="0.3">
      <c r="A1585">
        <v>15.83</v>
      </c>
      <c r="B1585">
        <v>28.2</v>
      </c>
      <c r="C1585">
        <v>75</v>
      </c>
      <c r="D1585">
        <v>75</v>
      </c>
      <c r="E1585">
        <v>-150</v>
      </c>
      <c r="F1585">
        <v>53.38461538</v>
      </c>
      <c r="G1585">
        <v>49.23076923</v>
      </c>
      <c r="H1585">
        <v>-120.6153846</v>
      </c>
      <c r="I1585">
        <v>0</v>
      </c>
      <c r="J1585">
        <v>0</v>
      </c>
      <c r="K1585">
        <v>0</v>
      </c>
      <c r="L1585">
        <v>2.7296991460000002</v>
      </c>
      <c r="M1585">
        <v>2.5173018059999999</v>
      </c>
      <c r="N1585">
        <v>-6.1673894239999996</v>
      </c>
      <c r="O1585">
        <v>0</v>
      </c>
      <c r="P1585">
        <v>0</v>
      </c>
      <c r="Q1585">
        <v>0</v>
      </c>
      <c r="R1585">
        <v>0.13648495699999999</v>
      </c>
      <c r="S1585">
        <v>0.12586509000000001</v>
      </c>
      <c r="T1585">
        <v>-0.30836947100000001</v>
      </c>
      <c r="U1585">
        <v>0</v>
      </c>
      <c r="V1585">
        <v>0</v>
      </c>
      <c r="W1585">
        <v>0</v>
      </c>
      <c r="X1585">
        <v>-6.1313829999999998E-3</v>
      </c>
      <c r="Y1585">
        <v>-0.293029663</v>
      </c>
      <c r="Z1585">
        <v>8.0735830999999994E-2</v>
      </c>
      <c r="AA1585">
        <v>0</v>
      </c>
      <c r="AB1585">
        <v>0</v>
      </c>
      <c r="AC1585">
        <v>0</v>
      </c>
    </row>
    <row r="1586" spans="1:29" x14ac:dyDescent="0.3">
      <c r="A1586">
        <v>15.84</v>
      </c>
      <c r="B1586">
        <v>28.2</v>
      </c>
      <c r="C1586">
        <v>75</v>
      </c>
      <c r="D1586">
        <v>75</v>
      </c>
      <c r="E1586">
        <v>-150</v>
      </c>
      <c r="F1586">
        <v>54.07692308</v>
      </c>
      <c r="G1586">
        <v>49.30769231</v>
      </c>
      <c r="H1586">
        <v>-119.3076923</v>
      </c>
      <c r="I1586">
        <v>53</v>
      </c>
      <c r="J1586">
        <v>55</v>
      </c>
      <c r="K1586">
        <v>-126</v>
      </c>
      <c r="L1586">
        <v>2.765098702</v>
      </c>
      <c r="M1586">
        <v>2.5212350899999998</v>
      </c>
      <c r="N1586">
        <v>-6.1005235950000003</v>
      </c>
      <c r="O1586">
        <v>2.710032725</v>
      </c>
      <c r="P1586">
        <v>2.812298111</v>
      </c>
      <c r="Q1586">
        <v>-6.4427193090000001</v>
      </c>
      <c r="R1586">
        <v>0.138254935</v>
      </c>
      <c r="S1586">
        <v>0.126061754</v>
      </c>
      <c r="T1586">
        <v>-0.30502617999999998</v>
      </c>
      <c r="U1586">
        <v>0.13550163600000001</v>
      </c>
      <c r="V1586">
        <v>0.14061490600000001</v>
      </c>
      <c r="W1586">
        <v>-0.32213596500000002</v>
      </c>
      <c r="X1586">
        <v>-7.0397360000000004E-3</v>
      </c>
      <c r="Y1586">
        <v>-0.29145634999999998</v>
      </c>
      <c r="Z1586">
        <v>7.1420157999999997E-2</v>
      </c>
      <c r="AA1586">
        <v>2.952147E-3</v>
      </c>
      <c r="AB1586">
        <v>-0.30679615799999999</v>
      </c>
      <c r="AC1586">
        <v>8.0735830999999994E-2</v>
      </c>
    </row>
    <row r="1587" spans="1:29" x14ac:dyDescent="0.3">
      <c r="A1587">
        <v>15.85</v>
      </c>
      <c r="B1587">
        <v>28.2</v>
      </c>
      <c r="C1587">
        <v>75</v>
      </c>
      <c r="D1587">
        <v>75</v>
      </c>
      <c r="E1587">
        <v>-150</v>
      </c>
      <c r="F1587">
        <v>53.92307692</v>
      </c>
      <c r="G1587">
        <v>48.61538462</v>
      </c>
      <c r="H1587">
        <v>-119.8461538</v>
      </c>
      <c r="I1587">
        <v>113</v>
      </c>
      <c r="J1587">
        <v>54</v>
      </c>
      <c r="K1587">
        <v>-101</v>
      </c>
      <c r="L1587">
        <v>2.7572321340000001</v>
      </c>
      <c r="M1587">
        <v>2.4858355329999999</v>
      </c>
      <c r="N1587">
        <v>-6.1280565830000002</v>
      </c>
      <c r="O1587">
        <v>5.7779943009999997</v>
      </c>
      <c r="P1587">
        <v>2.761165418</v>
      </c>
      <c r="Q1587">
        <v>-5.1644019859999997</v>
      </c>
      <c r="R1587">
        <v>0.137861607</v>
      </c>
      <c r="S1587">
        <v>0.12429177700000001</v>
      </c>
      <c r="T1587">
        <v>-0.30640282899999999</v>
      </c>
      <c r="U1587">
        <v>0.288899715</v>
      </c>
      <c r="V1587">
        <v>0.13805827100000001</v>
      </c>
      <c r="W1587">
        <v>-0.25822009899999998</v>
      </c>
      <c r="X1587">
        <v>-7.8345450000000001E-3</v>
      </c>
      <c r="Y1587">
        <v>-0.29165301399999999</v>
      </c>
      <c r="Z1587">
        <v>7.7630607000000004E-2</v>
      </c>
      <c r="AA1587">
        <v>-8.7088347999999996E-2</v>
      </c>
      <c r="AB1587">
        <v>-0.31446606199999999</v>
      </c>
      <c r="AC1587">
        <v>-0.29603138000000001</v>
      </c>
    </row>
    <row r="1588" spans="1:29" x14ac:dyDescent="0.3">
      <c r="A1588">
        <v>15.86</v>
      </c>
      <c r="B1588">
        <v>28.2</v>
      </c>
      <c r="C1588">
        <v>75</v>
      </c>
      <c r="D1588">
        <v>75</v>
      </c>
      <c r="E1588">
        <v>-150</v>
      </c>
      <c r="F1588">
        <v>52.76923077</v>
      </c>
      <c r="G1588">
        <v>48.23076923</v>
      </c>
      <c r="H1588">
        <v>-120.5384615</v>
      </c>
      <c r="I1588">
        <v>53</v>
      </c>
      <c r="J1588">
        <v>91</v>
      </c>
      <c r="K1588">
        <v>-254</v>
      </c>
      <c r="L1588">
        <v>2.6982328729999998</v>
      </c>
      <c r="M1588">
        <v>2.4661691129999999</v>
      </c>
      <c r="N1588">
        <v>-6.1634561400000001</v>
      </c>
      <c r="O1588">
        <v>2.710032725</v>
      </c>
      <c r="P1588">
        <v>4.6530750569999997</v>
      </c>
      <c r="Q1588">
        <v>-12.987704000000001</v>
      </c>
      <c r="R1588">
        <v>0.134911644</v>
      </c>
      <c r="S1588">
        <v>0.123308456</v>
      </c>
      <c r="T1588">
        <v>-0.30817280699999999</v>
      </c>
      <c r="U1588">
        <v>0.13550163600000001</v>
      </c>
      <c r="V1588">
        <v>0.23265375299999999</v>
      </c>
      <c r="W1588">
        <v>-0.6493852</v>
      </c>
      <c r="X1588">
        <v>-6.699104E-3</v>
      </c>
      <c r="Y1588">
        <v>-0.291521904</v>
      </c>
      <c r="Z1588">
        <v>8.7636328999999999E-2</v>
      </c>
      <c r="AA1588">
        <v>5.6090801000000003E-2</v>
      </c>
      <c r="AB1588">
        <v>-0.55564192999999995</v>
      </c>
      <c r="AC1588">
        <v>0.49338563400000002</v>
      </c>
    </row>
    <row r="1589" spans="1:29" x14ac:dyDescent="0.3">
      <c r="A1589">
        <v>15.87</v>
      </c>
      <c r="B1589">
        <v>28.2</v>
      </c>
      <c r="C1589">
        <v>75</v>
      </c>
      <c r="D1589">
        <v>75</v>
      </c>
      <c r="E1589">
        <v>-150</v>
      </c>
      <c r="F1589">
        <v>52.53846154</v>
      </c>
      <c r="G1589">
        <v>48.15384615</v>
      </c>
      <c r="H1589">
        <v>-122.9230769</v>
      </c>
      <c r="I1589">
        <v>39</v>
      </c>
      <c r="J1589">
        <v>52</v>
      </c>
      <c r="K1589">
        <v>-129</v>
      </c>
      <c r="L1589">
        <v>2.686433021</v>
      </c>
      <c r="M1589">
        <v>2.4622358289999999</v>
      </c>
      <c r="N1589">
        <v>-6.2853879460000002</v>
      </c>
      <c r="O1589">
        <v>1.994175024</v>
      </c>
      <c r="P1589">
        <v>2.658900032</v>
      </c>
      <c r="Q1589">
        <v>-6.5961173879999997</v>
      </c>
      <c r="R1589">
        <v>0.13432165099999999</v>
      </c>
      <c r="S1589">
        <v>0.123111791</v>
      </c>
      <c r="T1589">
        <v>-0.31426939700000001</v>
      </c>
      <c r="U1589">
        <v>9.9708750999999998E-2</v>
      </c>
      <c r="V1589">
        <v>0.13294500200000001</v>
      </c>
      <c r="W1589">
        <v>-0.32980586899999997</v>
      </c>
      <c r="X1589">
        <v>-6.4720150000000002E-3</v>
      </c>
      <c r="Y1589">
        <v>-0.29532407900000002</v>
      </c>
      <c r="Z1589">
        <v>9.9712201E-2</v>
      </c>
      <c r="AA1589">
        <v>1.9188957999999999E-2</v>
      </c>
      <c r="AB1589">
        <v>-0.29742183100000003</v>
      </c>
      <c r="AC1589">
        <v>0.17044231000000001</v>
      </c>
    </row>
    <row r="1590" spans="1:29" x14ac:dyDescent="0.3">
      <c r="A1590">
        <v>15.88</v>
      </c>
      <c r="B1590">
        <v>28.2</v>
      </c>
      <c r="C1590">
        <v>75</v>
      </c>
      <c r="D1590">
        <v>75</v>
      </c>
      <c r="E1590">
        <v>-150</v>
      </c>
      <c r="F1590">
        <v>52.07692308</v>
      </c>
      <c r="G1590">
        <v>48.76923077</v>
      </c>
      <c r="H1590">
        <v>-123.2307692</v>
      </c>
      <c r="I1590">
        <v>45</v>
      </c>
      <c r="J1590">
        <v>53</v>
      </c>
      <c r="K1590">
        <v>-129</v>
      </c>
      <c r="L1590">
        <v>2.662833316</v>
      </c>
      <c r="M1590">
        <v>2.4937021009999998</v>
      </c>
      <c r="N1590">
        <v>-6.301121083</v>
      </c>
      <c r="O1590">
        <v>2.3009711820000001</v>
      </c>
      <c r="P1590">
        <v>2.710032725</v>
      </c>
      <c r="Q1590">
        <v>-6.5961173879999997</v>
      </c>
      <c r="R1590">
        <v>0.13314166599999999</v>
      </c>
      <c r="S1590">
        <v>0.124685105</v>
      </c>
      <c r="T1590">
        <v>-0.31505605399999997</v>
      </c>
      <c r="U1590">
        <v>0.11504855899999999</v>
      </c>
      <c r="V1590">
        <v>0.13550163600000001</v>
      </c>
      <c r="W1590">
        <v>-0.32980586899999997</v>
      </c>
      <c r="X1590">
        <v>-4.8823979999999996E-3</v>
      </c>
      <c r="Y1590">
        <v>-0.295979626</v>
      </c>
      <c r="Z1590">
        <v>0.100402251</v>
      </c>
      <c r="AA1590">
        <v>1.1808590000000001E-2</v>
      </c>
      <c r="AB1590">
        <v>-0.30338731099999999</v>
      </c>
      <c r="AC1590">
        <v>0.13904504200000001</v>
      </c>
    </row>
    <row r="1591" spans="1:29" x14ac:dyDescent="0.3">
      <c r="A1591">
        <v>15.89</v>
      </c>
      <c r="B1591">
        <v>28.2</v>
      </c>
      <c r="C1591">
        <v>75</v>
      </c>
      <c r="D1591">
        <v>75</v>
      </c>
      <c r="E1591">
        <v>-150</v>
      </c>
      <c r="F1591">
        <v>51.46153846</v>
      </c>
      <c r="G1591">
        <v>50</v>
      </c>
      <c r="H1591">
        <v>-121.6923077</v>
      </c>
      <c r="I1591">
        <v>47</v>
      </c>
      <c r="J1591">
        <v>55</v>
      </c>
      <c r="K1591">
        <v>-127</v>
      </c>
      <c r="L1591">
        <v>2.6313670440000001</v>
      </c>
      <c r="M1591">
        <v>2.556634646</v>
      </c>
      <c r="N1591">
        <v>-6.2224554010000004</v>
      </c>
      <c r="O1591">
        <v>2.4032365680000001</v>
      </c>
      <c r="P1591">
        <v>2.812298111</v>
      </c>
      <c r="Q1591">
        <v>-6.4938520019999997</v>
      </c>
      <c r="R1591">
        <v>0.131568352</v>
      </c>
      <c r="S1591">
        <v>0.127831732</v>
      </c>
      <c r="T1591">
        <v>-0.31112276999999999</v>
      </c>
      <c r="U1591">
        <v>0.120161828</v>
      </c>
      <c r="V1591">
        <v>0.14061490600000001</v>
      </c>
      <c r="W1591">
        <v>-0.3246926</v>
      </c>
      <c r="X1591">
        <v>-2.157338E-3</v>
      </c>
      <c r="Y1591">
        <v>-0.29388187500000001</v>
      </c>
      <c r="Z1591">
        <v>9.0741554000000002E-2</v>
      </c>
      <c r="AA1591">
        <v>1.1808590000000001E-2</v>
      </c>
      <c r="AB1591">
        <v>-0.30338731099999999</v>
      </c>
      <c r="AC1591">
        <v>0.112133099</v>
      </c>
    </row>
    <row r="1592" spans="1:29" x14ac:dyDescent="0.3">
      <c r="A1592">
        <v>15.9</v>
      </c>
      <c r="B1592">
        <v>28.2</v>
      </c>
      <c r="C1592">
        <v>75</v>
      </c>
      <c r="D1592">
        <v>75</v>
      </c>
      <c r="E1592">
        <v>-150</v>
      </c>
      <c r="F1592">
        <v>50.76923077</v>
      </c>
      <c r="G1592">
        <v>50.61538462</v>
      </c>
      <c r="H1592">
        <v>-122.0769231</v>
      </c>
      <c r="I1592">
        <v>53</v>
      </c>
      <c r="J1592">
        <v>53</v>
      </c>
      <c r="K1592">
        <v>-105</v>
      </c>
      <c r="L1592">
        <v>2.5959674869999998</v>
      </c>
      <c r="M1592">
        <v>2.5881009189999999</v>
      </c>
      <c r="N1592">
        <v>-6.2421218209999996</v>
      </c>
      <c r="O1592">
        <v>2.710032725</v>
      </c>
      <c r="P1592">
        <v>2.710032725</v>
      </c>
      <c r="Q1592">
        <v>-5.3689327579999997</v>
      </c>
      <c r="R1592">
        <v>0.12979837399999999</v>
      </c>
      <c r="S1592">
        <v>0.129405046</v>
      </c>
      <c r="T1592">
        <v>-0.31210609099999997</v>
      </c>
      <c r="U1592">
        <v>0.13550163600000001</v>
      </c>
      <c r="V1592">
        <v>0.13550163600000001</v>
      </c>
      <c r="W1592">
        <v>-0.26844663800000002</v>
      </c>
      <c r="X1592">
        <v>-2.2708799999999999E-4</v>
      </c>
      <c r="Y1592">
        <v>-0.294471867</v>
      </c>
      <c r="Z1592">
        <v>9.2811702999999995E-2</v>
      </c>
      <c r="AA1592">
        <v>0</v>
      </c>
      <c r="AB1592">
        <v>-0.26929884900000001</v>
      </c>
      <c r="AC1592">
        <v>-4.4853239999999997E-3</v>
      </c>
    </row>
    <row r="1593" spans="1:29" x14ac:dyDescent="0.3">
      <c r="A1593">
        <v>15.91</v>
      </c>
      <c r="B1593">
        <v>28.2</v>
      </c>
      <c r="C1593">
        <v>75</v>
      </c>
      <c r="D1593">
        <v>75</v>
      </c>
      <c r="E1593">
        <v>-150</v>
      </c>
      <c r="F1593">
        <v>50.15384615</v>
      </c>
      <c r="G1593">
        <v>52</v>
      </c>
      <c r="H1593">
        <v>-122.6923077</v>
      </c>
      <c r="I1593">
        <v>56</v>
      </c>
      <c r="J1593">
        <v>43</v>
      </c>
      <c r="K1593">
        <v>-131</v>
      </c>
      <c r="L1593">
        <v>2.5645012149999999</v>
      </c>
      <c r="M1593">
        <v>2.658900032</v>
      </c>
      <c r="N1593">
        <v>-6.2735880939999999</v>
      </c>
      <c r="O1593">
        <v>2.8634308040000001</v>
      </c>
      <c r="P1593">
        <v>2.198705796</v>
      </c>
      <c r="Q1593">
        <v>-6.6983827739999997</v>
      </c>
      <c r="R1593">
        <v>0.128225061</v>
      </c>
      <c r="S1593">
        <v>0.13294500200000001</v>
      </c>
      <c r="T1593">
        <v>-0.31367940500000002</v>
      </c>
      <c r="U1593">
        <v>0.14317154000000001</v>
      </c>
      <c r="V1593">
        <v>0.10993529</v>
      </c>
      <c r="W1593">
        <v>-0.33491913899999998</v>
      </c>
      <c r="X1593">
        <v>2.7250590000000002E-3</v>
      </c>
      <c r="Y1593">
        <v>-0.29617629099999998</v>
      </c>
      <c r="Z1593">
        <v>9.2121652999999998E-2</v>
      </c>
      <c r="AA1593">
        <v>-1.9188957999999999E-2</v>
      </c>
      <c r="AB1593">
        <v>-0.30764836899999998</v>
      </c>
      <c r="AC1593">
        <v>0.14353036599999999</v>
      </c>
    </row>
    <row r="1594" spans="1:29" x14ac:dyDescent="0.3">
      <c r="A1594">
        <v>15.92</v>
      </c>
      <c r="B1594">
        <v>28.2</v>
      </c>
      <c r="C1594">
        <v>75</v>
      </c>
      <c r="D1594">
        <v>75</v>
      </c>
      <c r="E1594">
        <v>-150</v>
      </c>
      <c r="F1594">
        <v>48.92307692</v>
      </c>
      <c r="G1594">
        <v>52.38461538</v>
      </c>
      <c r="H1594">
        <v>-123.3846154</v>
      </c>
      <c r="I1594">
        <v>45</v>
      </c>
      <c r="J1594">
        <v>46</v>
      </c>
      <c r="K1594">
        <v>-131</v>
      </c>
      <c r="L1594">
        <v>2.5015686690000001</v>
      </c>
      <c r="M1594">
        <v>2.6785664530000002</v>
      </c>
      <c r="N1594">
        <v>-6.3089876509999998</v>
      </c>
      <c r="O1594">
        <v>2.3009711820000001</v>
      </c>
      <c r="P1594">
        <v>2.3521038750000001</v>
      </c>
      <c r="Q1594">
        <v>-6.6983827739999997</v>
      </c>
      <c r="R1594">
        <v>0.12507843299999999</v>
      </c>
      <c r="S1594">
        <v>0.13392832299999999</v>
      </c>
      <c r="T1594">
        <v>-0.31544938300000003</v>
      </c>
      <c r="U1594">
        <v>0.11504855899999999</v>
      </c>
      <c r="V1594">
        <v>0.117605194</v>
      </c>
      <c r="W1594">
        <v>-0.33491913899999998</v>
      </c>
      <c r="X1594">
        <v>5.1094859999999999E-3</v>
      </c>
      <c r="Y1594">
        <v>-0.296635174</v>
      </c>
      <c r="Z1594">
        <v>9.9022152000000002E-2</v>
      </c>
      <c r="AA1594">
        <v>1.476074E-3</v>
      </c>
      <c r="AB1594">
        <v>-0.30083067699999999</v>
      </c>
      <c r="AC1594">
        <v>0.17941295800000001</v>
      </c>
    </row>
    <row r="1595" spans="1:29" x14ac:dyDescent="0.3">
      <c r="A1595">
        <v>15.93</v>
      </c>
      <c r="B1595">
        <v>28.2</v>
      </c>
      <c r="C1595">
        <v>75</v>
      </c>
      <c r="D1595">
        <v>75</v>
      </c>
      <c r="E1595">
        <v>-150</v>
      </c>
      <c r="F1595">
        <v>48.38461538</v>
      </c>
      <c r="G1595">
        <v>52.69230769</v>
      </c>
      <c r="H1595">
        <v>-123.7692308</v>
      </c>
      <c r="I1595">
        <v>56</v>
      </c>
      <c r="J1595">
        <v>50</v>
      </c>
      <c r="K1595">
        <v>-128</v>
      </c>
      <c r="L1595">
        <v>2.4740356810000002</v>
      </c>
      <c r="M1595">
        <v>2.6942995889999999</v>
      </c>
      <c r="N1595">
        <v>-6.3286540709999999</v>
      </c>
      <c r="O1595">
        <v>2.8634308040000001</v>
      </c>
      <c r="P1595">
        <v>2.556634646</v>
      </c>
      <c r="Q1595">
        <v>-6.5449846950000001</v>
      </c>
      <c r="R1595">
        <v>0.123701784</v>
      </c>
      <c r="S1595">
        <v>0.13471497900000001</v>
      </c>
      <c r="T1595">
        <v>-0.31643270400000001</v>
      </c>
      <c r="U1595">
        <v>0.14317154000000001</v>
      </c>
      <c r="V1595">
        <v>0.127831732</v>
      </c>
      <c r="W1595">
        <v>-0.32724923500000003</v>
      </c>
      <c r="X1595">
        <v>6.3584710000000001E-3</v>
      </c>
      <c r="Y1595">
        <v>-0.29709405700000002</v>
      </c>
      <c r="Z1595">
        <v>0.10178235099999999</v>
      </c>
      <c r="AA1595">
        <v>-8.8564420000000008E-3</v>
      </c>
      <c r="AB1595">
        <v>-0.308500581</v>
      </c>
      <c r="AC1595">
        <v>9.8677127000000003E-2</v>
      </c>
    </row>
    <row r="1596" spans="1:29" x14ac:dyDescent="0.3">
      <c r="A1596">
        <v>15.94</v>
      </c>
      <c r="B1596">
        <v>28.2</v>
      </c>
      <c r="C1596">
        <v>75</v>
      </c>
      <c r="D1596">
        <v>75</v>
      </c>
      <c r="E1596">
        <v>-150</v>
      </c>
      <c r="F1596">
        <v>49.07692308</v>
      </c>
      <c r="G1596">
        <v>52.84615385</v>
      </c>
      <c r="H1596">
        <v>-122.3076923</v>
      </c>
      <c r="I1596">
        <v>51</v>
      </c>
      <c r="J1596">
        <v>49</v>
      </c>
      <c r="K1596">
        <v>-125</v>
      </c>
      <c r="L1596">
        <v>2.509435238</v>
      </c>
      <c r="M1596">
        <v>2.7021661570000002</v>
      </c>
      <c r="N1596">
        <v>-6.2539216739999999</v>
      </c>
      <c r="O1596">
        <v>2.607767339</v>
      </c>
      <c r="P1596">
        <v>2.5055019540000001</v>
      </c>
      <c r="Q1596">
        <v>-6.3915866159999997</v>
      </c>
      <c r="R1596">
        <v>0.12547176199999999</v>
      </c>
      <c r="S1596">
        <v>0.13510830800000001</v>
      </c>
      <c r="T1596">
        <v>-0.31269608399999999</v>
      </c>
      <c r="U1596">
        <v>0.13038836700000001</v>
      </c>
      <c r="V1596">
        <v>0.125275098</v>
      </c>
      <c r="W1596">
        <v>-0.31957933100000002</v>
      </c>
      <c r="X1596">
        <v>5.5636619999999996E-3</v>
      </c>
      <c r="Y1596">
        <v>-0.29532407900000002</v>
      </c>
      <c r="Z1596">
        <v>9.1431603E-2</v>
      </c>
      <c r="AA1596">
        <v>-2.952147E-3</v>
      </c>
      <c r="AB1596">
        <v>-0.29827404200000002</v>
      </c>
      <c r="AC1596">
        <v>0.112133099</v>
      </c>
    </row>
    <row r="1597" spans="1:29" x14ac:dyDescent="0.3">
      <c r="A1597">
        <v>15.95</v>
      </c>
      <c r="B1597">
        <v>28.2</v>
      </c>
      <c r="C1597">
        <v>75</v>
      </c>
      <c r="D1597">
        <v>75</v>
      </c>
      <c r="E1597">
        <v>-150</v>
      </c>
      <c r="F1597">
        <v>49.15384615</v>
      </c>
      <c r="G1597">
        <v>53.23076923</v>
      </c>
      <c r="H1597">
        <v>-121.9230769</v>
      </c>
      <c r="I1597">
        <v>49</v>
      </c>
      <c r="J1597">
        <v>57</v>
      </c>
      <c r="K1597">
        <v>-101</v>
      </c>
      <c r="L1597">
        <v>2.5133685219999999</v>
      </c>
      <c r="M1597">
        <v>2.7218325769999998</v>
      </c>
      <c r="N1597">
        <v>-6.2342552529999997</v>
      </c>
      <c r="O1597">
        <v>2.5055019540000001</v>
      </c>
      <c r="P1597">
        <v>2.9145634970000001</v>
      </c>
      <c r="Q1597">
        <v>-5.1644019859999997</v>
      </c>
      <c r="R1597">
        <v>0.125668426</v>
      </c>
      <c r="S1597">
        <v>0.13609162899999999</v>
      </c>
      <c r="T1597">
        <v>-0.311712763</v>
      </c>
      <c r="U1597">
        <v>0.125275098</v>
      </c>
      <c r="V1597">
        <v>0.14572817499999999</v>
      </c>
      <c r="W1597">
        <v>-0.25822009899999998</v>
      </c>
      <c r="X1597">
        <v>6.0178389999999997E-3</v>
      </c>
      <c r="Y1597">
        <v>-0.29506186000000001</v>
      </c>
      <c r="Z1597">
        <v>8.7636328999999999E-2</v>
      </c>
      <c r="AA1597">
        <v>1.1808590000000001E-2</v>
      </c>
      <c r="AB1597">
        <v>-0.26248115700000002</v>
      </c>
      <c r="AC1597">
        <v>-2.2426620000000001E-2</v>
      </c>
    </row>
    <row r="1598" spans="1:29" x14ac:dyDescent="0.3">
      <c r="A1598">
        <v>15.96</v>
      </c>
      <c r="B1598">
        <v>28.2</v>
      </c>
      <c r="C1598">
        <v>75</v>
      </c>
      <c r="D1598">
        <v>75</v>
      </c>
      <c r="E1598">
        <v>-150</v>
      </c>
      <c r="F1598">
        <v>49.07692308</v>
      </c>
      <c r="G1598">
        <v>52.53846154</v>
      </c>
      <c r="H1598">
        <v>-121.4615385</v>
      </c>
      <c r="I1598">
        <v>48</v>
      </c>
      <c r="J1598">
        <v>49</v>
      </c>
      <c r="K1598">
        <v>-126</v>
      </c>
      <c r="L1598">
        <v>2.509435238</v>
      </c>
      <c r="M1598">
        <v>2.686433021</v>
      </c>
      <c r="N1598">
        <v>-6.2106555490000002</v>
      </c>
      <c r="O1598">
        <v>2.4543692610000001</v>
      </c>
      <c r="P1598">
        <v>2.5055019540000001</v>
      </c>
      <c r="Q1598">
        <v>-6.4427193090000001</v>
      </c>
      <c r="R1598">
        <v>0.12547176199999999</v>
      </c>
      <c r="S1598">
        <v>0.13432165099999999</v>
      </c>
      <c r="T1598">
        <v>-0.31053277699999998</v>
      </c>
      <c r="U1598">
        <v>0.122718463</v>
      </c>
      <c r="V1598">
        <v>0.125275098</v>
      </c>
      <c r="W1598">
        <v>-0.32213596500000002</v>
      </c>
      <c r="X1598">
        <v>5.1094859999999999E-3</v>
      </c>
      <c r="Y1598">
        <v>-0.29361965600000001</v>
      </c>
      <c r="Z1598">
        <v>8.9016428999999994E-2</v>
      </c>
      <c r="AA1598">
        <v>1.476074E-3</v>
      </c>
      <c r="AB1598">
        <v>-0.29742183100000003</v>
      </c>
      <c r="AC1598">
        <v>0.13007439400000001</v>
      </c>
    </row>
    <row r="1599" spans="1:29" x14ac:dyDescent="0.3">
      <c r="A1599">
        <v>15.97</v>
      </c>
      <c r="B1599">
        <v>28.2</v>
      </c>
      <c r="C1599">
        <v>75</v>
      </c>
      <c r="D1599">
        <v>75</v>
      </c>
      <c r="E1599">
        <v>-150</v>
      </c>
      <c r="F1599">
        <v>48.53846154</v>
      </c>
      <c r="G1599">
        <v>53.07692308</v>
      </c>
      <c r="H1599">
        <v>-122.8461538</v>
      </c>
      <c r="I1599">
        <v>49</v>
      </c>
      <c r="J1599">
        <v>59</v>
      </c>
      <c r="K1599">
        <v>-129</v>
      </c>
      <c r="L1599">
        <v>2.481902249</v>
      </c>
      <c r="M1599">
        <v>2.713966009</v>
      </c>
      <c r="N1599">
        <v>-6.2814546619999998</v>
      </c>
      <c r="O1599">
        <v>2.5055019540000001</v>
      </c>
      <c r="P1599">
        <v>3.0168288830000001</v>
      </c>
      <c r="Q1599">
        <v>-6.5961173879999997</v>
      </c>
      <c r="R1599">
        <v>0.12409511199999999</v>
      </c>
      <c r="S1599">
        <v>0.13569829999999999</v>
      </c>
      <c r="T1599">
        <v>-0.31407273299999999</v>
      </c>
      <c r="U1599">
        <v>0.125275098</v>
      </c>
      <c r="V1599">
        <v>0.15084144399999999</v>
      </c>
      <c r="W1599">
        <v>-0.32980586899999997</v>
      </c>
      <c r="X1599">
        <v>6.699104E-3</v>
      </c>
      <c r="Y1599">
        <v>-0.295979626</v>
      </c>
      <c r="Z1599">
        <v>9.5226878000000001E-2</v>
      </c>
      <c r="AA1599">
        <v>1.4760736999999999E-2</v>
      </c>
      <c r="AB1599">
        <v>-0.31190942700000002</v>
      </c>
      <c r="AC1599">
        <v>9.4191803000000004E-2</v>
      </c>
    </row>
    <row r="1600" spans="1:29" x14ac:dyDescent="0.3">
      <c r="A1600">
        <v>15.98</v>
      </c>
      <c r="B1600">
        <v>28.2</v>
      </c>
      <c r="C1600">
        <v>75</v>
      </c>
      <c r="D1600">
        <v>75</v>
      </c>
      <c r="E1600">
        <v>-150</v>
      </c>
      <c r="F1600">
        <v>47.76923077</v>
      </c>
      <c r="G1600">
        <v>54.15384615</v>
      </c>
      <c r="H1600">
        <v>-122.3076923</v>
      </c>
      <c r="I1600">
        <v>41</v>
      </c>
      <c r="J1600">
        <v>59</v>
      </c>
      <c r="K1600">
        <v>-130</v>
      </c>
      <c r="L1600">
        <v>2.4425694080000002</v>
      </c>
      <c r="M1600">
        <v>2.7690319859999999</v>
      </c>
      <c r="N1600">
        <v>-6.2539216739999999</v>
      </c>
      <c r="O1600">
        <v>2.09644041</v>
      </c>
      <c r="P1600">
        <v>3.0168288830000001</v>
      </c>
      <c r="Q1600">
        <v>-6.6472500810000001</v>
      </c>
      <c r="R1600">
        <v>0.12212847</v>
      </c>
      <c r="S1600">
        <v>0.13845159900000001</v>
      </c>
      <c r="T1600">
        <v>-0.31269608399999999</v>
      </c>
      <c r="U1600">
        <v>0.104822021</v>
      </c>
      <c r="V1600">
        <v>0.15084144399999999</v>
      </c>
      <c r="W1600">
        <v>-0.332362504</v>
      </c>
      <c r="X1600">
        <v>9.4241629999999993E-3</v>
      </c>
      <c r="Y1600">
        <v>-0.29532407900000002</v>
      </c>
      <c r="Z1600">
        <v>9.1431603E-2</v>
      </c>
      <c r="AA1600">
        <v>2.6569327E-2</v>
      </c>
      <c r="AB1600">
        <v>-0.30679615799999999</v>
      </c>
      <c r="AC1600">
        <v>0.13455971799999999</v>
      </c>
    </row>
    <row r="1601" spans="1:29" x14ac:dyDescent="0.3">
      <c r="A1601">
        <v>15.99</v>
      </c>
      <c r="B1601">
        <v>28.2</v>
      </c>
      <c r="C1601">
        <v>75</v>
      </c>
      <c r="D1601">
        <v>75</v>
      </c>
      <c r="E1601">
        <v>-150</v>
      </c>
      <c r="F1601">
        <v>47.84615385</v>
      </c>
      <c r="G1601">
        <v>54.76923077</v>
      </c>
      <c r="H1601">
        <v>-121.8461538</v>
      </c>
      <c r="I1601">
        <v>50</v>
      </c>
      <c r="J1601">
        <v>58</v>
      </c>
      <c r="K1601">
        <v>-126</v>
      </c>
      <c r="L1601">
        <v>2.4465026920000001</v>
      </c>
      <c r="M1601">
        <v>2.8004982589999998</v>
      </c>
      <c r="N1601">
        <v>-6.2303219690000002</v>
      </c>
      <c r="O1601">
        <v>2.556634646</v>
      </c>
      <c r="P1601">
        <v>2.9656961900000001</v>
      </c>
      <c r="Q1601">
        <v>-6.4427193090000001</v>
      </c>
      <c r="R1601">
        <v>0.122325135</v>
      </c>
      <c r="S1601">
        <v>0.140024913</v>
      </c>
      <c r="T1601">
        <v>-0.31151609800000002</v>
      </c>
      <c r="U1601">
        <v>0.127831732</v>
      </c>
      <c r="V1601">
        <v>0.14828480899999999</v>
      </c>
      <c r="W1601">
        <v>-0.32213596500000002</v>
      </c>
      <c r="X1601">
        <v>1.0218972E-2</v>
      </c>
      <c r="Y1601">
        <v>-0.295127415</v>
      </c>
      <c r="Z1601">
        <v>8.6256230000000003E-2</v>
      </c>
      <c r="AA1601">
        <v>1.1808590000000001E-2</v>
      </c>
      <c r="AB1601">
        <v>-0.30679615799999999</v>
      </c>
      <c r="AC1601">
        <v>8.0735830999999994E-2</v>
      </c>
    </row>
    <row r="1602" spans="1:29" x14ac:dyDescent="0.3">
      <c r="A1602">
        <v>16</v>
      </c>
      <c r="B1602">
        <v>28.2</v>
      </c>
      <c r="C1602">
        <v>75</v>
      </c>
      <c r="D1602">
        <v>75</v>
      </c>
      <c r="E1602">
        <v>-150</v>
      </c>
      <c r="F1602">
        <v>47.07692308</v>
      </c>
      <c r="G1602">
        <v>55.07692308</v>
      </c>
      <c r="H1602">
        <v>-119.6923077</v>
      </c>
      <c r="I1602">
        <v>48</v>
      </c>
      <c r="J1602">
        <v>56</v>
      </c>
      <c r="K1602">
        <v>-102</v>
      </c>
      <c r="L1602">
        <v>2.407169852</v>
      </c>
      <c r="M1602">
        <v>2.816231395</v>
      </c>
      <c r="N1602">
        <v>-6.1201900150000004</v>
      </c>
      <c r="O1602">
        <v>2.4543692610000001</v>
      </c>
      <c r="P1602">
        <v>2.8634308040000001</v>
      </c>
      <c r="Q1602">
        <v>-5.2155346790000001</v>
      </c>
      <c r="R1602">
        <v>0.120358493</v>
      </c>
      <c r="S1602">
        <v>0.14081157</v>
      </c>
      <c r="T1602">
        <v>-0.30600950100000002</v>
      </c>
      <c r="U1602">
        <v>0.122718463</v>
      </c>
      <c r="V1602">
        <v>0.14317154000000001</v>
      </c>
      <c r="W1602">
        <v>-0.26077673400000001</v>
      </c>
      <c r="X1602">
        <v>1.1808590000000001E-2</v>
      </c>
      <c r="Y1602">
        <v>-0.29106302099999998</v>
      </c>
      <c r="Z1602">
        <v>7.8665681000000001E-2</v>
      </c>
      <c r="AA1602">
        <v>1.1808590000000001E-2</v>
      </c>
      <c r="AB1602">
        <v>-0.26248115700000002</v>
      </c>
      <c r="AC1602">
        <v>-8.9706479999999995E-3</v>
      </c>
    </row>
    <row r="1603" spans="1:29" x14ac:dyDescent="0.3">
      <c r="A1603">
        <v>16.010000000000002</v>
      </c>
      <c r="B1603">
        <v>28.2</v>
      </c>
      <c r="C1603">
        <v>75</v>
      </c>
      <c r="D1603">
        <v>75</v>
      </c>
      <c r="E1603">
        <v>-150</v>
      </c>
      <c r="F1603">
        <v>46.69230769</v>
      </c>
      <c r="G1603">
        <v>55.46153846</v>
      </c>
      <c r="H1603">
        <v>-119.6923077</v>
      </c>
      <c r="I1603">
        <v>46</v>
      </c>
      <c r="J1603">
        <v>58</v>
      </c>
      <c r="K1603">
        <v>-124</v>
      </c>
      <c r="L1603">
        <v>2.3875034309999998</v>
      </c>
      <c r="M1603">
        <v>2.8358978160000001</v>
      </c>
      <c r="N1603">
        <v>-6.1201900150000004</v>
      </c>
      <c r="O1603">
        <v>2.3521038750000001</v>
      </c>
      <c r="P1603">
        <v>2.9656961900000001</v>
      </c>
      <c r="Q1603">
        <v>-6.3404539230000001</v>
      </c>
      <c r="R1603">
        <v>0.119375172</v>
      </c>
      <c r="S1603">
        <v>0.14179489100000001</v>
      </c>
      <c r="T1603">
        <v>-0.30600950100000002</v>
      </c>
      <c r="U1603">
        <v>0.117605194</v>
      </c>
      <c r="V1603">
        <v>0.14828480899999999</v>
      </c>
      <c r="W1603">
        <v>-0.31702269599999999</v>
      </c>
      <c r="X1603">
        <v>1.2944031E-2</v>
      </c>
      <c r="Y1603">
        <v>-0.29106302099999998</v>
      </c>
      <c r="Z1603">
        <v>7.8665681000000001E-2</v>
      </c>
      <c r="AA1603">
        <v>1.7712884000000002E-2</v>
      </c>
      <c r="AB1603">
        <v>-0.29997846500000003</v>
      </c>
      <c r="AC1603">
        <v>8.9706479000000006E-2</v>
      </c>
    </row>
    <row r="1604" spans="1:29" x14ac:dyDescent="0.3">
      <c r="A1604">
        <v>16.02</v>
      </c>
      <c r="B1604">
        <v>28.2</v>
      </c>
      <c r="C1604">
        <v>75</v>
      </c>
      <c r="D1604">
        <v>75</v>
      </c>
      <c r="E1604">
        <v>-150</v>
      </c>
      <c r="F1604">
        <v>46.46153846</v>
      </c>
      <c r="G1604">
        <v>55.23076923</v>
      </c>
      <c r="H1604">
        <v>-121.3076923</v>
      </c>
      <c r="I1604">
        <v>95</v>
      </c>
      <c r="J1604">
        <v>46</v>
      </c>
      <c r="K1604">
        <v>-121</v>
      </c>
      <c r="L1604">
        <v>2.3757035790000001</v>
      </c>
      <c r="M1604">
        <v>2.8240979629999998</v>
      </c>
      <c r="N1604">
        <v>-6.2027889810000003</v>
      </c>
      <c r="O1604">
        <v>4.8576058279999996</v>
      </c>
      <c r="P1604">
        <v>2.3521038750000001</v>
      </c>
      <c r="Q1604">
        <v>-6.1870558439999996</v>
      </c>
      <c r="R1604">
        <v>0.118785179</v>
      </c>
      <c r="S1604">
        <v>0.141204898</v>
      </c>
      <c r="T1604">
        <v>-0.31013944900000001</v>
      </c>
      <c r="U1604">
        <v>0.242880291</v>
      </c>
      <c r="V1604">
        <v>0.117605194</v>
      </c>
      <c r="W1604">
        <v>-0.30935279199999999</v>
      </c>
      <c r="X1604">
        <v>1.2944031E-2</v>
      </c>
      <c r="Y1604">
        <v>-0.29342299199999999</v>
      </c>
      <c r="Z1604">
        <v>8.7981353999999998E-2</v>
      </c>
      <c r="AA1604">
        <v>-7.2327611E-2</v>
      </c>
      <c r="AB1604">
        <v>-0.32639702300000001</v>
      </c>
      <c r="AC1604">
        <v>-8.9706479000000006E-2</v>
      </c>
    </row>
    <row r="1605" spans="1:29" x14ac:dyDescent="0.3">
      <c r="A1605">
        <v>16.03</v>
      </c>
      <c r="B1605">
        <v>28.2</v>
      </c>
      <c r="C1605">
        <v>75</v>
      </c>
      <c r="D1605">
        <v>75</v>
      </c>
      <c r="E1605">
        <v>-150</v>
      </c>
      <c r="F1605">
        <v>46.30769231</v>
      </c>
      <c r="G1605">
        <v>55.61538462</v>
      </c>
      <c r="H1605">
        <v>-120.9230769</v>
      </c>
      <c r="I1605">
        <v>0</v>
      </c>
      <c r="J1605">
        <v>60</v>
      </c>
      <c r="K1605">
        <v>-123</v>
      </c>
      <c r="L1605">
        <v>2.3678370110000002</v>
      </c>
      <c r="M1605">
        <v>2.843764384</v>
      </c>
      <c r="N1605">
        <v>-6.1831225600000002</v>
      </c>
      <c r="O1605">
        <v>0</v>
      </c>
      <c r="P1605">
        <v>3.0679615760000001</v>
      </c>
      <c r="Q1605">
        <v>-6.2893212299999997</v>
      </c>
      <c r="R1605">
        <v>0.11839185100000001</v>
      </c>
      <c r="S1605">
        <v>0.142188219</v>
      </c>
      <c r="T1605">
        <v>-0.30915612799999997</v>
      </c>
      <c r="U1605">
        <v>0</v>
      </c>
      <c r="V1605">
        <v>0.15339807899999999</v>
      </c>
      <c r="W1605">
        <v>-0.31446606199999999</v>
      </c>
      <c r="X1605">
        <v>1.373884E-2</v>
      </c>
      <c r="Y1605">
        <v>-0.29296410899999997</v>
      </c>
      <c r="Z1605">
        <v>8.5221155000000007E-2</v>
      </c>
      <c r="AA1605">
        <v>8.8564422000000004E-2</v>
      </c>
      <c r="AB1605">
        <v>-0.26077673400000001</v>
      </c>
      <c r="AC1605">
        <v>0.28257540799999997</v>
      </c>
    </row>
    <row r="1606" spans="1:29" x14ac:dyDescent="0.3">
      <c r="A1606">
        <v>16.04</v>
      </c>
      <c r="B1606">
        <v>28.2</v>
      </c>
      <c r="C1606">
        <v>75</v>
      </c>
      <c r="D1606">
        <v>75</v>
      </c>
      <c r="E1606">
        <v>-150</v>
      </c>
      <c r="F1606">
        <v>46.07692308</v>
      </c>
      <c r="G1606">
        <v>55.23076923</v>
      </c>
      <c r="H1606">
        <v>-120.3076923</v>
      </c>
      <c r="I1606">
        <v>121</v>
      </c>
      <c r="J1606">
        <v>57</v>
      </c>
      <c r="K1606">
        <v>-124</v>
      </c>
      <c r="L1606">
        <v>2.356037159</v>
      </c>
      <c r="M1606">
        <v>2.8240979629999998</v>
      </c>
      <c r="N1606">
        <v>-6.1516562879999999</v>
      </c>
      <c r="O1606">
        <v>6.1870558439999996</v>
      </c>
      <c r="P1606">
        <v>2.9145634970000001</v>
      </c>
      <c r="Q1606">
        <v>-6.3404539230000001</v>
      </c>
      <c r="R1606">
        <v>0.117801858</v>
      </c>
      <c r="S1606">
        <v>0.141204898</v>
      </c>
      <c r="T1606">
        <v>-0.30758281399999998</v>
      </c>
      <c r="U1606">
        <v>0.30935279199999999</v>
      </c>
      <c r="V1606">
        <v>0.14572817499999999</v>
      </c>
      <c r="W1606">
        <v>-0.31702269599999999</v>
      </c>
      <c r="X1606">
        <v>1.3511752E-2</v>
      </c>
      <c r="Y1606">
        <v>-0.29139079499999998</v>
      </c>
      <c r="Z1606">
        <v>8.5221155000000007E-2</v>
      </c>
      <c r="AA1606">
        <v>-9.4468716999999994E-2</v>
      </c>
      <c r="AB1606">
        <v>-0.36304212000000002</v>
      </c>
      <c r="AC1606">
        <v>-0.242207493</v>
      </c>
    </row>
    <row r="1607" spans="1:29" x14ac:dyDescent="0.3">
      <c r="A1607">
        <v>16.05</v>
      </c>
      <c r="B1607">
        <v>28.2</v>
      </c>
      <c r="C1607">
        <v>75</v>
      </c>
      <c r="D1607">
        <v>75</v>
      </c>
      <c r="E1607">
        <v>-150</v>
      </c>
      <c r="F1607">
        <v>46.46153846</v>
      </c>
      <c r="G1607">
        <v>54.84615385</v>
      </c>
      <c r="H1607">
        <v>-119.6153846</v>
      </c>
      <c r="I1607">
        <v>0</v>
      </c>
      <c r="J1607">
        <v>54</v>
      </c>
      <c r="K1607">
        <v>-125</v>
      </c>
      <c r="L1607">
        <v>2.3757035790000001</v>
      </c>
      <c r="M1607">
        <v>2.8044315430000002</v>
      </c>
      <c r="N1607">
        <v>-6.116256731</v>
      </c>
      <c r="O1607">
        <v>0</v>
      </c>
      <c r="P1607">
        <v>2.761165418</v>
      </c>
      <c r="Q1607">
        <v>-6.3915866159999997</v>
      </c>
      <c r="R1607">
        <v>0.118785179</v>
      </c>
      <c r="S1607">
        <v>0.14022157699999999</v>
      </c>
      <c r="T1607">
        <v>-0.305812837</v>
      </c>
      <c r="U1607">
        <v>0</v>
      </c>
      <c r="V1607">
        <v>0.13805827100000001</v>
      </c>
      <c r="W1607">
        <v>-0.31957933100000002</v>
      </c>
      <c r="X1607">
        <v>1.237631E-2</v>
      </c>
      <c r="Y1607">
        <v>-0.29021080999999999</v>
      </c>
      <c r="Z1607">
        <v>8.2115931000000003E-2</v>
      </c>
      <c r="AA1607">
        <v>7.9707979999999998E-2</v>
      </c>
      <c r="AB1607">
        <v>-0.259072311</v>
      </c>
      <c r="AC1607">
        <v>0.31845800000000002</v>
      </c>
    </row>
    <row r="1608" spans="1:29" x14ac:dyDescent="0.3">
      <c r="A1608">
        <v>16.059999999999999</v>
      </c>
      <c r="B1608">
        <v>28.2</v>
      </c>
      <c r="C1608">
        <v>75</v>
      </c>
      <c r="D1608">
        <v>75</v>
      </c>
      <c r="E1608">
        <v>-150</v>
      </c>
      <c r="F1608">
        <v>46.84615385</v>
      </c>
      <c r="G1608">
        <v>53.84615385</v>
      </c>
      <c r="H1608">
        <v>-120.2307692</v>
      </c>
      <c r="I1608">
        <v>119</v>
      </c>
      <c r="J1608">
        <v>97</v>
      </c>
      <c r="K1608">
        <v>-100</v>
      </c>
      <c r="L1608">
        <v>2.3953700000000002</v>
      </c>
      <c r="M1608">
        <v>2.7532988500000002</v>
      </c>
      <c r="N1608">
        <v>-6.1477230040000004</v>
      </c>
      <c r="O1608">
        <v>6.0847904589999997</v>
      </c>
      <c r="P1608">
        <v>4.9598712139999996</v>
      </c>
      <c r="Q1608">
        <v>-5.1132692930000001</v>
      </c>
      <c r="R1608">
        <v>0.1197685</v>
      </c>
      <c r="S1608">
        <v>0.13766494300000001</v>
      </c>
      <c r="T1608">
        <v>-0.30738615000000002</v>
      </c>
      <c r="U1608">
        <v>0.30423952300000001</v>
      </c>
      <c r="V1608">
        <v>0.247993561</v>
      </c>
      <c r="W1608">
        <v>-0.25566346499999998</v>
      </c>
      <c r="X1608">
        <v>1.0332516E-2</v>
      </c>
      <c r="Y1608">
        <v>-0.290735248</v>
      </c>
      <c r="Z1608">
        <v>8.7636328999999999E-2</v>
      </c>
      <c r="AA1608">
        <v>-3.2473621000000001E-2</v>
      </c>
      <c r="AB1608">
        <v>-0.354520004</v>
      </c>
      <c r="AC1608">
        <v>-0.52029757700000001</v>
      </c>
    </row>
    <row r="1609" spans="1:29" x14ac:dyDescent="0.3">
      <c r="A1609">
        <v>16.07</v>
      </c>
      <c r="B1609">
        <v>28.2</v>
      </c>
      <c r="C1609">
        <v>75</v>
      </c>
      <c r="D1609">
        <v>75</v>
      </c>
      <c r="E1609">
        <v>-150</v>
      </c>
      <c r="F1609">
        <v>46.30769231</v>
      </c>
      <c r="G1609">
        <v>53.92307692</v>
      </c>
      <c r="H1609">
        <v>-122.0769231</v>
      </c>
      <c r="I1609">
        <v>0</v>
      </c>
      <c r="J1609">
        <v>0</v>
      </c>
      <c r="K1609">
        <v>-125</v>
      </c>
      <c r="L1609">
        <v>2.3678370110000002</v>
      </c>
      <c r="M1609">
        <v>2.7572321340000001</v>
      </c>
      <c r="N1609">
        <v>-6.2421218209999996</v>
      </c>
      <c r="O1609">
        <v>0</v>
      </c>
      <c r="P1609">
        <v>0</v>
      </c>
      <c r="Q1609">
        <v>-6.3915866159999997</v>
      </c>
      <c r="R1609">
        <v>0.11839185100000001</v>
      </c>
      <c r="S1609">
        <v>0.137861607</v>
      </c>
      <c r="T1609">
        <v>-0.31210609099999997</v>
      </c>
      <c r="U1609">
        <v>0</v>
      </c>
      <c r="V1609">
        <v>0</v>
      </c>
      <c r="W1609">
        <v>-0.31957933100000002</v>
      </c>
      <c r="X1609">
        <v>1.1240869000000001E-2</v>
      </c>
      <c r="Y1609">
        <v>-0.29348854600000002</v>
      </c>
      <c r="Z1609">
        <v>9.7987077000000006E-2</v>
      </c>
      <c r="AA1609">
        <v>0</v>
      </c>
      <c r="AB1609">
        <v>-0.213052887</v>
      </c>
      <c r="AC1609">
        <v>0.56066549300000001</v>
      </c>
    </row>
    <row r="1610" spans="1:29" x14ac:dyDescent="0.3">
      <c r="A1610">
        <v>16.079999999999998</v>
      </c>
      <c r="B1610">
        <v>28.2</v>
      </c>
      <c r="C1610">
        <v>75</v>
      </c>
      <c r="D1610">
        <v>75</v>
      </c>
      <c r="E1610">
        <v>-150</v>
      </c>
      <c r="F1610">
        <v>46.61538462</v>
      </c>
      <c r="G1610">
        <v>53.84615385</v>
      </c>
      <c r="H1610">
        <v>-121.8461538</v>
      </c>
      <c r="I1610">
        <v>97</v>
      </c>
      <c r="J1610">
        <v>116</v>
      </c>
      <c r="K1610">
        <v>-122</v>
      </c>
      <c r="L1610">
        <v>2.3835701469999999</v>
      </c>
      <c r="M1610">
        <v>2.7532988500000002</v>
      </c>
      <c r="N1610">
        <v>-6.2303219690000002</v>
      </c>
      <c r="O1610">
        <v>4.9598712139999996</v>
      </c>
      <c r="P1610">
        <v>5.9313923800000001</v>
      </c>
      <c r="Q1610">
        <v>-6.2381885370000001</v>
      </c>
      <c r="R1610">
        <v>0.119178507</v>
      </c>
      <c r="S1610">
        <v>0.13766494300000001</v>
      </c>
      <c r="T1610">
        <v>-0.31151609800000002</v>
      </c>
      <c r="U1610">
        <v>0.247993561</v>
      </c>
      <c r="V1610">
        <v>0.29656961900000001</v>
      </c>
      <c r="W1610">
        <v>-0.31190942700000002</v>
      </c>
      <c r="X1610">
        <v>1.0673148E-2</v>
      </c>
      <c r="Y1610">
        <v>-0.293291882</v>
      </c>
      <c r="Z1610">
        <v>9.5916926999999999E-2</v>
      </c>
      <c r="AA1610">
        <v>2.8045400000000002E-2</v>
      </c>
      <c r="AB1610">
        <v>-0.389460678</v>
      </c>
      <c r="AC1610">
        <v>-0.40816447900000002</v>
      </c>
    </row>
    <row r="1611" spans="1:29" x14ac:dyDescent="0.3">
      <c r="A1611">
        <v>16.09</v>
      </c>
      <c r="B1611">
        <v>28.2</v>
      </c>
      <c r="C1611">
        <v>75</v>
      </c>
      <c r="D1611">
        <v>75</v>
      </c>
      <c r="E1611">
        <v>-150</v>
      </c>
      <c r="F1611">
        <v>47.07692308</v>
      </c>
      <c r="G1611">
        <v>54.53846154</v>
      </c>
      <c r="H1611">
        <v>-120</v>
      </c>
      <c r="I1611">
        <v>0</v>
      </c>
      <c r="J1611">
        <v>0</v>
      </c>
      <c r="K1611">
        <v>-121</v>
      </c>
      <c r="L1611">
        <v>2.407169852</v>
      </c>
      <c r="M1611">
        <v>2.788698407</v>
      </c>
      <c r="N1611">
        <v>-6.1359231520000002</v>
      </c>
      <c r="O1611">
        <v>0</v>
      </c>
      <c r="P1611">
        <v>0</v>
      </c>
      <c r="Q1611">
        <v>-6.1870558439999996</v>
      </c>
      <c r="R1611">
        <v>0.120358493</v>
      </c>
      <c r="S1611">
        <v>0.13943491999999999</v>
      </c>
      <c r="T1611">
        <v>-0.30679615799999999</v>
      </c>
      <c r="U1611">
        <v>0</v>
      </c>
      <c r="V1611">
        <v>0</v>
      </c>
      <c r="W1611">
        <v>-0.30935279199999999</v>
      </c>
      <c r="X1611">
        <v>1.1013781E-2</v>
      </c>
      <c r="Y1611">
        <v>-0.29112857599999997</v>
      </c>
      <c r="Z1611">
        <v>8.2460956000000002E-2</v>
      </c>
      <c r="AA1611">
        <v>0</v>
      </c>
      <c r="AB1611">
        <v>-0.20623519500000001</v>
      </c>
      <c r="AC1611">
        <v>0.54272419699999996</v>
      </c>
    </row>
    <row r="1612" spans="1:29" x14ac:dyDescent="0.3">
      <c r="A1612">
        <v>16.100000000000001</v>
      </c>
      <c r="B1612">
        <v>28.2</v>
      </c>
      <c r="C1612">
        <v>75</v>
      </c>
      <c r="D1612">
        <v>75</v>
      </c>
      <c r="E1612">
        <v>-150</v>
      </c>
      <c r="F1612">
        <v>47.69230769</v>
      </c>
      <c r="G1612">
        <v>54</v>
      </c>
      <c r="H1612">
        <v>-120</v>
      </c>
      <c r="I1612">
        <v>112</v>
      </c>
      <c r="J1612">
        <v>118</v>
      </c>
      <c r="K1612">
        <v>-226</v>
      </c>
      <c r="L1612">
        <v>2.4386361239999998</v>
      </c>
      <c r="M1612">
        <v>2.761165418</v>
      </c>
      <c r="N1612">
        <v>-6.1359231520000002</v>
      </c>
      <c r="O1612">
        <v>5.7268616080000001</v>
      </c>
      <c r="P1612">
        <v>6.0336577660000001</v>
      </c>
      <c r="Q1612">
        <v>-11.555988599999999</v>
      </c>
      <c r="R1612">
        <v>0.121931806</v>
      </c>
      <c r="S1612">
        <v>0.13805827100000001</v>
      </c>
      <c r="T1612">
        <v>-0.30679615799999999</v>
      </c>
      <c r="U1612">
        <v>0.28634308000000003</v>
      </c>
      <c r="V1612">
        <v>0.30168288799999998</v>
      </c>
      <c r="W1612">
        <v>-0.57779943</v>
      </c>
      <c r="X1612">
        <v>9.3106189999999991E-3</v>
      </c>
      <c r="Y1612">
        <v>-0.29119413100000002</v>
      </c>
      <c r="Z1612">
        <v>8.2115931000000003E-2</v>
      </c>
      <c r="AA1612">
        <v>8.8564420000000008E-3</v>
      </c>
      <c r="AB1612">
        <v>-0.58120827600000002</v>
      </c>
      <c r="AC1612">
        <v>-1.7941295999999999E-2</v>
      </c>
    </row>
    <row r="1613" spans="1:29" x14ac:dyDescent="0.3">
      <c r="A1613">
        <v>16.11</v>
      </c>
      <c r="B1613">
        <v>28.2</v>
      </c>
      <c r="C1613">
        <v>75</v>
      </c>
      <c r="D1613">
        <v>75</v>
      </c>
      <c r="E1613">
        <v>-150</v>
      </c>
      <c r="F1613">
        <v>48.46153846</v>
      </c>
      <c r="G1613">
        <v>52.76923077</v>
      </c>
      <c r="H1613">
        <v>-120.2307692</v>
      </c>
      <c r="I1613">
        <v>58</v>
      </c>
      <c r="J1613">
        <v>54</v>
      </c>
      <c r="K1613">
        <v>-131</v>
      </c>
      <c r="L1613">
        <v>2.4779689650000001</v>
      </c>
      <c r="M1613">
        <v>2.6982328729999998</v>
      </c>
      <c r="N1613">
        <v>-6.1477230040000004</v>
      </c>
      <c r="O1613">
        <v>2.9656961900000001</v>
      </c>
      <c r="P1613">
        <v>2.761165418</v>
      </c>
      <c r="Q1613">
        <v>-6.6983827739999997</v>
      </c>
      <c r="R1613">
        <v>0.12389844799999999</v>
      </c>
      <c r="S1613">
        <v>0.134911644</v>
      </c>
      <c r="T1613">
        <v>-0.30738615000000002</v>
      </c>
      <c r="U1613">
        <v>0.14828480899999999</v>
      </c>
      <c r="V1613">
        <v>0.13805827100000001</v>
      </c>
      <c r="W1613">
        <v>-0.33491913899999998</v>
      </c>
      <c r="X1613">
        <v>6.3584710000000001E-3</v>
      </c>
      <c r="Y1613">
        <v>-0.29119413100000002</v>
      </c>
      <c r="Z1613">
        <v>8.5221155000000007E-2</v>
      </c>
      <c r="AA1613">
        <v>-5.9042950000000004E-3</v>
      </c>
      <c r="AB1613">
        <v>-0.318727119</v>
      </c>
      <c r="AC1613">
        <v>8.5221155000000007E-2</v>
      </c>
    </row>
    <row r="1614" spans="1:29" x14ac:dyDescent="0.3">
      <c r="A1614">
        <v>16.12</v>
      </c>
      <c r="B1614">
        <v>28.2</v>
      </c>
      <c r="C1614">
        <v>75</v>
      </c>
      <c r="D1614">
        <v>75</v>
      </c>
      <c r="E1614">
        <v>-150</v>
      </c>
      <c r="F1614">
        <v>48.38461538</v>
      </c>
      <c r="G1614">
        <v>52.84615385</v>
      </c>
      <c r="H1614">
        <v>-120.0769231</v>
      </c>
      <c r="I1614">
        <v>55</v>
      </c>
      <c r="J1614">
        <v>45</v>
      </c>
      <c r="K1614">
        <v>-134</v>
      </c>
      <c r="L1614">
        <v>2.4740356810000002</v>
      </c>
      <c r="M1614">
        <v>2.7021661570000002</v>
      </c>
      <c r="N1614">
        <v>-6.1398564359999996</v>
      </c>
      <c r="O1614">
        <v>2.812298111</v>
      </c>
      <c r="P1614">
        <v>2.3009711820000001</v>
      </c>
      <c r="Q1614">
        <v>-6.8517808530000002</v>
      </c>
      <c r="R1614">
        <v>0.123701784</v>
      </c>
      <c r="S1614">
        <v>0.13510830800000001</v>
      </c>
      <c r="T1614">
        <v>-0.306992822</v>
      </c>
      <c r="U1614">
        <v>0.14061490600000001</v>
      </c>
      <c r="V1614">
        <v>0.11504855899999999</v>
      </c>
      <c r="W1614">
        <v>-0.34258904299999998</v>
      </c>
      <c r="X1614">
        <v>6.5855599999999999E-3</v>
      </c>
      <c r="Y1614">
        <v>-0.29093191200000001</v>
      </c>
      <c r="Z1614">
        <v>8.4531104999999995E-2</v>
      </c>
      <c r="AA1614">
        <v>-1.4760736999999999E-2</v>
      </c>
      <c r="AB1614">
        <v>-0.31361385000000003</v>
      </c>
      <c r="AC1614">
        <v>0.15250101399999999</v>
      </c>
    </row>
    <row r="1615" spans="1:29" x14ac:dyDescent="0.3">
      <c r="A1615">
        <v>16.13</v>
      </c>
      <c r="B1615">
        <v>28.2</v>
      </c>
      <c r="C1615">
        <v>75</v>
      </c>
      <c r="D1615">
        <v>75</v>
      </c>
      <c r="E1615">
        <v>-150</v>
      </c>
      <c r="F1615">
        <v>48.92307692</v>
      </c>
      <c r="G1615">
        <v>52.76923077</v>
      </c>
      <c r="H1615">
        <v>-121.8461538</v>
      </c>
      <c r="I1615">
        <v>41</v>
      </c>
      <c r="J1615">
        <v>57</v>
      </c>
      <c r="K1615">
        <v>-126</v>
      </c>
      <c r="L1615">
        <v>2.5015686690000001</v>
      </c>
      <c r="M1615">
        <v>2.6982328729999998</v>
      </c>
      <c r="N1615">
        <v>-6.2303219690000002</v>
      </c>
      <c r="O1615">
        <v>2.09644041</v>
      </c>
      <c r="P1615">
        <v>2.9145634970000001</v>
      </c>
      <c r="Q1615">
        <v>-6.4427193090000001</v>
      </c>
      <c r="R1615">
        <v>0.12507843299999999</v>
      </c>
      <c r="S1615">
        <v>0.134911644</v>
      </c>
      <c r="T1615">
        <v>-0.31151609800000002</v>
      </c>
      <c r="U1615">
        <v>0.104822021</v>
      </c>
      <c r="V1615">
        <v>0.14572817499999999</v>
      </c>
      <c r="W1615">
        <v>-0.32213596500000002</v>
      </c>
      <c r="X1615">
        <v>5.6772070000000001E-3</v>
      </c>
      <c r="Y1615">
        <v>-0.29434075799999998</v>
      </c>
      <c r="Z1615">
        <v>9.0396529000000003E-2</v>
      </c>
      <c r="AA1615">
        <v>2.3617178999999999E-2</v>
      </c>
      <c r="AB1615">
        <v>-0.29827404200000002</v>
      </c>
      <c r="AC1615">
        <v>0.12558907</v>
      </c>
    </row>
    <row r="1616" spans="1:29" x14ac:dyDescent="0.3">
      <c r="A1616">
        <v>16.14</v>
      </c>
      <c r="B1616">
        <v>28.2</v>
      </c>
      <c r="C1616">
        <v>75</v>
      </c>
      <c r="D1616">
        <v>75</v>
      </c>
      <c r="E1616">
        <v>-150</v>
      </c>
      <c r="F1616">
        <v>49.15384615</v>
      </c>
      <c r="G1616">
        <v>52.92307692</v>
      </c>
      <c r="H1616">
        <v>-121.6153846</v>
      </c>
      <c r="I1616">
        <v>50</v>
      </c>
      <c r="J1616">
        <v>57</v>
      </c>
      <c r="K1616">
        <v>-121</v>
      </c>
      <c r="L1616">
        <v>2.5133685219999999</v>
      </c>
      <c r="M1616">
        <v>2.7060994410000001</v>
      </c>
      <c r="N1616">
        <v>-6.218522117</v>
      </c>
      <c r="O1616">
        <v>2.556634646</v>
      </c>
      <c r="P1616">
        <v>2.9145634970000001</v>
      </c>
      <c r="Q1616">
        <v>-6.1870558439999996</v>
      </c>
      <c r="R1616">
        <v>0.125668426</v>
      </c>
      <c r="S1616">
        <v>0.135304972</v>
      </c>
      <c r="T1616">
        <v>-0.31092610599999998</v>
      </c>
      <c r="U1616">
        <v>0.127831732</v>
      </c>
      <c r="V1616">
        <v>0.14572817499999999</v>
      </c>
      <c r="W1616">
        <v>-0.30935279199999999</v>
      </c>
      <c r="X1616">
        <v>5.5636619999999996E-3</v>
      </c>
      <c r="Y1616">
        <v>-0.29427520299999999</v>
      </c>
      <c r="Z1616">
        <v>8.7636328999999999E-2</v>
      </c>
      <c r="AA1616">
        <v>1.0332516E-2</v>
      </c>
      <c r="AB1616">
        <v>-0.29742183100000003</v>
      </c>
      <c r="AC1616">
        <v>6.2794534999999999E-2</v>
      </c>
    </row>
    <row r="1617" spans="1:29" x14ac:dyDescent="0.3">
      <c r="A1617">
        <v>16.149999999999999</v>
      </c>
      <c r="B1617">
        <v>28.2</v>
      </c>
      <c r="C1617">
        <v>75</v>
      </c>
      <c r="D1617">
        <v>75</v>
      </c>
      <c r="E1617">
        <v>-150</v>
      </c>
      <c r="F1617">
        <v>49.53846154</v>
      </c>
      <c r="G1617">
        <v>53.23076923</v>
      </c>
      <c r="H1617">
        <v>-119.4615385</v>
      </c>
      <c r="I1617">
        <v>52</v>
      </c>
      <c r="J1617">
        <v>55</v>
      </c>
      <c r="K1617">
        <v>-97</v>
      </c>
      <c r="L1617">
        <v>2.533034942</v>
      </c>
      <c r="M1617">
        <v>2.7218325769999998</v>
      </c>
      <c r="N1617">
        <v>-6.1083901630000002</v>
      </c>
      <c r="O1617">
        <v>2.658900032</v>
      </c>
      <c r="P1617">
        <v>2.812298111</v>
      </c>
      <c r="Q1617">
        <v>-4.9598712139999996</v>
      </c>
      <c r="R1617">
        <v>0.12665174700000001</v>
      </c>
      <c r="S1617">
        <v>0.13609162899999999</v>
      </c>
      <c r="T1617">
        <v>-0.30541950800000001</v>
      </c>
      <c r="U1617">
        <v>0.13294500200000001</v>
      </c>
      <c r="V1617">
        <v>0.14061490600000001</v>
      </c>
      <c r="W1617">
        <v>-0.247993561</v>
      </c>
      <c r="X1617">
        <v>5.4501180000000003E-3</v>
      </c>
      <c r="Y1617">
        <v>-0.29119413100000002</v>
      </c>
      <c r="Z1617">
        <v>7.4870407E-2</v>
      </c>
      <c r="AA1617">
        <v>4.4282210000000004E-3</v>
      </c>
      <c r="AB1617">
        <v>-0.25651567600000003</v>
      </c>
      <c r="AC1617">
        <v>-4.4853239000000003E-2</v>
      </c>
    </row>
    <row r="1618" spans="1:29" x14ac:dyDescent="0.3">
      <c r="A1618">
        <v>16.16</v>
      </c>
      <c r="B1618">
        <v>28.2</v>
      </c>
      <c r="C1618">
        <v>75</v>
      </c>
      <c r="D1618">
        <v>75</v>
      </c>
      <c r="E1618">
        <v>-150</v>
      </c>
      <c r="F1618">
        <v>50</v>
      </c>
      <c r="G1618">
        <v>52.84615385</v>
      </c>
      <c r="H1618">
        <v>-117.3846154</v>
      </c>
      <c r="I1618">
        <v>54</v>
      </c>
      <c r="J1618">
        <v>53</v>
      </c>
      <c r="K1618">
        <v>-123</v>
      </c>
      <c r="L1618">
        <v>2.556634646</v>
      </c>
      <c r="M1618">
        <v>2.7021661570000002</v>
      </c>
      <c r="N1618">
        <v>-6.0021914929999998</v>
      </c>
      <c r="O1618">
        <v>2.761165418</v>
      </c>
      <c r="P1618">
        <v>2.710032725</v>
      </c>
      <c r="Q1618">
        <v>-6.2893212299999997</v>
      </c>
      <c r="R1618">
        <v>0.127831732</v>
      </c>
      <c r="S1618">
        <v>0.13510830800000001</v>
      </c>
      <c r="T1618">
        <v>-0.30010957500000002</v>
      </c>
      <c r="U1618">
        <v>0.13805827100000001</v>
      </c>
      <c r="V1618">
        <v>0.13550163600000001</v>
      </c>
      <c r="W1618">
        <v>-0.31446606199999999</v>
      </c>
      <c r="X1618">
        <v>4.2011330000000001E-3</v>
      </c>
      <c r="Y1618">
        <v>-0.28771973000000001</v>
      </c>
      <c r="Z1618">
        <v>6.5209710000000004E-2</v>
      </c>
      <c r="AA1618">
        <v>-1.476074E-3</v>
      </c>
      <c r="AB1618">
        <v>-0.30083067699999999</v>
      </c>
      <c r="AC1618">
        <v>7.1765182999999996E-2</v>
      </c>
    </row>
    <row r="1619" spans="1:29" x14ac:dyDescent="0.3">
      <c r="A1619">
        <v>16.170000000000002</v>
      </c>
      <c r="B1619">
        <v>28.2</v>
      </c>
      <c r="C1619">
        <v>75</v>
      </c>
      <c r="D1619">
        <v>75</v>
      </c>
      <c r="E1619">
        <v>-150</v>
      </c>
      <c r="F1619">
        <v>50.46153846</v>
      </c>
      <c r="G1619">
        <v>52.46153846</v>
      </c>
      <c r="H1619">
        <v>-117.6153846</v>
      </c>
      <c r="I1619">
        <v>56</v>
      </c>
      <c r="J1619">
        <v>41</v>
      </c>
      <c r="K1619">
        <v>-127</v>
      </c>
      <c r="L1619">
        <v>2.5802343510000001</v>
      </c>
      <c r="M1619">
        <v>2.6824997370000001</v>
      </c>
      <c r="N1619">
        <v>-6.013991345</v>
      </c>
      <c r="O1619">
        <v>2.8634308040000001</v>
      </c>
      <c r="P1619">
        <v>2.09644041</v>
      </c>
      <c r="Q1619">
        <v>-6.4938520019999997</v>
      </c>
      <c r="R1619">
        <v>0.129011718</v>
      </c>
      <c r="S1619">
        <v>0.134124987</v>
      </c>
      <c r="T1619">
        <v>-0.300699567</v>
      </c>
      <c r="U1619">
        <v>0.14317154000000001</v>
      </c>
      <c r="V1619">
        <v>0.104822021</v>
      </c>
      <c r="W1619">
        <v>-0.3246926</v>
      </c>
      <c r="X1619">
        <v>2.952147E-3</v>
      </c>
      <c r="Y1619">
        <v>-0.28817861299999997</v>
      </c>
      <c r="Z1619">
        <v>6.5899759000000002E-2</v>
      </c>
      <c r="AA1619">
        <v>-2.2141106000000001E-2</v>
      </c>
      <c r="AB1619">
        <v>-0.29912625399999998</v>
      </c>
      <c r="AC1619">
        <v>0.13455971799999999</v>
      </c>
    </row>
    <row r="1620" spans="1:29" x14ac:dyDescent="0.3">
      <c r="A1620">
        <v>16.18</v>
      </c>
      <c r="B1620">
        <v>28.2</v>
      </c>
      <c r="C1620">
        <v>75</v>
      </c>
      <c r="D1620">
        <v>75</v>
      </c>
      <c r="E1620">
        <v>-150</v>
      </c>
      <c r="F1620">
        <v>50.92307692</v>
      </c>
      <c r="G1620">
        <v>52.07692308</v>
      </c>
      <c r="H1620">
        <v>-118.0769231</v>
      </c>
      <c r="I1620">
        <v>45</v>
      </c>
      <c r="J1620">
        <v>55</v>
      </c>
      <c r="K1620">
        <v>-123</v>
      </c>
      <c r="L1620">
        <v>2.6038340550000001</v>
      </c>
      <c r="M1620">
        <v>2.662833316</v>
      </c>
      <c r="N1620">
        <v>-6.0375910499999996</v>
      </c>
      <c r="O1620">
        <v>2.3009711820000001</v>
      </c>
      <c r="P1620">
        <v>2.812298111</v>
      </c>
      <c r="Q1620">
        <v>-6.2893212299999997</v>
      </c>
      <c r="R1620">
        <v>0.13019170299999999</v>
      </c>
      <c r="S1620">
        <v>0.13314166599999999</v>
      </c>
      <c r="T1620">
        <v>-0.301879552</v>
      </c>
      <c r="U1620">
        <v>0.11504855899999999</v>
      </c>
      <c r="V1620">
        <v>0.14061490600000001</v>
      </c>
      <c r="W1620">
        <v>-0.31446606199999999</v>
      </c>
      <c r="X1620">
        <v>1.703162E-3</v>
      </c>
      <c r="Y1620">
        <v>-0.28903082499999999</v>
      </c>
      <c r="Z1620">
        <v>6.7624883999999996E-2</v>
      </c>
      <c r="AA1620">
        <v>1.4760736999999999E-2</v>
      </c>
      <c r="AB1620">
        <v>-0.294865196</v>
      </c>
      <c r="AC1620">
        <v>0.103162451</v>
      </c>
    </row>
    <row r="1621" spans="1:29" x14ac:dyDescent="0.3">
      <c r="A1621">
        <v>16.190000000000001</v>
      </c>
      <c r="B1621">
        <v>28.2</v>
      </c>
      <c r="C1621">
        <v>75</v>
      </c>
      <c r="D1621">
        <v>75</v>
      </c>
      <c r="E1621">
        <v>-150</v>
      </c>
      <c r="F1621">
        <v>50.69230769</v>
      </c>
      <c r="G1621">
        <v>52.38461538</v>
      </c>
      <c r="H1621">
        <v>-117.7692308</v>
      </c>
      <c r="I1621">
        <v>53</v>
      </c>
      <c r="J1621">
        <v>53</v>
      </c>
      <c r="K1621">
        <v>-123</v>
      </c>
      <c r="L1621">
        <v>2.5920342029999999</v>
      </c>
      <c r="M1621">
        <v>2.6785664530000002</v>
      </c>
      <c r="N1621">
        <v>-6.0218579129999998</v>
      </c>
      <c r="O1621">
        <v>2.710032725</v>
      </c>
      <c r="P1621">
        <v>2.710032725</v>
      </c>
      <c r="Q1621">
        <v>-6.2893212299999997</v>
      </c>
      <c r="R1621">
        <v>0.12960171000000001</v>
      </c>
      <c r="S1621">
        <v>0.13392832299999999</v>
      </c>
      <c r="T1621">
        <v>-0.301092896</v>
      </c>
      <c r="U1621">
        <v>0.13550163600000001</v>
      </c>
      <c r="V1621">
        <v>0.13550163600000001</v>
      </c>
      <c r="W1621">
        <v>-0.31446606199999999</v>
      </c>
      <c r="X1621">
        <v>2.4979709999999999E-3</v>
      </c>
      <c r="Y1621">
        <v>-0.288571941</v>
      </c>
      <c r="Z1621">
        <v>6.5899759000000002E-2</v>
      </c>
      <c r="AA1621">
        <v>0</v>
      </c>
      <c r="AB1621">
        <v>-0.29997846500000003</v>
      </c>
      <c r="AC1621">
        <v>7.6250506999999995E-2</v>
      </c>
    </row>
    <row r="1622" spans="1:29" x14ac:dyDescent="0.3">
      <c r="A1622">
        <v>16.2</v>
      </c>
      <c r="B1622">
        <v>28.2</v>
      </c>
      <c r="C1622">
        <v>75</v>
      </c>
      <c r="D1622">
        <v>75</v>
      </c>
      <c r="E1622">
        <v>-150</v>
      </c>
      <c r="F1622">
        <v>51.53846154</v>
      </c>
      <c r="G1622">
        <v>51.76923077</v>
      </c>
      <c r="H1622">
        <v>-118.0769231</v>
      </c>
      <c r="I1622">
        <v>49</v>
      </c>
      <c r="J1622">
        <v>56</v>
      </c>
      <c r="K1622">
        <v>-122</v>
      </c>
      <c r="L1622">
        <v>2.635300328</v>
      </c>
      <c r="M1622">
        <v>2.6471001799999998</v>
      </c>
      <c r="N1622">
        <v>-6.0375910499999996</v>
      </c>
      <c r="O1622">
        <v>2.5055019540000001</v>
      </c>
      <c r="P1622">
        <v>2.8634308040000001</v>
      </c>
      <c r="Q1622">
        <v>-6.2381885370000001</v>
      </c>
      <c r="R1622">
        <v>0.13176501600000001</v>
      </c>
      <c r="S1622">
        <v>0.132355009</v>
      </c>
      <c r="T1622">
        <v>-0.301879552</v>
      </c>
      <c r="U1622">
        <v>0.125275098</v>
      </c>
      <c r="V1622">
        <v>0.14317154000000001</v>
      </c>
      <c r="W1622">
        <v>-0.31190942700000002</v>
      </c>
      <c r="X1622">
        <v>3.40632E-4</v>
      </c>
      <c r="Y1622">
        <v>-0.28929304300000003</v>
      </c>
      <c r="Z1622">
        <v>6.6244784000000001E-2</v>
      </c>
      <c r="AA1622">
        <v>1.0332516E-2</v>
      </c>
      <c r="AB1622">
        <v>-0.29742183100000003</v>
      </c>
      <c r="AC1622">
        <v>7.6250506999999995E-2</v>
      </c>
    </row>
    <row r="1623" spans="1:29" x14ac:dyDescent="0.3">
      <c r="A1623">
        <v>16.21</v>
      </c>
      <c r="B1623">
        <v>28.2</v>
      </c>
      <c r="C1623">
        <v>75</v>
      </c>
      <c r="D1623">
        <v>75</v>
      </c>
      <c r="E1623">
        <v>-150</v>
      </c>
      <c r="F1623">
        <v>51.07692308</v>
      </c>
      <c r="G1623">
        <v>51.15384615</v>
      </c>
      <c r="H1623">
        <v>-118.7692308</v>
      </c>
      <c r="I1623">
        <v>51</v>
      </c>
      <c r="J1623">
        <v>58</v>
      </c>
      <c r="K1623">
        <v>-94</v>
      </c>
      <c r="L1623">
        <v>2.6117006229999999</v>
      </c>
      <c r="M1623">
        <v>2.615633908</v>
      </c>
      <c r="N1623">
        <v>-6.0729906060000003</v>
      </c>
      <c r="O1623">
        <v>2.607767339</v>
      </c>
      <c r="P1623">
        <v>2.9656961900000001</v>
      </c>
      <c r="Q1623">
        <v>-4.8064731350000001</v>
      </c>
      <c r="R1623">
        <v>0.13058503099999999</v>
      </c>
      <c r="S1623">
        <v>0.130781695</v>
      </c>
      <c r="T1623">
        <v>-0.30364953</v>
      </c>
      <c r="U1623">
        <v>0.13038836700000001</v>
      </c>
      <c r="V1623">
        <v>0.14828480899999999</v>
      </c>
      <c r="W1623">
        <v>-0.240323657</v>
      </c>
      <c r="X1623">
        <v>1.13544E-4</v>
      </c>
      <c r="Y1623">
        <v>-0.28955526199999998</v>
      </c>
      <c r="Z1623">
        <v>7.4180357000000002E-2</v>
      </c>
      <c r="AA1623">
        <v>1.0332516E-2</v>
      </c>
      <c r="AB1623">
        <v>-0.25310683</v>
      </c>
      <c r="AC1623">
        <v>-6.7279858999999997E-2</v>
      </c>
    </row>
    <row r="1624" spans="1:29" x14ac:dyDescent="0.3">
      <c r="A1624">
        <v>16.22</v>
      </c>
      <c r="B1624">
        <v>28.2</v>
      </c>
      <c r="C1624">
        <v>75</v>
      </c>
      <c r="D1624">
        <v>75</v>
      </c>
      <c r="E1624">
        <v>-150</v>
      </c>
      <c r="F1624">
        <v>50</v>
      </c>
      <c r="G1624">
        <v>51.76923077</v>
      </c>
      <c r="H1624">
        <v>-120.4615385</v>
      </c>
      <c r="I1624">
        <v>52</v>
      </c>
      <c r="J1624">
        <v>49</v>
      </c>
      <c r="K1624">
        <v>-126</v>
      </c>
      <c r="L1624">
        <v>2.556634646</v>
      </c>
      <c r="M1624">
        <v>2.6471001799999998</v>
      </c>
      <c r="N1624">
        <v>-6.1595228559999997</v>
      </c>
      <c r="O1624">
        <v>2.658900032</v>
      </c>
      <c r="P1624">
        <v>2.5055019540000001</v>
      </c>
      <c r="Q1624">
        <v>-6.4427193090000001</v>
      </c>
      <c r="R1624">
        <v>0.127831732</v>
      </c>
      <c r="S1624">
        <v>0.132355009</v>
      </c>
      <c r="T1624">
        <v>-0.30797614299999998</v>
      </c>
      <c r="U1624">
        <v>0.13294500200000001</v>
      </c>
      <c r="V1624">
        <v>0.125275098</v>
      </c>
      <c r="W1624">
        <v>-0.32213596500000002</v>
      </c>
      <c r="X1624">
        <v>2.611515E-3</v>
      </c>
      <c r="Y1624">
        <v>-0.29204634200000001</v>
      </c>
      <c r="Z1624">
        <v>8.3841054999999998E-2</v>
      </c>
      <c r="AA1624">
        <v>-4.4282210000000004E-3</v>
      </c>
      <c r="AB1624">
        <v>-0.30083067699999999</v>
      </c>
      <c r="AC1624">
        <v>0.112133099</v>
      </c>
    </row>
    <row r="1625" spans="1:29" x14ac:dyDescent="0.3">
      <c r="A1625">
        <v>16.23</v>
      </c>
      <c r="B1625">
        <v>28.2</v>
      </c>
      <c r="C1625">
        <v>75</v>
      </c>
      <c r="D1625">
        <v>75</v>
      </c>
      <c r="E1625">
        <v>-150</v>
      </c>
      <c r="F1625">
        <v>49.69230769</v>
      </c>
      <c r="G1625">
        <v>52.07692308</v>
      </c>
      <c r="H1625">
        <v>-120</v>
      </c>
      <c r="I1625">
        <v>98</v>
      </c>
      <c r="J1625">
        <v>118</v>
      </c>
      <c r="K1625">
        <v>-124</v>
      </c>
      <c r="L1625">
        <v>2.5409015099999999</v>
      </c>
      <c r="M1625">
        <v>2.662833316</v>
      </c>
      <c r="N1625">
        <v>-6.1359231520000002</v>
      </c>
      <c r="O1625">
        <v>5.0110039070000001</v>
      </c>
      <c r="P1625">
        <v>6.0336577660000001</v>
      </c>
      <c r="Q1625">
        <v>-6.3404539230000001</v>
      </c>
      <c r="R1625">
        <v>0.12704507600000001</v>
      </c>
      <c r="S1625">
        <v>0.13314166599999999</v>
      </c>
      <c r="T1625">
        <v>-0.30679615799999999</v>
      </c>
      <c r="U1625">
        <v>0.25055019499999998</v>
      </c>
      <c r="V1625">
        <v>0.30168288799999998</v>
      </c>
      <c r="W1625">
        <v>-0.31702269599999999</v>
      </c>
      <c r="X1625">
        <v>3.5198680000000002E-3</v>
      </c>
      <c r="Y1625">
        <v>-0.29125968499999999</v>
      </c>
      <c r="Z1625">
        <v>8.1770906000000004E-2</v>
      </c>
      <c r="AA1625">
        <v>2.9521473999999999E-2</v>
      </c>
      <c r="AB1625">
        <v>-0.395426159</v>
      </c>
      <c r="AC1625">
        <v>-0.41264980299999998</v>
      </c>
    </row>
    <row r="1626" spans="1:29" x14ac:dyDescent="0.3">
      <c r="A1626">
        <v>16.239999999999998</v>
      </c>
      <c r="B1626">
        <v>28.2</v>
      </c>
      <c r="C1626">
        <v>75</v>
      </c>
      <c r="D1626">
        <v>75</v>
      </c>
      <c r="E1626">
        <v>-150</v>
      </c>
      <c r="F1626">
        <v>49.46153846</v>
      </c>
      <c r="G1626">
        <v>53.15384615</v>
      </c>
      <c r="H1626">
        <v>-119.3846154</v>
      </c>
      <c r="I1626">
        <v>0</v>
      </c>
      <c r="J1626">
        <v>0</v>
      </c>
      <c r="K1626">
        <v>-127</v>
      </c>
      <c r="L1626">
        <v>2.5291016580000001</v>
      </c>
      <c r="M1626">
        <v>2.7178992929999999</v>
      </c>
      <c r="N1626">
        <v>-6.1044568789999998</v>
      </c>
      <c r="O1626">
        <v>0</v>
      </c>
      <c r="P1626">
        <v>0</v>
      </c>
      <c r="Q1626">
        <v>-6.4938520019999997</v>
      </c>
      <c r="R1626">
        <v>0.126455083</v>
      </c>
      <c r="S1626">
        <v>0.13589496500000001</v>
      </c>
      <c r="T1626">
        <v>-0.30522284399999999</v>
      </c>
      <c r="U1626">
        <v>0</v>
      </c>
      <c r="V1626">
        <v>0</v>
      </c>
      <c r="W1626">
        <v>-0.3246926</v>
      </c>
      <c r="X1626">
        <v>5.4501180000000003E-3</v>
      </c>
      <c r="Y1626">
        <v>-0.29093191200000001</v>
      </c>
      <c r="Z1626">
        <v>7.5215431999999999E-2</v>
      </c>
      <c r="AA1626">
        <v>0</v>
      </c>
      <c r="AB1626">
        <v>-0.21646173299999999</v>
      </c>
      <c r="AC1626">
        <v>0.56963614100000004</v>
      </c>
    </row>
    <row r="1627" spans="1:29" x14ac:dyDescent="0.3">
      <c r="A1627">
        <v>16.25</v>
      </c>
      <c r="B1627">
        <v>28.2</v>
      </c>
      <c r="C1627">
        <v>75</v>
      </c>
      <c r="D1627">
        <v>75</v>
      </c>
      <c r="E1627">
        <v>-150</v>
      </c>
      <c r="F1627">
        <v>50.07692308</v>
      </c>
      <c r="G1627">
        <v>53.46153846</v>
      </c>
      <c r="H1627">
        <v>-117.2307692</v>
      </c>
      <c r="I1627">
        <v>99</v>
      </c>
      <c r="J1627">
        <v>125</v>
      </c>
      <c r="K1627">
        <v>-130</v>
      </c>
      <c r="L1627">
        <v>2.560567931</v>
      </c>
      <c r="M1627">
        <v>2.7336324300000001</v>
      </c>
      <c r="N1627">
        <v>-5.9943249249999999</v>
      </c>
      <c r="O1627">
        <v>5.0621365999999997</v>
      </c>
      <c r="P1627">
        <v>6.3915866159999997</v>
      </c>
      <c r="Q1627">
        <v>-6.6472500810000001</v>
      </c>
      <c r="R1627">
        <v>0.12802839699999999</v>
      </c>
      <c r="S1627">
        <v>0.136681621</v>
      </c>
      <c r="T1627">
        <v>-0.29971624600000002</v>
      </c>
      <c r="U1627">
        <v>0.25310683</v>
      </c>
      <c r="V1627">
        <v>0.31957933100000002</v>
      </c>
      <c r="W1627">
        <v>-0.332362504</v>
      </c>
      <c r="X1627">
        <v>4.9959419999999997E-3</v>
      </c>
      <c r="Y1627">
        <v>-0.28804750400000001</v>
      </c>
      <c r="Z1627">
        <v>6.1414436000000003E-2</v>
      </c>
      <c r="AA1627">
        <v>3.8377915999999998E-2</v>
      </c>
      <c r="AB1627">
        <v>-0.41247039000000002</v>
      </c>
      <c r="AC1627">
        <v>-0.42162044999999998</v>
      </c>
    </row>
    <row r="1628" spans="1:29" x14ac:dyDescent="0.3">
      <c r="A1628">
        <v>16.260000000000002</v>
      </c>
      <c r="B1628">
        <v>28.2</v>
      </c>
      <c r="C1628">
        <v>75</v>
      </c>
      <c r="D1628">
        <v>75</v>
      </c>
      <c r="E1628">
        <v>-150</v>
      </c>
      <c r="F1628">
        <v>50.07692308</v>
      </c>
      <c r="G1628">
        <v>53.15384615</v>
      </c>
      <c r="H1628">
        <v>-116.9230769</v>
      </c>
      <c r="I1628">
        <v>47</v>
      </c>
      <c r="J1628">
        <v>66</v>
      </c>
      <c r="K1628">
        <v>-217</v>
      </c>
      <c r="L1628">
        <v>2.560567931</v>
      </c>
      <c r="M1628">
        <v>2.7178992929999999</v>
      </c>
      <c r="N1628">
        <v>-5.9785917890000002</v>
      </c>
      <c r="O1628">
        <v>2.4032365680000001</v>
      </c>
      <c r="P1628">
        <v>3.374757733</v>
      </c>
      <c r="Q1628">
        <v>-11.09579437</v>
      </c>
      <c r="R1628">
        <v>0.12802839699999999</v>
      </c>
      <c r="S1628">
        <v>0.13589496500000001</v>
      </c>
      <c r="T1628">
        <v>-0.298929589</v>
      </c>
      <c r="U1628">
        <v>0.120161828</v>
      </c>
      <c r="V1628">
        <v>0.168737887</v>
      </c>
      <c r="W1628">
        <v>-0.55478971799999999</v>
      </c>
      <c r="X1628">
        <v>4.5417649999999997E-3</v>
      </c>
      <c r="Y1628">
        <v>-0.28726084699999999</v>
      </c>
      <c r="Z1628">
        <v>6.1414436000000003E-2</v>
      </c>
      <c r="AA1628">
        <v>2.8045400000000002E-2</v>
      </c>
      <c r="AB1628">
        <v>-0.46615971699999997</v>
      </c>
      <c r="AC1628">
        <v>0.46647369</v>
      </c>
    </row>
    <row r="1629" spans="1:29" x14ac:dyDescent="0.3">
      <c r="A1629">
        <v>16.27</v>
      </c>
      <c r="B1629">
        <v>28.2</v>
      </c>
      <c r="C1629">
        <v>75</v>
      </c>
      <c r="D1629">
        <v>75</v>
      </c>
      <c r="E1629">
        <v>-150</v>
      </c>
      <c r="F1629">
        <v>49.53846154</v>
      </c>
      <c r="G1629">
        <v>53.23076923</v>
      </c>
      <c r="H1629">
        <v>-116.4615385</v>
      </c>
      <c r="I1629">
        <v>44</v>
      </c>
      <c r="J1629">
        <v>51</v>
      </c>
      <c r="K1629">
        <v>-117</v>
      </c>
      <c r="L1629">
        <v>2.533034942</v>
      </c>
      <c r="M1629">
        <v>2.7218325769999998</v>
      </c>
      <c r="N1629">
        <v>-5.9549920839999997</v>
      </c>
      <c r="O1629">
        <v>2.2498384890000001</v>
      </c>
      <c r="P1629">
        <v>2.607767339</v>
      </c>
      <c r="Q1629">
        <v>-5.9825250729999997</v>
      </c>
      <c r="R1629">
        <v>0.12665174700000001</v>
      </c>
      <c r="S1629">
        <v>0.13609162899999999</v>
      </c>
      <c r="T1629">
        <v>-0.297749604</v>
      </c>
      <c r="U1629">
        <v>0.11249192399999999</v>
      </c>
      <c r="V1629">
        <v>0.13038836700000001</v>
      </c>
      <c r="W1629">
        <v>-0.29912625399999998</v>
      </c>
      <c r="X1629">
        <v>5.4501180000000003E-3</v>
      </c>
      <c r="Y1629">
        <v>-0.28608086100000002</v>
      </c>
      <c r="Z1629">
        <v>6.1414436000000003E-2</v>
      </c>
      <c r="AA1629">
        <v>1.0332516E-2</v>
      </c>
      <c r="AB1629">
        <v>-0.2803776</v>
      </c>
      <c r="AC1629">
        <v>9.8677127000000003E-2</v>
      </c>
    </row>
    <row r="1630" spans="1:29" x14ac:dyDescent="0.3">
      <c r="A1630">
        <v>16.28</v>
      </c>
      <c r="B1630">
        <v>28.2</v>
      </c>
      <c r="C1630">
        <v>75</v>
      </c>
      <c r="D1630">
        <v>75</v>
      </c>
      <c r="E1630">
        <v>-150</v>
      </c>
      <c r="F1630">
        <v>49.84615385</v>
      </c>
      <c r="G1630">
        <v>53.38461538</v>
      </c>
      <c r="H1630">
        <v>-118.0769231</v>
      </c>
      <c r="I1630">
        <v>38</v>
      </c>
      <c r="J1630">
        <v>63</v>
      </c>
      <c r="K1630">
        <v>-119</v>
      </c>
      <c r="L1630">
        <v>2.5487680780000002</v>
      </c>
      <c r="M1630">
        <v>2.7296991460000002</v>
      </c>
      <c r="N1630">
        <v>-6.0375910499999996</v>
      </c>
      <c r="O1630">
        <v>1.943042331</v>
      </c>
      <c r="P1630">
        <v>3.2213596550000001</v>
      </c>
      <c r="Q1630">
        <v>-6.0847904589999997</v>
      </c>
      <c r="R1630">
        <v>0.12743840400000001</v>
      </c>
      <c r="S1630">
        <v>0.13648495699999999</v>
      </c>
      <c r="T1630">
        <v>-0.301879552</v>
      </c>
      <c r="U1630">
        <v>9.7152116999999996E-2</v>
      </c>
      <c r="V1630">
        <v>0.161067983</v>
      </c>
      <c r="W1630">
        <v>-0.30423952300000001</v>
      </c>
      <c r="X1630">
        <v>5.22303E-3</v>
      </c>
      <c r="Y1630">
        <v>-0.289227489</v>
      </c>
      <c r="Z1630">
        <v>6.6589809E-2</v>
      </c>
      <c r="AA1630">
        <v>3.6901842999999997E-2</v>
      </c>
      <c r="AB1630">
        <v>-0.288899715</v>
      </c>
      <c r="AC1630">
        <v>8.0735830999999994E-2</v>
      </c>
    </row>
    <row r="1631" spans="1:29" x14ac:dyDescent="0.3">
      <c r="A1631">
        <v>16.29</v>
      </c>
      <c r="B1631">
        <v>28.2</v>
      </c>
      <c r="C1631">
        <v>75</v>
      </c>
      <c r="D1631">
        <v>75</v>
      </c>
      <c r="E1631">
        <v>-150</v>
      </c>
      <c r="F1631">
        <v>50.46153846</v>
      </c>
      <c r="G1631">
        <v>54.07692308</v>
      </c>
      <c r="H1631">
        <v>-120</v>
      </c>
      <c r="I1631">
        <v>50</v>
      </c>
      <c r="J1631">
        <v>57</v>
      </c>
      <c r="K1631">
        <v>-117</v>
      </c>
      <c r="L1631">
        <v>2.5802343510000001</v>
      </c>
      <c r="M1631">
        <v>2.765098702</v>
      </c>
      <c r="N1631">
        <v>-6.1359231520000002</v>
      </c>
      <c r="O1631">
        <v>2.556634646</v>
      </c>
      <c r="P1631">
        <v>2.9145634970000001</v>
      </c>
      <c r="Q1631">
        <v>-5.9825250729999997</v>
      </c>
      <c r="R1631">
        <v>0.129011718</v>
      </c>
      <c r="S1631">
        <v>0.138254935</v>
      </c>
      <c r="T1631">
        <v>-0.30679615799999999</v>
      </c>
      <c r="U1631">
        <v>0.127831732</v>
      </c>
      <c r="V1631">
        <v>0.14572817499999999</v>
      </c>
      <c r="W1631">
        <v>-0.29912625399999998</v>
      </c>
      <c r="X1631">
        <v>5.3365740000000002E-3</v>
      </c>
      <c r="Y1631">
        <v>-0.29361965600000001</v>
      </c>
      <c r="Z1631">
        <v>6.9350009000000004E-2</v>
      </c>
      <c r="AA1631">
        <v>1.0332516E-2</v>
      </c>
      <c r="AB1631">
        <v>-0.29060413800000001</v>
      </c>
      <c r="AC1631">
        <v>4.4853239000000003E-2</v>
      </c>
    </row>
    <row r="1632" spans="1:29" x14ac:dyDescent="0.3">
      <c r="A1632">
        <v>16.3</v>
      </c>
      <c r="B1632">
        <v>28.2</v>
      </c>
      <c r="C1632">
        <v>75</v>
      </c>
      <c r="D1632">
        <v>75</v>
      </c>
      <c r="E1632">
        <v>-150</v>
      </c>
      <c r="F1632">
        <v>51.15384615</v>
      </c>
      <c r="G1632">
        <v>54.69230769</v>
      </c>
      <c r="H1632">
        <v>-117.8461538</v>
      </c>
      <c r="I1632">
        <v>53</v>
      </c>
      <c r="J1632">
        <v>55</v>
      </c>
      <c r="K1632">
        <v>-119</v>
      </c>
      <c r="L1632">
        <v>2.615633908</v>
      </c>
      <c r="M1632">
        <v>2.7965649749999999</v>
      </c>
      <c r="N1632">
        <v>-6.0257911980000003</v>
      </c>
      <c r="O1632">
        <v>2.710032725</v>
      </c>
      <c r="P1632">
        <v>2.812298111</v>
      </c>
      <c r="Q1632">
        <v>-6.0847904589999997</v>
      </c>
      <c r="R1632">
        <v>0.130781695</v>
      </c>
      <c r="S1632">
        <v>0.13982824899999999</v>
      </c>
      <c r="T1632">
        <v>-0.30128956000000001</v>
      </c>
      <c r="U1632">
        <v>0.13550163600000001</v>
      </c>
      <c r="V1632">
        <v>0.14061490600000001</v>
      </c>
      <c r="W1632">
        <v>-0.30423952300000001</v>
      </c>
      <c r="X1632">
        <v>5.22303E-3</v>
      </c>
      <c r="Y1632">
        <v>-0.29106302099999998</v>
      </c>
      <c r="Z1632">
        <v>5.3823887000000001E-2</v>
      </c>
      <c r="AA1632">
        <v>2.952147E-3</v>
      </c>
      <c r="AB1632">
        <v>-0.294865196</v>
      </c>
      <c r="AC1632">
        <v>4.9338563000000002E-2</v>
      </c>
    </row>
    <row r="1633" spans="1:29" x14ac:dyDescent="0.3">
      <c r="A1633">
        <v>16.309999999999999</v>
      </c>
      <c r="B1633">
        <v>28.2</v>
      </c>
      <c r="C1633">
        <v>75</v>
      </c>
      <c r="D1633">
        <v>75</v>
      </c>
      <c r="E1633">
        <v>-150</v>
      </c>
      <c r="F1633">
        <v>51.76923077</v>
      </c>
      <c r="G1633">
        <v>54.30769231</v>
      </c>
      <c r="H1633">
        <v>-117.4615385</v>
      </c>
      <c r="I1633">
        <v>53</v>
      </c>
      <c r="J1633">
        <v>59</v>
      </c>
      <c r="K1633">
        <v>-95</v>
      </c>
      <c r="L1633">
        <v>2.6471001799999998</v>
      </c>
      <c r="M1633">
        <v>2.7768985540000002</v>
      </c>
      <c r="N1633">
        <v>-6.0061247770000001</v>
      </c>
      <c r="O1633">
        <v>2.710032725</v>
      </c>
      <c r="P1633">
        <v>3.0168288830000001</v>
      </c>
      <c r="Q1633">
        <v>-4.8576058279999996</v>
      </c>
      <c r="R1633">
        <v>0.132355009</v>
      </c>
      <c r="S1633">
        <v>0.13884492800000001</v>
      </c>
      <c r="T1633">
        <v>-0.30030623899999997</v>
      </c>
      <c r="U1633">
        <v>0.13550163600000001</v>
      </c>
      <c r="V1633">
        <v>0.15084144399999999</v>
      </c>
      <c r="W1633">
        <v>-0.242880291</v>
      </c>
      <c r="X1633">
        <v>3.7469560000000001E-3</v>
      </c>
      <c r="Y1633">
        <v>-0.29060413800000001</v>
      </c>
      <c r="Z1633">
        <v>5.1063688000000003E-2</v>
      </c>
      <c r="AA1633">
        <v>8.8564420000000008E-3</v>
      </c>
      <c r="AB1633">
        <v>-0.25736788799999999</v>
      </c>
      <c r="AC1633">
        <v>-7.6250506999999995E-2</v>
      </c>
    </row>
    <row r="1634" spans="1:29" x14ac:dyDescent="0.3">
      <c r="A1634">
        <v>16.32</v>
      </c>
      <c r="B1634">
        <v>28.2</v>
      </c>
      <c r="C1634">
        <v>75</v>
      </c>
      <c r="D1634">
        <v>75</v>
      </c>
      <c r="E1634">
        <v>-150</v>
      </c>
      <c r="F1634">
        <v>52.38461538</v>
      </c>
      <c r="G1634">
        <v>54.92307692</v>
      </c>
      <c r="H1634">
        <v>-117.1538462</v>
      </c>
      <c r="I1634">
        <v>53</v>
      </c>
      <c r="J1634">
        <v>49</v>
      </c>
      <c r="K1634">
        <v>-119</v>
      </c>
      <c r="L1634">
        <v>2.6785664530000002</v>
      </c>
      <c r="M1634">
        <v>2.8083648270000001</v>
      </c>
      <c r="N1634">
        <v>-5.9903916410000004</v>
      </c>
      <c r="O1634">
        <v>2.710032725</v>
      </c>
      <c r="P1634">
        <v>2.5055019540000001</v>
      </c>
      <c r="Q1634">
        <v>-6.0847904589999997</v>
      </c>
      <c r="R1634">
        <v>0.13392832299999999</v>
      </c>
      <c r="S1634">
        <v>0.140418241</v>
      </c>
      <c r="T1634">
        <v>-0.29951958200000001</v>
      </c>
      <c r="U1634">
        <v>0.13550163600000001</v>
      </c>
      <c r="V1634">
        <v>0.125275098</v>
      </c>
      <c r="W1634">
        <v>-0.30423952300000001</v>
      </c>
      <c r="X1634">
        <v>3.7469560000000001E-3</v>
      </c>
      <c r="Y1634">
        <v>-0.29112857599999997</v>
      </c>
      <c r="Z1634">
        <v>4.4163189999999998E-2</v>
      </c>
      <c r="AA1634">
        <v>-5.9042950000000004E-3</v>
      </c>
      <c r="AB1634">
        <v>-0.28975192700000002</v>
      </c>
      <c r="AC1634">
        <v>7.6250506999999995E-2</v>
      </c>
    </row>
    <row r="1635" spans="1:29" x14ac:dyDescent="0.3">
      <c r="A1635">
        <v>16.329999999999998</v>
      </c>
      <c r="B1635">
        <v>28.2</v>
      </c>
      <c r="C1635">
        <v>75</v>
      </c>
      <c r="D1635">
        <v>75</v>
      </c>
      <c r="E1635">
        <v>-150</v>
      </c>
      <c r="F1635">
        <v>53</v>
      </c>
      <c r="G1635">
        <v>55.53846154</v>
      </c>
      <c r="H1635">
        <v>-116.8461538</v>
      </c>
      <c r="I1635">
        <v>42</v>
      </c>
      <c r="J1635">
        <v>57</v>
      </c>
      <c r="K1635">
        <v>-116</v>
      </c>
      <c r="L1635">
        <v>2.710032725</v>
      </c>
      <c r="M1635">
        <v>2.8398311000000001</v>
      </c>
      <c r="N1635">
        <v>-5.9746585049999998</v>
      </c>
      <c r="O1635">
        <v>2.147573103</v>
      </c>
      <c r="P1635">
        <v>2.9145634970000001</v>
      </c>
      <c r="Q1635">
        <v>-5.9313923800000001</v>
      </c>
      <c r="R1635">
        <v>0.13550163600000001</v>
      </c>
      <c r="S1635">
        <v>0.14199155499999999</v>
      </c>
      <c r="T1635">
        <v>-0.29873292499999998</v>
      </c>
      <c r="U1635">
        <v>0.107378655</v>
      </c>
      <c r="V1635">
        <v>0.14572817499999999</v>
      </c>
      <c r="W1635">
        <v>-0.29656961900000001</v>
      </c>
      <c r="X1635">
        <v>3.7469560000000001E-3</v>
      </c>
      <c r="Y1635">
        <v>-0.29165301399999999</v>
      </c>
      <c r="Z1635">
        <v>3.7262691000000001E-2</v>
      </c>
      <c r="AA1635">
        <v>2.2141106000000001E-2</v>
      </c>
      <c r="AB1635">
        <v>-0.28208202300000002</v>
      </c>
      <c r="AC1635">
        <v>7.6250506999999995E-2</v>
      </c>
    </row>
    <row r="1636" spans="1:29" x14ac:dyDescent="0.3">
      <c r="A1636">
        <v>16.34</v>
      </c>
      <c r="B1636">
        <v>28.2</v>
      </c>
      <c r="C1636">
        <v>75</v>
      </c>
      <c r="D1636">
        <v>75</v>
      </c>
      <c r="E1636">
        <v>-150</v>
      </c>
      <c r="F1636">
        <v>53.84615385</v>
      </c>
      <c r="G1636">
        <v>56.15384615</v>
      </c>
      <c r="H1636">
        <v>-116.5384615</v>
      </c>
      <c r="I1636">
        <v>55</v>
      </c>
      <c r="J1636">
        <v>60</v>
      </c>
      <c r="K1636">
        <v>-115</v>
      </c>
      <c r="L1636">
        <v>2.7532988500000002</v>
      </c>
      <c r="M1636">
        <v>2.8712973719999999</v>
      </c>
      <c r="N1636">
        <v>-5.9589253680000001</v>
      </c>
      <c r="O1636">
        <v>2.812298111</v>
      </c>
      <c r="P1636">
        <v>3.0679615760000001</v>
      </c>
      <c r="Q1636">
        <v>-5.8802596869999997</v>
      </c>
      <c r="R1636">
        <v>0.13766494300000001</v>
      </c>
      <c r="S1636">
        <v>0.14356486900000001</v>
      </c>
      <c r="T1636">
        <v>-0.29794626800000001</v>
      </c>
      <c r="U1636">
        <v>0.14061490600000001</v>
      </c>
      <c r="V1636">
        <v>0.15339807899999999</v>
      </c>
      <c r="W1636">
        <v>-0.29401298399999998</v>
      </c>
      <c r="X1636">
        <v>3.4063240000000001E-3</v>
      </c>
      <c r="Y1636">
        <v>-0.29237411600000002</v>
      </c>
      <c r="Z1636">
        <v>2.9327117999999999E-2</v>
      </c>
      <c r="AA1636">
        <v>7.3803690000000003E-3</v>
      </c>
      <c r="AB1636">
        <v>-0.29401298399999998</v>
      </c>
      <c r="AC1636">
        <v>0</v>
      </c>
    </row>
    <row r="1637" spans="1:29" x14ac:dyDescent="0.3">
      <c r="A1637">
        <v>16.350000000000001</v>
      </c>
      <c r="B1637">
        <v>28.2</v>
      </c>
      <c r="C1637">
        <v>75</v>
      </c>
      <c r="D1637">
        <v>75</v>
      </c>
      <c r="E1637">
        <v>-150</v>
      </c>
      <c r="F1637">
        <v>55.15384615</v>
      </c>
      <c r="G1637">
        <v>55.46153846</v>
      </c>
      <c r="H1637">
        <v>-117.0769231</v>
      </c>
      <c r="I1637">
        <v>60</v>
      </c>
      <c r="J1637">
        <v>58</v>
      </c>
      <c r="K1637">
        <v>-119</v>
      </c>
      <c r="L1637">
        <v>2.8201646789999999</v>
      </c>
      <c r="M1637">
        <v>2.8358978160000001</v>
      </c>
      <c r="N1637">
        <v>-5.9864583570000001</v>
      </c>
      <c r="O1637">
        <v>3.0679615760000001</v>
      </c>
      <c r="P1637">
        <v>2.9656961900000001</v>
      </c>
      <c r="Q1637">
        <v>-6.0847904589999997</v>
      </c>
      <c r="R1637">
        <v>0.14100823400000001</v>
      </c>
      <c r="S1637">
        <v>0.14179489100000001</v>
      </c>
      <c r="T1637">
        <v>-0.29932291799999999</v>
      </c>
      <c r="U1637">
        <v>0.15339807899999999</v>
      </c>
      <c r="V1637">
        <v>0.14828480899999999</v>
      </c>
      <c r="W1637">
        <v>-0.30423952300000001</v>
      </c>
      <c r="X1637">
        <v>4.54177E-4</v>
      </c>
      <c r="Y1637">
        <v>-0.29381632000000002</v>
      </c>
      <c r="Z1637">
        <v>2.8982093E-2</v>
      </c>
      <c r="AA1637">
        <v>-2.952147E-3</v>
      </c>
      <c r="AB1637">
        <v>-0.30338731099999999</v>
      </c>
      <c r="AC1637">
        <v>4.4853239999999997E-3</v>
      </c>
    </row>
    <row r="1638" spans="1:29" x14ac:dyDescent="0.3">
      <c r="A1638">
        <v>16.36</v>
      </c>
      <c r="B1638">
        <v>28.2</v>
      </c>
      <c r="C1638">
        <v>75</v>
      </c>
      <c r="D1638">
        <v>75</v>
      </c>
      <c r="E1638">
        <v>-150</v>
      </c>
      <c r="F1638">
        <v>55.38461538</v>
      </c>
      <c r="G1638">
        <v>54.30769231</v>
      </c>
      <c r="H1638">
        <v>-117.7692308</v>
      </c>
      <c r="I1638">
        <v>61</v>
      </c>
      <c r="J1638">
        <v>57</v>
      </c>
      <c r="K1638">
        <v>-96</v>
      </c>
      <c r="L1638">
        <v>2.8319645310000001</v>
      </c>
      <c r="M1638">
        <v>2.7768985540000002</v>
      </c>
      <c r="N1638">
        <v>-6.0218579129999998</v>
      </c>
      <c r="O1638">
        <v>3.1190942690000001</v>
      </c>
      <c r="P1638">
        <v>2.9145634970000001</v>
      </c>
      <c r="Q1638">
        <v>-4.9087385210000001</v>
      </c>
      <c r="R1638">
        <v>0.14159822699999999</v>
      </c>
      <c r="S1638">
        <v>0.13884492800000001</v>
      </c>
      <c r="T1638">
        <v>-0.301092896</v>
      </c>
      <c r="U1638">
        <v>0.15595471299999999</v>
      </c>
      <c r="V1638">
        <v>0.14572817499999999</v>
      </c>
      <c r="W1638">
        <v>-0.245436926</v>
      </c>
      <c r="X1638">
        <v>-1.5896180000000001E-3</v>
      </c>
      <c r="Y1638">
        <v>-0.29420964900000002</v>
      </c>
      <c r="Z1638">
        <v>3.6227615999999997E-2</v>
      </c>
      <c r="AA1638">
        <v>-5.9042950000000004E-3</v>
      </c>
      <c r="AB1638">
        <v>-0.26418557999999998</v>
      </c>
      <c r="AC1638">
        <v>-9.8677127000000003E-2</v>
      </c>
    </row>
    <row r="1639" spans="1:29" x14ac:dyDescent="0.3">
      <c r="A1639">
        <v>16.37</v>
      </c>
      <c r="B1639">
        <v>28.2</v>
      </c>
      <c r="C1639">
        <v>75</v>
      </c>
      <c r="D1639">
        <v>75</v>
      </c>
      <c r="E1639">
        <v>-150</v>
      </c>
      <c r="F1639">
        <v>54.61538462</v>
      </c>
      <c r="G1639">
        <v>54</v>
      </c>
      <c r="H1639">
        <v>-118.3076923</v>
      </c>
      <c r="I1639">
        <v>60</v>
      </c>
      <c r="J1639">
        <v>44</v>
      </c>
      <c r="K1639">
        <v>-122</v>
      </c>
      <c r="L1639">
        <v>2.792631691</v>
      </c>
      <c r="M1639">
        <v>2.761165418</v>
      </c>
      <c r="N1639">
        <v>-6.0493909019999998</v>
      </c>
      <c r="O1639">
        <v>3.0679615760000001</v>
      </c>
      <c r="P1639">
        <v>2.2498384890000001</v>
      </c>
      <c r="Q1639">
        <v>-6.2381885370000001</v>
      </c>
      <c r="R1639">
        <v>0.139631585</v>
      </c>
      <c r="S1639">
        <v>0.13805827100000001</v>
      </c>
      <c r="T1639">
        <v>-0.30246954500000001</v>
      </c>
      <c r="U1639">
        <v>0.15339807899999999</v>
      </c>
      <c r="V1639">
        <v>0.11249192399999999</v>
      </c>
      <c r="W1639">
        <v>-0.31190942700000002</v>
      </c>
      <c r="X1639">
        <v>-9.0835299999999998E-4</v>
      </c>
      <c r="Y1639">
        <v>-0.29420964900000002</v>
      </c>
      <c r="Z1639">
        <v>4.347314E-2</v>
      </c>
      <c r="AA1639">
        <v>-2.3617178999999999E-2</v>
      </c>
      <c r="AB1639">
        <v>-0.29656961900000001</v>
      </c>
      <c r="AC1639">
        <v>8.0735830999999994E-2</v>
      </c>
    </row>
    <row r="1640" spans="1:29" x14ac:dyDescent="0.3">
      <c r="A1640">
        <v>16.38</v>
      </c>
      <c r="B1640">
        <v>28.2</v>
      </c>
      <c r="C1640">
        <v>75</v>
      </c>
      <c r="D1640">
        <v>75</v>
      </c>
      <c r="E1640">
        <v>-150</v>
      </c>
      <c r="F1640">
        <v>54.46153846</v>
      </c>
      <c r="G1640">
        <v>53.53846154</v>
      </c>
      <c r="H1640">
        <v>-120.6923077</v>
      </c>
      <c r="I1640">
        <v>93</v>
      </c>
      <c r="J1640">
        <v>57</v>
      </c>
      <c r="K1640">
        <v>-126</v>
      </c>
      <c r="L1640">
        <v>2.7847651230000001</v>
      </c>
      <c r="M1640">
        <v>2.737565714</v>
      </c>
      <c r="N1640">
        <v>-6.1713227079999999</v>
      </c>
      <c r="O1640">
        <v>4.7553404419999996</v>
      </c>
      <c r="P1640">
        <v>2.9145634970000001</v>
      </c>
      <c r="Q1640">
        <v>-6.4427193090000001</v>
      </c>
      <c r="R1640">
        <v>0.139238256</v>
      </c>
      <c r="S1640">
        <v>0.13687828599999999</v>
      </c>
      <c r="T1640">
        <v>-0.30856613500000002</v>
      </c>
      <c r="U1640">
        <v>0.23776702199999999</v>
      </c>
      <c r="V1640">
        <v>0.14572817499999999</v>
      </c>
      <c r="W1640">
        <v>-0.32213596500000002</v>
      </c>
      <c r="X1640">
        <v>-1.36253E-3</v>
      </c>
      <c r="Y1640">
        <v>-0.297749604</v>
      </c>
      <c r="Z1640">
        <v>5.6929111999999997E-2</v>
      </c>
      <c r="AA1640">
        <v>-5.3138653000000001E-2</v>
      </c>
      <c r="AB1640">
        <v>-0.34258904299999998</v>
      </c>
      <c r="AC1640">
        <v>-0.107647775</v>
      </c>
    </row>
    <row r="1641" spans="1:29" x14ac:dyDescent="0.3">
      <c r="A1641">
        <v>16.39</v>
      </c>
      <c r="B1641">
        <v>28.2</v>
      </c>
      <c r="C1641">
        <v>75</v>
      </c>
      <c r="D1641">
        <v>75</v>
      </c>
      <c r="E1641">
        <v>-150</v>
      </c>
      <c r="F1641">
        <v>54.61538462</v>
      </c>
      <c r="G1641">
        <v>53.84615385</v>
      </c>
      <c r="H1641">
        <v>-120.7692308</v>
      </c>
      <c r="I1641">
        <v>53</v>
      </c>
      <c r="J1641">
        <v>119</v>
      </c>
      <c r="K1641">
        <v>-242</v>
      </c>
      <c r="L1641">
        <v>2.792631691</v>
      </c>
      <c r="M1641">
        <v>2.7532988500000002</v>
      </c>
      <c r="N1641">
        <v>-6.1752559920000003</v>
      </c>
      <c r="O1641">
        <v>2.710032725</v>
      </c>
      <c r="P1641">
        <v>6.0847904589999997</v>
      </c>
      <c r="Q1641">
        <v>-12.374111689999999</v>
      </c>
      <c r="R1641">
        <v>0.139631585</v>
      </c>
      <c r="S1641">
        <v>0.13766494300000001</v>
      </c>
      <c r="T1641">
        <v>-0.3087628</v>
      </c>
      <c r="U1641">
        <v>0.13550163600000001</v>
      </c>
      <c r="V1641">
        <v>0.30423952300000001</v>
      </c>
      <c r="W1641">
        <v>-0.61870558399999998</v>
      </c>
      <c r="X1641">
        <v>-1.1354410000000001E-3</v>
      </c>
      <c r="Y1641">
        <v>-0.29827404200000002</v>
      </c>
      <c r="Z1641">
        <v>5.5203987000000003E-2</v>
      </c>
      <c r="AA1641">
        <v>9.7420863999999996E-2</v>
      </c>
      <c r="AB1641">
        <v>-0.55905077599999997</v>
      </c>
      <c r="AC1641">
        <v>0.31397267600000001</v>
      </c>
    </row>
    <row r="1642" spans="1:29" x14ac:dyDescent="0.3">
      <c r="A1642">
        <v>16.399999999999999</v>
      </c>
      <c r="B1642">
        <v>28.2</v>
      </c>
      <c r="C1642">
        <v>75</v>
      </c>
      <c r="D1642">
        <v>75</v>
      </c>
      <c r="E1642">
        <v>-150</v>
      </c>
      <c r="F1642">
        <v>55.69230769</v>
      </c>
      <c r="G1642">
        <v>53.69230769</v>
      </c>
      <c r="H1642">
        <v>-119.3846154</v>
      </c>
      <c r="I1642">
        <v>55</v>
      </c>
      <c r="J1642">
        <v>57</v>
      </c>
      <c r="K1642">
        <v>0</v>
      </c>
      <c r="L1642">
        <v>2.8476976679999999</v>
      </c>
      <c r="M1642">
        <v>2.7454322819999999</v>
      </c>
      <c r="N1642">
        <v>-6.1044568789999998</v>
      </c>
      <c r="O1642">
        <v>2.812298111</v>
      </c>
      <c r="P1642">
        <v>2.9145634970000001</v>
      </c>
      <c r="Q1642">
        <v>0</v>
      </c>
      <c r="R1642">
        <v>0.14238488299999999</v>
      </c>
      <c r="S1642">
        <v>0.13727161399999999</v>
      </c>
      <c r="T1642">
        <v>-0.30522284399999999</v>
      </c>
      <c r="U1642">
        <v>0.14061490600000001</v>
      </c>
      <c r="V1642">
        <v>0.14572817499999999</v>
      </c>
      <c r="W1642">
        <v>0</v>
      </c>
      <c r="X1642">
        <v>-2.952147E-3</v>
      </c>
      <c r="Y1642">
        <v>-0.29670072800000002</v>
      </c>
      <c r="Z1642">
        <v>4.4853239000000003E-2</v>
      </c>
      <c r="AA1642">
        <v>2.952147E-3</v>
      </c>
      <c r="AB1642">
        <v>-9.5447693E-2</v>
      </c>
      <c r="AC1642">
        <v>-0.50235628099999996</v>
      </c>
    </row>
    <row r="1643" spans="1:29" x14ac:dyDescent="0.3">
      <c r="A1643">
        <v>16.41</v>
      </c>
      <c r="B1643">
        <v>28.2</v>
      </c>
      <c r="C1643">
        <v>75</v>
      </c>
      <c r="D1643">
        <v>75</v>
      </c>
      <c r="E1643">
        <v>-150</v>
      </c>
      <c r="F1643">
        <v>55.84615385</v>
      </c>
      <c r="G1643">
        <v>52.46153846</v>
      </c>
      <c r="H1643">
        <v>-119.9230769</v>
      </c>
      <c r="I1643">
        <v>55</v>
      </c>
      <c r="J1643">
        <v>54</v>
      </c>
      <c r="K1643">
        <v>-222</v>
      </c>
      <c r="L1643">
        <v>2.8555642360000002</v>
      </c>
      <c r="M1643">
        <v>2.6824997370000001</v>
      </c>
      <c r="N1643">
        <v>-6.1319898669999997</v>
      </c>
      <c r="O1643">
        <v>2.812298111</v>
      </c>
      <c r="P1643">
        <v>2.761165418</v>
      </c>
      <c r="Q1643">
        <v>-11.351457829999999</v>
      </c>
      <c r="R1643">
        <v>0.14277821199999999</v>
      </c>
      <c r="S1643">
        <v>0.134124987</v>
      </c>
      <c r="T1643">
        <v>-0.306599493</v>
      </c>
      <c r="U1643">
        <v>0.14061490600000001</v>
      </c>
      <c r="V1643">
        <v>0.13805827100000001</v>
      </c>
      <c r="W1643">
        <v>-0.56757289200000005</v>
      </c>
      <c r="X1643">
        <v>-4.9959419999999997E-3</v>
      </c>
      <c r="Y1643">
        <v>-0.29670072800000002</v>
      </c>
      <c r="Z1643">
        <v>5.2098762999999999E-2</v>
      </c>
      <c r="AA1643">
        <v>-1.476074E-3</v>
      </c>
      <c r="AB1643">
        <v>-0.47127298699999998</v>
      </c>
      <c r="AC1643">
        <v>0.50684160499999997</v>
      </c>
    </row>
    <row r="1644" spans="1:29" x14ac:dyDescent="0.3">
      <c r="A1644">
        <v>16.420000000000002</v>
      </c>
      <c r="B1644">
        <v>28.2</v>
      </c>
      <c r="C1644">
        <v>75</v>
      </c>
      <c r="D1644">
        <v>75</v>
      </c>
      <c r="E1644">
        <v>-150</v>
      </c>
      <c r="F1644">
        <v>54.76923077</v>
      </c>
      <c r="G1644">
        <v>52.30769231</v>
      </c>
      <c r="H1644">
        <v>-120.0769231</v>
      </c>
      <c r="I1644">
        <v>53</v>
      </c>
      <c r="J1644">
        <v>42</v>
      </c>
      <c r="K1644">
        <v>0</v>
      </c>
      <c r="L1644">
        <v>2.8004982589999998</v>
      </c>
      <c r="M1644">
        <v>2.6746331689999998</v>
      </c>
      <c r="N1644">
        <v>-6.1398564359999996</v>
      </c>
      <c r="O1644">
        <v>2.710032725</v>
      </c>
      <c r="P1644">
        <v>2.147573103</v>
      </c>
      <c r="Q1644">
        <v>0</v>
      </c>
      <c r="R1644">
        <v>0.140024913</v>
      </c>
      <c r="S1644">
        <v>0.133731658</v>
      </c>
      <c r="T1644">
        <v>-0.306992822</v>
      </c>
      <c r="U1644">
        <v>0.13550163600000001</v>
      </c>
      <c r="V1644">
        <v>0.107378655</v>
      </c>
      <c r="W1644">
        <v>0</v>
      </c>
      <c r="X1644">
        <v>-3.6334119999999999E-3</v>
      </c>
      <c r="Y1644">
        <v>-0.29591407199999997</v>
      </c>
      <c r="Z1644">
        <v>5.8309211E-2</v>
      </c>
      <c r="AA1644">
        <v>-1.6236811E-2</v>
      </c>
      <c r="AB1644">
        <v>-8.0960096999999995E-2</v>
      </c>
      <c r="AC1644">
        <v>-0.42610577399999999</v>
      </c>
    </row>
    <row r="1645" spans="1:29" x14ac:dyDescent="0.3">
      <c r="A1645">
        <v>16.43</v>
      </c>
      <c r="B1645">
        <v>28.2</v>
      </c>
      <c r="C1645">
        <v>75</v>
      </c>
      <c r="D1645">
        <v>75</v>
      </c>
      <c r="E1645">
        <v>-150</v>
      </c>
      <c r="F1645">
        <v>54.30769231</v>
      </c>
      <c r="G1645">
        <v>52.23076923</v>
      </c>
      <c r="H1645">
        <v>-121.7692308</v>
      </c>
      <c r="I1645">
        <v>43</v>
      </c>
      <c r="J1645">
        <v>51</v>
      </c>
      <c r="K1645">
        <v>-241</v>
      </c>
      <c r="L1645">
        <v>2.7768985540000002</v>
      </c>
      <c r="M1645">
        <v>2.6706998849999999</v>
      </c>
      <c r="N1645">
        <v>-6.2263886849999999</v>
      </c>
      <c r="O1645">
        <v>2.198705796</v>
      </c>
      <c r="P1645">
        <v>2.607767339</v>
      </c>
      <c r="Q1645">
        <v>-12.322979</v>
      </c>
      <c r="R1645">
        <v>0.13884492800000001</v>
      </c>
      <c r="S1645">
        <v>0.13353499399999999</v>
      </c>
      <c r="T1645">
        <v>-0.31131943400000001</v>
      </c>
      <c r="U1645">
        <v>0.10993529</v>
      </c>
      <c r="V1645">
        <v>0.13038836700000001</v>
      </c>
      <c r="W1645">
        <v>-0.61614895000000003</v>
      </c>
      <c r="X1645">
        <v>-3.0656920000000001E-3</v>
      </c>
      <c r="Y1645">
        <v>-0.29833959700000001</v>
      </c>
      <c r="Z1645">
        <v>6.8314933999999994E-2</v>
      </c>
      <c r="AA1645">
        <v>1.1808590000000001E-2</v>
      </c>
      <c r="AB1645">
        <v>-0.490873852</v>
      </c>
      <c r="AC1645">
        <v>0.65934261900000002</v>
      </c>
    </row>
    <row r="1646" spans="1:29" x14ac:dyDescent="0.3">
      <c r="A1646">
        <v>16.440000000000001</v>
      </c>
      <c r="B1646">
        <v>28.2</v>
      </c>
      <c r="C1646">
        <v>75</v>
      </c>
      <c r="D1646">
        <v>75</v>
      </c>
      <c r="E1646">
        <v>-150</v>
      </c>
      <c r="F1646">
        <v>53.84615385</v>
      </c>
      <c r="G1646">
        <v>53.30769231</v>
      </c>
      <c r="H1646">
        <v>-121.3846154</v>
      </c>
      <c r="I1646">
        <v>51</v>
      </c>
      <c r="J1646">
        <v>53</v>
      </c>
      <c r="K1646">
        <v>-120</v>
      </c>
      <c r="L1646">
        <v>2.7532988500000002</v>
      </c>
      <c r="M1646">
        <v>2.7257658619999998</v>
      </c>
      <c r="N1646">
        <v>-6.2067222649999998</v>
      </c>
      <c r="O1646">
        <v>2.607767339</v>
      </c>
      <c r="P1646">
        <v>2.710032725</v>
      </c>
      <c r="Q1646">
        <v>-6.1359231520000002</v>
      </c>
      <c r="R1646">
        <v>0.13766494300000001</v>
      </c>
      <c r="S1646">
        <v>0.136288293</v>
      </c>
      <c r="T1646">
        <v>-0.31033611300000002</v>
      </c>
      <c r="U1646">
        <v>0.13038836700000001</v>
      </c>
      <c r="V1646">
        <v>0.13550163600000001</v>
      </c>
      <c r="W1646">
        <v>-0.30679615799999999</v>
      </c>
      <c r="X1646">
        <v>-7.9480900000000005E-4</v>
      </c>
      <c r="Y1646">
        <v>-0.29820848700000002</v>
      </c>
      <c r="Z1646">
        <v>6.3829609999999995E-2</v>
      </c>
      <c r="AA1646">
        <v>2.952147E-3</v>
      </c>
      <c r="AB1646">
        <v>-0.29316077299999999</v>
      </c>
      <c r="AC1646">
        <v>7.1765182999999996E-2</v>
      </c>
    </row>
    <row r="1647" spans="1:29" x14ac:dyDescent="0.3">
      <c r="A1647">
        <v>16.45</v>
      </c>
      <c r="B1647">
        <v>28.2</v>
      </c>
      <c r="C1647">
        <v>75</v>
      </c>
      <c r="D1647">
        <v>75</v>
      </c>
      <c r="E1647">
        <v>-150</v>
      </c>
      <c r="F1647">
        <v>53.38461538</v>
      </c>
      <c r="G1647">
        <v>53.38461538</v>
      </c>
      <c r="H1647">
        <v>-119</v>
      </c>
      <c r="I1647">
        <v>55</v>
      </c>
      <c r="J1647">
        <v>53</v>
      </c>
      <c r="K1647">
        <v>-120</v>
      </c>
      <c r="L1647">
        <v>2.7296991460000002</v>
      </c>
      <c r="M1647">
        <v>2.7296991460000002</v>
      </c>
      <c r="N1647">
        <v>-6.0847904589999997</v>
      </c>
      <c r="O1647">
        <v>2.812298111</v>
      </c>
      <c r="P1647">
        <v>2.710032725</v>
      </c>
      <c r="Q1647">
        <v>-6.1359231520000002</v>
      </c>
      <c r="R1647">
        <v>0.13648495699999999</v>
      </c>
      <c r="S1647">
        <v>0.13648495699999999</v>
      </c>
      <c r="T1647">
        <v>-0.30423952300000001</v>
      </c>
      <c r="U1647">
        <v>0.14061490600000001</v>
      </c>
      <c r="V1647">
        <v>0.13550163600000001</v>
      </c>
      <c r="W1647">
        <v>-0.30679615799999999</v>
      </c>
      <c r="X1647">
        <v>0</v>
      </c>
      <c r="Y1647">
        <v>-0.29381632000000002</v>
      </c>
      <c r="Z1647">
        <v>5.4858961999999997E-2</v>
      </c>
      <c r="AA1647">
        <v>-2.952147E-3</v>
      </c>
      <c r="AB1647">
        <v>-0.29656961900000001</v>
      </c>
      <c r="AC1647">
        <v>5.3823887000000001E-2</v>
      </c>
    </row>
    <row r="1648" spans="1:29" x14ac:dyDescent="0.3">
      <c r="A1648">
        <v>16.46</v>
      </c>
      <c r="B1648">
        <v>28.2</v>
      </c>
      <c r="C1648">
        <v>75</v>
      </c>
      <c r="D1648">
        <v>75</v>
      </c>
      <c r="E1648">
        <v>-150</v>
      </c>
      <c r="F1648">
        <v>52.92307692</v>
      </c>
      <c r="G1648">
        <v>52.76923077</v>
      </c>
      <c r="H1648">
        <v>-118.3076923</v>
      </c>
      <c r="I1648">
        <v>56</v>
      </c>
      <c r="J1648">
        <v>55</v>
      </c>
      <c r="K1648">
        <v>-98</v>
      </c>
      <c r="L1648">
        <v>2.7060994410000001</v>
      </c>
      <c r="M1648">
        <v>2.6982328729999998</v>
      </c>
      <c r="N1648">
        <v>-6.0493909019999998</v>
      </c>
      <c r="O1648">
        <v>2.8634308040000001</v>
      </c>
      <c r="P1648">
        <v>2.812298111</v>
      </c>
      <c r="Q1648">
        <v>-5.0110039070000001</v>
      </c>
      <c r="R1648">
        <v>0.135304972</v>
      </c>
      <c r="S1648">
        <v>0.134911644</v>
      </c>
      <c r="T1648">
        <v>-0.30246954500000001</v>
      </c>
      <c r="U1648">
        <v>0.14317154000000001</v>
      </c>
      <c r="V1648">
        <v>0.14061490600000001</v>
      </c>
      <c r="W1648">
        <v>-0.25055019499999998</v>
      </c>
      <c r="X1648">
        <v>-2.2708799999999999E-4</v>
      </c>
      <c r="Y1648">
        <v>-0.29171856899999998</v>
      </c>
      <c r="Z1648">
        <v>5.6584086999999998E-2</v>
      </c>
      <c r="AA1648">
        <v>-1.476074E-3</v>
      </c>
      <c r="AB1648">
        <v>-0.261628945</v>
      </c>
      <c r="AC1648">
        <v>-5.8309211E-2</v>
      </c>
    </row>
    <row r="1649" spans="1:29" x14ac:dyDescent="0.3">
      <c r="A1649">
        <v>16.47</v>
      </c>
      <c r="B1649">
        <v>28.2</v>
      </c>
      <c r="C1649">
        <v>75</v>
      </c>
      <c r="D1649">
        <v>75</v>
      </c>
      <c r="E1649">
        <v>-150</v>
      </c>
      <c r="F1649">
        <v>52.69230769</v>
      </c>
      <c r="G1649">
        <v>53.30769231</v>
      </c>
      <c r="H1649">
        <v>-117.6153846</v>
      </c>
      <c r="I1649">
        <v>57</v>
      </c>
      <c r="J1649">
        <v>44</v>
      </c>
      <c r="K1649">
        <v>-122</v>
      </c>
      <c r="L1649">
        <v>2.6942995889999999</v>
      </c>
      <c r="M1649">
        <v>2.7257658619999998</v>
      </c>
      <c r="N1649">
        <v>-6.013991345</v>
      </c>
      <c r="O1649">
        <v>2.9145634970000001</v>
      </c>
      <c r="P1649">
        <v>2.2498384890000001</v>
      </c>
      <c r="Q1649">
        <v>-6.2381885370000001</v>
      </c>
      <c r="R1649">
        <v>0.13471497900000001</v>
      </c>
      <c r="S1649">
        <v>0.136288293</v>
      </c>
      <c r="T1649">
        <v>-0.300699567</v>
      </c>
      <c r="U1649">
        <v>0.14572817499999999</v>
      </c>
      <c r="V1649">
        <v>0.11249192399999999</v>
      </c>
      <c r="W1649">
        <v>-0.31190942700000002</v>
      </c>
      <c r="X1649">
        <v>9.0835299999999998E-4</v>
      </c>
      <c r="Y1649">
        <v>-0.29080080200000002</v>
      </c>
      <c r="Z1649">
        <v>5.2098762999999999E-2</v>
      </c>
      <c r="AA1649">
        <v>-1.9188957999999999E-2</v>
      </c>
      <c r="AB1649">
        <v>-0.29401298399999998</v>
      </c>
      <c r="AC1649">
        <v>9.4191803000000004E-2</v>
      </c>
    </row>
    <row r="1650" spans="1:29" x14ac:dyDescent="0.3">
      <c r="A1650">
        <v>16.48</v>
      </c>
      <c r="B1650">
        <v>28.2</v>
      </c>
      <c r="C1650">
        <v>75</v>
      </c>
      <c r="D1650">
        <v>75</v>
      </c>
      <c r="E1650">
        <v>-150</v>
      </c>
      <c r="F1650">
        <v>51.84615385</v>
      </c>
      <c r="G1650">
        <v>53.92307692</v>
      </c>
      <c r="H1650">
        <v>-116.9230769</v>
      </c>
      <c r="I1650">
        <v>46</v>
      </c>
      <c r="J1650">
        <v>56</v>
      </c>
      <c r="K1650">
        <v>-121</v>
      </c>
      <c r="L1650">
        <v>2.6510334640000002</v>
      </c>
      <c r="M1650">
        <v>2.7572321340000001</v>
      </c>
      <c r="N1650">
        <v>-5.9785917890000002</v>
      </c>
      <c r="O1650">
        <v>2.3521038750000001</v>
      </c>
      <c r="P1650">
        <v>2.8634308040000001</v>
      </c>
      <c r="Q1650">
        <v>-6.1870558439999996</v>
      </c>
      <c r="R1650">
        <v>0.13255167300000001</v>
      </c>
      <c r="S1650">
        <v>0.137861607</v>
      </c>
      <c r="T1650">
        <v>-0.298929589</v>
      </c>
      <c r="U1650">
        <v>0.117605194</v>
      </c>
      <c r="V1650">
        <v>0.14317154000000001</v>
      </c>
      <c r="W1650">
        <v>-0.30935279199999999</v>
      </c>
      <c r="X1650">
        <v>3.0656920000000001E-3</v>
      </c>
      <c r="Y1650">
        <v>-0.28942415300000002</v>
      </c>
      <c r="Z1650">
        <v>5.0028613E-2</v>
      </c>
      <c r="AA1650">
        <v>1.4760736999999999E-2</v>
      </c>
      <c r="AB1650">
        <v>-0.29316077299999999</v>
      </c>
      <c r="AC1650">
        <v>8.5221155000000007E-2</v>
      </c>
    </row>
    <row r="1651" spans="1:29" x14ac:dyDescent="0.3">
      <c r="A1651">
        <v>16.489999999999998</v>
      </c>
      <c r="B1651">
        <v>28.2</v>
      </c>
      <c r="C1651">
        <v>75</v>
      </c>
      <c r="D1651">
        <v>75</v>
      </c>
      <c r="E1651">
        <v>-150</v>
      </c>
      <c r="F1651">
        <v>51.92307692</v>
      </c>
      <c r="G1651">
        <v>55.30769231</v>
      </c>
      <c r="H1651">
        <v>-116.6153846</v>
      </c>
      <c r="I1651">
        <v>55</v>
      </c>
      <c r="J1651">
        <v>56</v>
      </c>
      <c r="K1651">
        <v>-118</v>
      </c>
      <c r="L1651">
        <v>2.6549667480000001</v>
      </c>
      <c r="M1651">
        <v>2.8280312470000002</v>
      </c>
      <c r="N1651">
        <v>-5.9628586520000004</v>
      </c>
      <c r="O1651">
        <v>2.812298111</v>
      </c>
      <c r="P1651">
        <v>2.8634308040000001</v>
      </c>
      <c r="Q1651">
        <v>-6.0336577660000001</v>
      </c>
      <c r="R1651">
        <v>0.13274833699999999</v>
      </c>
      <c r="S1651">
        <v>0.14140156200000001</v>
      </c>
      <c r="T1651">
        <v>-0.298142933</v>
      </c>
      <c r="U1651">
        <v>0.14061490600000001</v>
      </c>
      <c r="V1651">
        <v>0.14317154000000001</v>
      </c>
      <c r="W1651">
        <v>-0.30168288799999998</v>
      </c>
      <c r="X1651">
        <v>4.9959419999999997E-3</v>
      </c>
      <c r="Y1651">
        <v>-0.29014525499999999</v>
      </c>
      <c r="Z1651">
        <v>4.2093039999999998E-2</v>
      </c>
      <c r="AA1651">
        <v>1.476074E-3</v>
      </c>
      <c r="AB1651">
        <v>-0.29571740699999999</v>
      </c>
      <c r="AC1651">
        <v>3.1397267999999999E-2</v>
      </c>
    </row>
    <row r="1652" spans="1:29" x14ac:dyDescent="0.3">
      <c r="A1652">
        <v>16.5</v>
      </c>
      <c r="B1652">
        <v>28.2</v>
      </c>
      <c r="C1652">
        <v>75</v>
      </c>
      <c r="D1652">
        <v>75</v>
      </c>
      <c r="E1652">
        <v>-150</v>
      </c>
      <c r="F1652">
        <v>52.76923077</v>
      </c>
      <c r="G1652">
        <v>56.07692308</v>
      </c>
      <c r="H1652">
        <v>-114.4615385</v>
      </c>
      <c r="I1652">
        <v>54</v>
      </c>
      <c r="J1652">
        <v>58</v>
      </c>
      <c r="K1652">
        <v>-117</v>
      </c>
      <c r="L1652">
        <v>2.6982328729999998</v>
      </c>
      <c r="M1652">
        <v>2.867364088</v>
      </c>
      <c r="N1652">
        <v>-5.8527266979999997</v>
      </c>
      <c r="O1652">
        <v>2.761165418</v>
      </c>
      <c r="P1652">
        <v>2.9656961900000001</v>
      </c>
      <c r="Q1652">
        <v>-5.9825250729999997</v>
      </c>
      <c r="R1652">
        <v>0.134911644</v>
      </c>
      <c r="S1652">
        <v>0.143368204</v>
      </c>
      <c r="T1652">
        <v>-0.29263633500000003</v>
      </c>
      <c r="U1652">
        <v>0.13805827100000001</v>
      </c>
      <c r="V1652">
        <v>0.14828480899999999</v>
      </c>
      <c r="W1652">
        <v>-0.29912625399999998</v>
      </c>
      <c r="X1652">
        <v>4.8823979999999996E-3</v>
      </c>
      <c r="Y1652">
        <v>-0.28785083900000002</v>
      </c>
      <c r="Z1652">
        <v>2.5186818999999999E-2</v>
      </c>
      <c r="AA1652">
        <v>5.9042950000000004E-3</v>
      </c>
      <c r="AB1652">
        <v>-0.294865196</v>
      </c>
      <c r="AC1652">
        <v>2.2426620000000001E-2</v>
      </c>
    </row>
    <row r="1653" spans="1:29" x14ac:dyDescent="0.3">
      <c r="A1653">
        <v>16.510000000000002</v>
      </c>
      <c r="B1653">
        <v>28.2</v>
      </c>
      <c r="C1653">
        <v>75</v>
      </c>
      <c r="D1653">
        <v>75</v>
      </c>
      <c r="E1653">
        <v>-150</v>
      </c>
      <c r="F1653">
        <v>52.84615385</v>
      </c>
      <c r="G1653">
        <v>56.69230769</v>
      </c>
      <c r="H1653">
        <v>-113.9230769</v>
      </c>
      <c r="I1653">
        <v>54</v>
      </c>
      <c r="J1653">
        <v>58</v>
      </c>
      <c r="K1653">
        <v>-95</v>
      </c>
      <c r="L1653">
        <v>2.7021661570000002</v>
      </c>
      <c r="M1653">
        <v>2.8988303609999999</v>
      </c>
      <c r="N1653">
        <v>-5.8251937099999997</v>
      </c>
      <c r="O1653">
        <v>2.761165418</v>
      </c>
      <c r="P1653">
        <v>2.9656961900000001</v>
      </c>
      <c r="Q1653">
        <v>-4.8576058279999996</v>
      </c>
      <c r="R1653">
        <v>0.13510830800000001</v>
      </c>
      <c r="S1653">
        <v>0.14494151799999999</v>
      </c>
      <c r="T1653">
        <v>-0.29125968499999999</v>
      </c>
      <c r="U1653">
        <v>0.13805827100000001</v>
      </c>
      <c r="V1653">
        <v>0.14828480899999999</v>
      </c>
      <c r="W1653">
        <v>-0.242880291</v>
      </c>
      <c r="X1653">
        <v>5.6772070000000001E-3</v>
      </c>
      <c r="Y1653">
        <v>-0.28752306599999999</v>
      </c>
      <c r="Z1653">
        <v>1.966642E-2</v>
      </c>
      <c r="AA1653">
        <v>5.9042950000000004E-3</v>
      </c>
      <c r="AB1653">
        <v>-0.25736788799999999</v>
      </c>
      <c r="AC1653">
        <v>-7.6250506999999995E-2</v>
      </c>
    </row>
    <row r="1654" spans="1:29" x14ac:dyDescent="0.3">
      <c r="A1654">
        <v>16.52</v>
      </c>
      <c r="B1654">
        <v>28.2</v>
      </c>
      <c r="C1654">
        <v>75</v>
      </c>
      <c r="D1654">
        <v>75</v>
      </c>
      <c r="E1654">
        <v>-150</v>
      </c>
      <c r="F1654">
        <v>52.46153846</v>
      </c>
      <c r="G1654">
        <v>56.38461538</v>
      </c>
      <c r="H1654">
        <v>-113.9230769</v>
      </c>
      <c r="I1654">
        <v>54</v>
      </c>
      <c r="J1654">
        <v>49</v>
      </c>
      <c r="K1654">
        <v>-117</v>
      </c>
      <c r="L1654">
        <v>2.6824997370000001</v>
      </c>
      <c r="M1654">
        <v>2.8830972240000001</v>
      </c>
      <c r="N1654">
        <v>-5.8251937099999997</v>
      </c>
      <c r="O1654">
        <v>2.761165418</v>
      </c>
      <c r="P1654">
        <v>2.5055019540000001</v>
      </c>
      <c r="Q1654">
        <v>-5.9825250729999997</v>
      </c>
      <c r="R1654">
        <v>0.134124987</v>
      </c>
      <c r="S1654">
        <v>0.144154861</v>
      </c>
      <c r="T1654">
        <v>-0.29125968499999999</v>
      </c>
      <c r="U1654">
        <v>0.13805827100000001</v>
      </c>
      <c r="V1654">
        <v>0.125275098</v>
      </c>
      <c r="W1654">
        <v>-0.29912625399999998</v>
      </c>
      <c r="X1654">
        <v>5.7907510000000002E-3</v>
      </c>
      <c r="Y1654">
        <v>-0.28693307299999998</v>
      </c>
      <c r="Z1654">
        <v>2.2771645E-2</v>
      </c>
      <c r="AA1654">
        <v>-7.3803690000000003E-3</v>
      </c>
      <c r="AB1654">
        <v>-0.28719529199999999</v>
      </c>
      <c r="AC1654">
        <v>6.2794534999999999E-2</v>
      </c>
    </row>
    <row r="1655" spans="1:29" x14ac:dyDescent="0.3">
      <c r="A1655">
        <v>16.53</v>
      </c>
      <c r="B1655">
        <v>28.2</v>
      </c>
      <c r="C1655">
        <v>75</v>
      </c>
      <c r="D1655">
        <v>75</v>
      </c>
      <c r="E1655">
        <v>-150</v>
      </c>
      <c r="F1655">
        <v>51.30769231</v>
      </c>
      <c r="G1655">
        <v>56.92307692</v>
      </c>
      <c r="H1655">
        <v>-115.4615385</v>
      </c>
      <c r="I1655">
        <v>52</v>
      </c>
      <c r="J1655">
        <v>64</v>
      </c>
      <c r="K1655">
        <v>-117</v>
      </c>
      <c r="L1655">
        <v>2.6235004759999998</v>
      </c>
      <c r="M1655">
        <v>2.9106302130000001</v>
      </c>
      <c r="N1655">
        <v>-5.9038593910000001</v>
      </c>
      <c r="O1655">
        <v>2.658900032</v>
      </c>
      <c r="P1655">
        <v>3.272492347</v>
      </c>
      <c r="Q1655">
        <v>-5.9825250729999997</v>
      </c>
      <c r="R1655">
        <v>0.131175024</v>
      </c>
      <c r="S1655">
        <v>0.145531511</v>
      </c>
      <c r="T1655">
        <v>-0.29519297</v>
      </c>
      <c r="U1655">
        <v>0.13294500200000001</v>
      </c>
      <c r="V1655">
        <v>0.163624617</v>
      </c>
      <c r="W1655">
        <v>-0.29912625399999998</v>
      </c>
      <c r="X1655">
        <v>8.2887220000000001E-3</v>
      </c>
      <c r="Y1655">
        <v>-0.28903082499999999</v>
      </c>
      <c r="Z1655">
        <v>3.2432342000000003E-2</v>
      </c>
      <c r="AA1655">
        <v>1.7712884000000002E-2</v>
      </c>
      <c r="AB1655">
        <v>-0.29827404200000002</v>
      </c>
      <c r="AC1655">
        <v>4.4853239999999997E-3</v>
      </c>
    </row>
    <row r="1656" spans="1:29" x14ac:dyDescent="0.3">
      <c r="A1656">
        <v>16.54</v>
      </c>
      <c r="B1656">
        <v>28.2</v>
      </c>
      <c r="C1656">
        <v>75</v>
      </c>
      <c r="D1656">
        <v>75</v>
      </c>
      <c r="E1656">
        <v>-150</v>
      </c>
      <c r="F1656">
        <v>51</v>
      </c>
      <c r="G1656">
        <v>58.38461538</v>
      </c>
      <c r="H1656">
        <v>-115.3846154</v>
      </c>
      <c r="I1656">
        <v>44</v>
      </c>
      <c r="J1656">
        <v>62</v>
      </c>
      <c r="K1656">
        <v>-117</v>
      </c>
      <c r="L1656">
        <v>2.607767339</v>
      </c>
      <c r="M1656">
        <v>2.9853626100000001</v>
      </c>
      <c r="N1656">
        <v>-5.8999261069999998</v>
      </c>
      <c r="O1656">
        <v>2.2498384890000001</v>
      </c>
      <c r="P1656">
        <v>3.1702269620000001</v>
      </c>
      <c r="Q1656">
        <v>-5.9825250729999997</v>
      </c>
      <c r="R1656">
        <v>0.13038836700000001</v>
      </c>
      <c r="S1656">
        <v>0.149268131</v>
      </c>
      <c r="T1656">
        <v>-0.29499630500000001</v>
      </c>
      <c r="U1656">
        <v>0.11249192399999999</v>
      </c>
      <c r="V1656">
        <v>0.158511348</v>
      </c>
      <c r="W1656">
        <v>-0.29912625399999998</v>
      </c>
      <c r="X1656">
        <v>1.0900237E-2</v>
      </c>
      <c r="Y1656">
        <v>-0.28988303599999998</v>
      </c>
      <c r="Z1656">
        <v>2.6911944E-2</v>
      </c>
      <c r="AA1656">
        <v>2.6569327E-2</v>
      </c>
      <c r="AB1656">
        <v>-0.28975192700000002</v>
      </c>
      <c r="AC1656">
        <v>4.9338563000000002E-2</v>
      </c>
    </row>
    <row r="1657" spans="1:29" x14ac:dyDescent="0.3">
      <c r="A1657">
        <v>16.55</v>
      </c>
      <c r="B1657">
        <v>28.2</v>
      </c>
      <c r="C1657">
        <v>75</v>
      </c>
      <c r="D1657">
        <v>75</v>
      </c>
      <c r="E1657">
        <v>-150</v>
      </c>
      <c r="F1657">
        <v>51.53846154</v>
      </c>
      <c r="G1657">
        <v>58.46153846</v>
      </c>
      <c r="H1657">
        <v>-115.3076923</v>
      </c>
      <c r="I1657">
        <v>54</v>
      </c>
      <c r="J1657">
        <v>60</v>
      </c>
      <c r="K1657">
        <v>-122</v>
      </c>
      <c r="L1657">
        <v>2.635300328</v>
      </c>
      <c r="M1657">
        <v>2.9892958940000001</v>
      </c>
      <c r="N1657">
        <v>-5.8959928230000003</v>
      </c>
      <c r="O1657">
        <v>2.761165418</v>
      </c>
      <c r="P1657">
        <v>3.0679615760000001</v>
      </c>
      <c r="Q1657">
        <v>-6.2381885370000001</v>
      </c>
      <c r="R1657">
        <v>0.13176501600000001</v>
      </c>
      <c r="S1657">
        <v>0.14946479500000001</v>
      </c>
      <c r="T1657">
        <v>-0.294799641</v>
      </c>
      <c r="U1657">
        <v>0.13805827100000001</v>
      </c>
      <c r="V1657">
        <v>0.15339807899999999</v>
      </c>
      <c r="W1657">
        <v>-0.31190942700000002</v>
      </c>
      <c r="X1657">
        <v>1.0218972E-2</v>
      </c>
      <c r="Y1657">
        <v>-0.29027636400000001</v>
      </c>
      <c r="Z1657">
        <v>2.3806719E-2</v>
      </c>
      <c r="AA1657">
        <v>8.8564420000000008E-3</v>
      </c>
      <c r="AB1657">
        <v>-0.305091734</v>
      </c>
      <c r="AC1657">
        <v>3.5882591999999998E-2</v>
      </c>
    </row>
    <row r="1658" spans="1:29" x14ac:dyDescent="0.3">
      <c r="A1658">
        <v>16.559999999999999</v>
      </c>
      <c r="B1658">
        <v>28.2</v>
      </c>
      <c r="C1658">
        <v>75</v>
      </c>
      <c r="D1658">
        <v>75</v>
      </c>
      <c r="E1658">
        <v>-150</v>
      </c>
      <c r="F1658">
        <v>51.61538462</v>
      </c>
      <c r="G1658">
        <v>58.53846154</v>
      </c>
      <c r="H1658">
        <v>-113.6923077</v>
      </c>
      <c r="I1658">
        <v>54</v>
      </c>
      <c r="J1658">
        <v>61</v>
      </c>
      <c r="K1658">
        <v>-98</v>
      </c>
      <c r="L1658">
        <v>2.639233612</v>
      </c>
      <c r="M1658">
        <v>2.993229178</v>
      </c>
      <c r="N1658">
        <v>-5.8133938580000004</v>
      </c>
      <c r="O1658">
        <v>2.761165418</v>
      </c>
      <c r="P1658">
        <v>3.1190942690000001</v>
      </c>
      <c r="Q1658">
        <v>-5.0110039070000001</v>
      </c>
      <c r="R1658">
        <v>0.131961681</v>
      </c>
      <c r="S1658">
        <v>0.149661459</v>
      </c>
      <c r="T1658">
        <v>-0.29066969300000001</v>
      </c>
      <c r="U1658">
        <v>0.13805827100000001</v>
      </c>
      <c r="V1658">
        <v>0.15595471299999999</v>
      </c>
      <c r="W1658">
        <v>-0.25055019499999998</v>
      </c>
      <c r="X1658">
        <v>1.0218972E-2</v>
      </c>
      <c r="Y1658">
        <v>-0.28765417500000001</v>
      </c>
      <c r="Z1658">
        <v>1.5871145999999999E-2</v>
      </c>
      <c r="AA1658">
        <v>1.0332516E-2</v>
      </c>
      <c r="AB1658">
        <v>-0.26503779199999999</v>
      </c>
      <c r="AC1658">
        <v>-7.6250506999999995E-2</v>
      </c>
    </row>
    <row r="1659" spans="1:29" x14ac:dyDescent="0.3">
      <c r="A1659">
        <v>16.57</v>
      </c>
      <c r="B1659">
        <v>28.2</v>
      </c>
      <c r="C1659">
        <v>75</v>
      </c>
      <c r="D1659">
        <v>75</v>
      </c>
      <c r="E1659">
        <v>-150</v>
      </c>
      <c r="F1659">
        <v>51.84615385</v>
      </c>
      <c r="G1659">
        <v>57.30769231</v>
      </c>
      <c r="H1659">
        <v>-114</v>
      </c>
      <c r="I1659">
        <v>52</v>
      </c>
      <c r="J1659">
        <v>61</v>
      </c>
      <c r="K1659">
        <v>-119</v>
      </c>
      <c r="L1659">
        <v>2.6510334640000002</v>
      </c>
      <c r="M1659">
        <v>2.9302966330000002</v>
      </c>
      <c r="N1659">
        <v>-5.8291269940000001</v>
      </c>
      <c r="O1659">
        <v>2.658900032</v>
      </c>
      <c r="P1659">
        <v>3.1190942690000001</v>
      </c>
      <c r="Q1659">
        <v>-6.0847904589999997</v>
      </c>
      <c r="R1659">
        <v>0.13255167300000001</v>
      </c>
      <c r="S1659">
        <v>0.14651483200000001</v>
      </c>
      <c r="T1659">
        <v>-0.29145634999999998</v>
      </c>
      <c r="U1659">
        <v>0.13294500200000001</v>
      </c>
      <c r="V1659">
        <v>0.15595471299999999</v>
      </c>
      <c r="W1659">
        <v>-0.30423952300000001</v>
      </c>
      <c r="X1659">
        <v>8.0616330000000003E-3</v>
      </c>
      <c r="Y1659">
        <v>-0.28732640100000001</v>
      </c>
      <c r="Z1659">
        <v>2.173657E-2</v>
      </c>
      <c r="AA1659">
        <v>1.3284663E-2</v>
      </c>
      <c r="AB1659">
        <v>-0.29912625399999998</v>
      </c>
      <c r="AC1659">
        <v>2.6911944E-2</v>
      </c>
    </row>
    <row r="1660" spans="1:29" x14ac:dyDescent="0.3">
      <c r="A1660">
        <v>16.579999999999998</v>
      </c>
      <c r="B1660">
        <v>28.2</v>
      </c>
      <c r="C1660">
        <v>75</v>
      </c>
      <c r="D1660">
        <v>75</v>
      </c>
      <c r="E1660">
        <v>-150</v>
      </c>
      <c r="F1660">
        <v>52.07692308</v>
      </c>
      <c r="G1660">
        <v>57.15384615</v>
      </c>
      <c r="H1660">
        <v>-115.9230769</v>
      </c>
      <c r="I1660">
        <v>50</v>
      </c>
      <c r="J1660">
        <v>49</v>
      </c>
      <c r="K1660">
        <v>-120</v>
      </c>
      <c r="L1660">
        <v>2.662833316</v>
      </c>
      <c r="M1660">
        <v>2.9224300649999999</v>
      </c>
      <c r="N1660">
        <v>-5.9274590959999998</v>
      </c>
      <c r="O1660">
        <v>2.556634646</v>
      </c>
      <c r="P1660">
        <v>2.5055019540000001</v>
      </c>
      <c r="Q1660">
        <v>-6.1359231520000002</v>
      </c>
      <c r="R1660">
        <v>0.13314166599999999</v>
      </c>
      <c r="S1660">
        <v>0.14612150300000001</v>
      </c>
      <c r="T1660">
        <v>-0.29637295499999999</v>
      </c>
      <c r="U1660">
        <v>0.127831732</v>
      </c>
      <c r="V1660">
        <v>0.125275098</v>
      </c>
      <c r="W1660">
        <v>-0.30679615799999999</v>
      </c>
      <c r="X1660">
        <v>7.4939129999999996E-3</v>
      </c>
      <c r="Y1660">
        <v>-0.29066969300000001</v>
      </c>
      <c r="Z1660">
        <v>3.0017168E-2</v>
      </c>
      <c r="AA1660">
        <v>-1.476074E-3</v>
      </c>
      <c r="AB1660">
        <v>-0.288899715</v>
      </c>
      <c r="AC1660">
        <v>9.4191803000000004E-2</v>
      </c>
    </row>
    <row r="1661" spans="1:29" x14ac:dyDescent="0.3">
      <c r="A1661">
        <v>16.59</v>
      </c>
      <c r="B1661">
        <v>28.2</v>
      </c>
      <c r="C1661">
        <v>75</v>
      </c>
      <c r="D1661">
        <v>75</v>
      </c>
      <c r="E1661">
        <v>-150</v>
      </c>
      <c r="F1661">
        <v>52.30769231</v>
      </c>
      <c r="G1661">
        <v>57.84615385</v>
      </c>
      <c r="H1661">
        <v>-116.0769231</v>
      </c>
      <c r="I1661">
        <v>41</v>
      </c>
      <c r="J1661">
        <v>62</v>
      </c>
      <c r="K1661">
        <v>-118</v>
      </c>
      <c r="L1661">
        <v>2.6746331689999998</v>
      </c>
      <c r="M1661">
        <v>2.9578296220000002</v>
      </c>
      <c r="N1661">
        <v>-5.9353256639999996</v>
      </c>
      <c r="O1661">
        <v>2.09644041</v>
      </c>
      <c r="P1661">
        <v>3.1702269620000001</v>
      </c>
      <c r="Q1661">
        <v>-6.0336577660000001</v>
      </c>
      <c r="R1661">
        <v>0.133731658</v>
      </c>
      <c r="S1661">
        <v>0.14789148099999999</v>
      </c>
      <c r="T1661">
        <v>-0.29676628300000002</v>
      </c>
      <c r="U1661">
        <v>0.104822021</v>
      </c>
      <c r="V1661">
        <v>0.158511348</v>
      </c>
      <c r="W1661">
        <v>-0.30168288799999998</v>
      </c>
      <c r="X1661">
        <v>8.1751770000000005E-3</v>
      </c>
      <c r="Y1661">
        <v>-0.29171856899999998</v>
      </c>
      <c r="Z1661">
        <v>2.6566919000000001E-2</v>
      </c>
      <c r="AA1661">
        <v>3.0997548E-2</v>
      </c>
      <c r="AB1661">
        <v>-0.288899715</v>
      </c>
      <c r="AC1661">
        <v>6.7279858999999997E-2</v>
      </c>
    </row>
    <row r="1662" spans="1:29" x14ac:dyDescent="0.3">
      <c r="A1662">
        <v>16.600000000000001</v>
      </c>
      <c r="B1662">
        <v>28.2</v>
      </c>
      <c r="C1662">
        <v>75</v>
      </c>
      <c r="D1662">
        <v>75</v>
      </c>
      <c r="E1662">
        <v>-150</v>
      </c>
      <c r="F1662">
        <v>52.69230769</v>
      </c>
      <c r="G1662">
        <v>57.69230769</v>
      </c>
      <c r="H1662">
        <v>-116.2307692</v>
      </c>
      <c r="I1662">
        <v>53</v>
      </c>
      <c r="J1662">
        <v>63</v>
      </c>
      <c r="K1662">
        <v>-121</v>
      </c>
      <c r="L1662">
        <v>2.6942995889999999</v>
      </c>
      <c r="M1662">
        <v>2.9499630539999999</v>
      </c>
      <c r="N1662">
        <v>-5.9431922320000004</v>
      </c>
      <c r="O1662">
        <v>2.710032725</v>
      </c>
      <c r="P1662">
        <v>3.2213596550000001</v>
      </c>
      <c r="Q1662">
        <v>-6.1870558439999996</v>
      </c>
      <c r="R1662">
        <v>0.13471497900000001</v>
      </c>
      <c r="S1662">
        <v>0.14749815299999999</v>
      </c>
      <c r="T1662">
        <v>-0.29715961200000002</v>
      </c>
      <c r="U1662">
        <v>0.13550163600000001</v>
      </c>
      <c r="V1662">
        <v>0.161067983</v>
      </c>
      <c r="W1662">
        <v>-0.30935279199999999</v>
      </c>
      <c r="X1662">
        <v>7.3803690000000003E-3</v>
      </c>
      <c r="Y1662">
        <v>-0.292177452</v>
      </c>
      <c r="Z1662">
        <v>2.6221893999999999E-2</v>
      </c>
      <c r="AA1662">
        <v>1.4760736999999999E-2</v>
      </c>
      <c r="AB1662">
        <v>-0.305091734</v>
      </c>
      <c r="AC1662">
        <v>2.2426620000000001E-2</v>
      </c>
    </row>
    <row r="1663" spans="1:29" x14ac:dyDescent="0.3">
      <c r="A1663">
        <v>16.61</v>
      </c>
      <c r="B1663">
        <v>28.2</v>
      </c>
      <c r="C1663">
        <v>75</v>
      </c>
      <c r="D1663">
        <v>75</v>
      </c>
      <c r="E1663">
        <v>-150</v>
      </c>
      <c r="F1663">
        <v>53.69230769</v>
      </c>
      <c r="G1663">
        <v>57.69230769</v>
      </c>
      <c r="H1663">
        <v>-116.3846154</v>
      </c>
      <c r="I1663">
        <v>53</v>
      </c>
      <c r="J1663">
        <v>57</v>
      </c>
      <c r="K1663">
        <v>-120</v>
      </c>
      <c r="L1663">
        <v>2.7454322819999999</v>
      </c>
      <c r="M1663">
        <v>2.9499630539999999</v>
      </c>
      <c r="N1663">
        <v>-5.9510588000000002</v>
      </c>
      <c r="O1663">
        <v>2.710032725</v>
      </c>
      <c r="P1663">
        <v>2.9145634970000001</v>
      </c>
      <c r="Q1663">
        <v>-6.1359231520000002</v>
      </c>
      <c r="R1663">
        <v>0.13727161399999999</v>
      </c>
      <c r="S1663">
        <v>0.14749815299999999</v>
      </c>
      <c r="T1663">
        <v>-0.29755293999999999</v>
      </c>
      <c r="U1663">
        <v>0.13550163600000001</v>
      </c>
      <c r="V1663">
        <v>0.14572817499999999</v>
      </c>
      <c r="W1663">
        <v>-0.30679615799999999</v>
      </c>
      <c r="X1663">
        <v>5.9042950000000004E-3</v>
      </c>
      <c r="Y1663">
        <v>-0.293291882</v>
      </c>
      <c r="Z1663">
        <v>2.2426620000000001E-2</v>
      </c>
      <c r="AA1663">
        <v>5.9042950000000004E-3</v>
      </c>
      <c r="AB1663">
        <v>-0.29827404200000002</v>
      </c>
      <c r="AC1663">
        <v>4.4853239000000003E-2</v>
      </c>
    </row>
    <row r="1664" spans="1:29" x14ac:dyDescent="0.3">
      <c r="A1664">
        <v>16.62</v>
      </c>
      <c r="B1664">
        <v>28.2</v>
      </c>
      <c r="C1664">
        <v>75</v>
      </c>
      <c r="D1664">
        <v>75</v>
      </c>
      <c r="E1664">
        <v>-150</v>
      </c>
      <c r="F1664">
        <v>54.23076923</v>
      </c>
      <c r="G1664">
        <v>57.84615385</v>
      </c>
      <c r="H1664">
        <v>-116.1538462</v>
      </c>
      <c r="I1664">
        <v>56</v>
      </c>
      <c r="J1664">
        <v>57</v>
      </c>
      <c r="K1664">
        <v>-97</v>
      </c>
      <c r="L1664">
        <v>2.7729652699999998</v>
      </c>
      <c r="M1664">
        <v>2.9578296220000002</v>
      </c>
      <c r="N1664">
        <v>-5.939258948</v>
      </c>
      <c r="O1664">
        <v>2.8634308040000001</v>
      </c>
      <c r="P1664">
        <v>2.9145634970000001</v>
      </c>
      <c r="Q1664">
        <v>-4.9598712139999996</v>
      </c>
      <c r="R1664">
        <v>0.13864826399999999</v>
      </c>
      <c r="S1664">
        <v>0.14789148099999999</v>
      </c>
      <c r="T1664">
        <v>-0.29696294699999998</v>
      </c>
      <c r="U1664">
        <v>0.14317154000000001</v>
      </c>
      <c r="V1664">
        <v>0.14572817499999999</v>
      </c>
      <c r="W1664">
        <v>-0.247993561</v>
      </c>
      <c r="X1664">
        <v>5.3365740000000002E-3</v>
      </c>
      <c r="Y1664">
        <v>-0.29348854600000002</v>
      </c>
      <c r="Z1664">
        <v>1.8286321000000001E-2</v>
      </c>
      <c r="AA1664">
        <v>1.476074E-3</v>
      </c>
      <c r="AB1664">
        <v>-0.261628945</v>
      </c>
      <c r="AC1664">
        <v>-7.1765182999999996E-2</v>
      </c>
    </row>
    <row r="1665" spans="1:29" x14ac:dyDescent="0.3">
      <c r="A1665">
        <v>16.63</v>
      </c>
      <c r="B1665">
        <v>28.2</v>
      </c>
      <c r="C1665">
        <v>75</v>
      </c>
      <c r="D1665">
        <v>75</v>
      </c>
      <c r="E1665">
        <v>-150</v>
      </c>
      <c r="F1665">
        <v>53.61538462</v>
      </c>
      <c r="G1665">
        <v>57.53846154</v>
      </c>
      <c r="H1665">
        <v>-117.7692308</v>
      </c>
      <c r="I1665">
        <v>57</v>
      </c>
      <c r="J1665">
        <v>42</v>
      </c>
      <c r="K1665">
        <v>-121</v>
      </c>
      <c r="L1665">
        <v>2.741498998</v>
      </c>
      <c r="M1665">
        <v>2.942096485</v>
      </c>
      <c r="N1665">
        <v>-6.0218579129999998</v>
      </c>
      <c r="O1665">
        <v>2.9145634970000001</v>
      </c>
      <c r="P1665">
        <v>2.147573103</v>
      </c>
      <c r="Q1665">
        <v>-6.1870558439999996</v>
      </c>
      <c r="R1665">
        <v>0.13707495</v>
      </c>
      <c r="S1665">
        <v>0.147104824</v>
      </c>
      <c r="T1665">
        <v>-0.301092896</v>
      </c>
      <c r="U1665">
        <v>0.14572817499999999</v>
      </c>
      <c r="V1665">
        <v>0.107378655</v>
      </c>
      <c r="W1665">
        <v>-0.30935279199999999</v>
      </c>
      <c r="X1665">
        <v>5.7907510000000002E-3</v>
      </c>
      <c r="Y1665">
        <v>-0.29545518900000001</v>
      </c>
      <c r="Z1665">
        <v>2.9672143000000002E-2</v>
      </c>
      <c r="AA1665">
        <v>-2.2141106000000001E-2</v>
      </c>
      <c r="AB1665">
        <v>-0.29060413800000001</v>
      </c>
      <c r="AC1665">
        <v>9.8677127000000003E-2</v>
      </c>
    </row>
    <row r="1666" spans="1:29" x14ac:dyDescent="0.3">
      <c r="A1666">
        <v>16.64</v>
      </c>
      <c r="B1666">
        <v>28.2</v>
      </c>
      <c r="C1666">
        <v>75</v>
      </c>
      <c r="D1666">
        <v>75</v>
      </c>
      <c r="E1666">
        <v>-150</v>
      </c>
      <c r="F1666">
        <v>54.07692308</v>
      </c>
      <c r="G1666">
        <v>57.30769231</v>
      </c>
      <c r="H1666">
        <v>-117.7692308</v>
      </c>
      <c r="I1666">
        <v>100</v>
      </c>
      <c r="J1666">
        <v>56</v>
      </c>
      <c r="K1666">
        <v>-120</v>
      </c>
      <c r="L1666">
        <v>2.765098702</v>
      </c>
      <c r="M1666">
        <v>2.9302966330000002</v>
      </c>
      <c r="N1666">
        <v>-6.0218579129999998</v>
      </c>
      <c r="O1666">
        <v>5.1132692930000001</v>
      </c>
      <c r="P1666">
        <v>2.8634308040000001</v>
      </c>
      <c r="Q1666">
        <v>-6.1359231520000002</v>
      </c>
      <c r="R1666">
        <v>0.138254935</v>
      </c>
      <c r="S1666">
        <v>0.14651483200000001</v>
      </c>
      <c r="T1666">
        <v>-0.301092896</v>
      </c>
      <c r="U1666">
        <v>0.25566346499999998</v>
      </c>
      <c r="V1666">
        <v>0.14317154000000001</v>
      </c>
      <c r="W1666">
        <v>-0.30679615799999999</v>
      </c>
      <c r="X1666">
        <v>4.768853E-3</v>
      </c>
      <c r="Y1666">
        <v>-0.29565185300000002</v>
      </c>
      <c r="Z1666">
        <v>2.8637068000000002E-2</v>
      </c>
      <c r="AA1666">
        <v>-6.4947243000000002E-2</v>
      </c>
      <c r="AB1666">
        <v>-0.33747577299999998</v>
      </c>
      <c r="AC1666">
        <v>-0.16147166199999999</v>
      </c>
    </row>
    <row r="1667" spans="1:29" x14ac:dyDescent="0.3">
      <c r="A1667">
        <v>16.649999999999999</v>
      </c>
      <c r="B1667">
        <v>28.2</v>
      </c>
      <c r="C1667">
        <v>75</v>
      </c>
      <c r="D1667">
        <v>75</v>
      </c>
      <c r="E1667">
        <v>-150</v>
      </c>
      <c r="F1667">
        <v>54.38461538</v>
      </c>
      <c r="G1667">
        <v>58.15384615</v>
      </c>
      <c r="H1667">
        <v>-117.6923077</v>
      </c>
      <c r="I1667">
        <v>0</v>
      </c>
      <c r="J1667">
        <v>58</v>
      </c>
      <c r="K1667">
        <v>-119</v>
      </c>
      <c r="L1667">
        <v>2.7808318390000002</v>
      </c>
      <c r="M1667">
        <v>2.9735627579999999</v>
      </c>
      <c r="N1667">
        <v>-6.0179246290000004</v>
      </c>
      <c r="O1667">
        <v>0</v>
      </c>
      <c r="P1667">
        <v>2.9656961900000001</v>
      </c>
      <c r="Q1667">
        <v>-6.0847904589999997</v>
      </c>
      <c r="R1667">
        <v>0.13904159199999999</v>
      </c>
      <c r="S1667">
        <v>0.14867813799999999</v>
      </c>
      <c r="T1667">
        <v>-0.30089623100000001</v>
      </c>
      <c r="U1667">
        <v>0</v>
      </c>
      <c r="V1667">
        <v>0.14828480899999999</v>
      </c>
      <c r="W1667">
        <v>-0.30423952300000001</v>
      </c>
      <c r="X1667">
        <v>5.5636619999999996E-3</v>
      </c>
      <c r="Y1667">
        <v>-0.29650406400000001</v>
      </c>
      <c r="Z1667">
        <v>2.3116669999999999E-2</v>
      </c>
      <c r="AA1667">
        <v>8.5612275000000002E-2</v>
      </c>
      <c r="AB1667">
        <v>-0.25225461799999999</v>
      </c>
      <c r="AC1667">
        <v>0.27360476</v>
      </c>
    </row>
    <row r="1668" spans="1:29" x14ac:dyDescent="0.3">
      <c r="A1668">
        <v>16.66</v>
      </c>
      <c r="B1668">
        <v>28.2</v>
      </c>
      <c r="C1668">
        <v>75</v>
      </c>
      <c r="D1668">
        <v>75</v>
      </c>
      <c r="E1668">
        <v>-150</v>
      </c>
      <c r="F1668">
        <v>55.07692308</v>
      </c>
      <c r="G1668">
        <v>58.15384615</v>
      </c>
      <c r="H1668">
        <v>-117.7692308</v>
      </c>
      <c r="I1668">
        <v>106</v>
      </c>
      <c r="J1668">
        <v>62</v>
      </c>
      <c r="K1668">
        <v>-119</v>
      </c>
      <c r="L1668">
        <v>2.816231395</v>
      </c>
      <c r="M1668">
        <v>2.9735627579999999</v>
      </c>
      <c r="N1668">
        <v>-6.0218579129999998</v>
      </c>
      <c r="O1668">
        <v>5.4200654510000001</v>
      </c>
      <c r="P1668">
        <v>3.1702269620000001</v>
      </c>
      <c r="Q1668">
        <v>-6.0847904589999997</v>
      </c>
      <c r="R1668">
        <v>0.14081157</v>
      </c>
      <c r="S1668">
        <v>0.14867813799999999</v>
      </c>
      <c r="T1668">
        <v>-0.301092896</v>
      </c>
      <c r="U1668">
        <v>0.27100327299999999</v>
      </c>
      <c r="V1668">
        <v>0.158511348</v>
      </c>
      <c r="W1668">
        <v>-0.30423952300000001</v>
      </c>
      <c r="X1668">
        <v>4.5417649999999997E-3</v>
      </c>
      <c r="Y1668">
        <v>-0.29722516599999999</v>
      </c>
      <c r="Z1668">
        <v>2.0356470000000002E-2</v>
      </c>
      <c r="AA1668">
        <v>-6.4947243000000002E-2</v>
      </c>
      <c r="AB1668">
        <v>-0.345997889</v>
      </c>
      <c r="AC1668">
        <v>-0.21978087299999999</v>
      </c>
    </row>
    <row r="1669" spans="1:29" x14ac:dyDescent="0.3">
      <c r="A1669">
        <v>16.670000000000002</v>
      </c>
      <c r="B1669">
        <v>28.2</v>
      </c>
      <c r="C1669">
        <v>75</v>
      </c>
      <c r="D1669">
        <v>75</v>
      </c>
      <c r="E1669">
        <v>-150</v>
      </c>
      <c r="F1669">
        <v>55.07692308</v>
      </c>
      <c r="G1669">
        <v>57.15384615</v>
      </c>
      <c r="H1669">
        <v>-117.5384615</v>
      </c>
      <c r="I1669">
        <v>58</v>
      </c>
      <c r="J1669">
        <v>109</v>
      </c>
      <c r="K1669">
        <v>-218</v>
      </c>
      <c r="L1669">
        <v>2.816231395</v>
      </c>
      <c r="M1669">
        <v>2.9224300649999999</v>
      </c>
      <c r="N1669">
        <v>-6.0100580609999996</v>
      </c>
      <c r="O1669">
        <v>2.9656961900000001</v>
      </c>
      <c r="P1669">
        <v>5.5734635289999996</v>
      </c>
      <c r="Q1669">
        <v>-11.146927059999999</v>
      </c>
      <c r="R1669">
        <v>0.14081157</v>
      </c>
      <c r="S1669">
        <v>0.14612150300000001</v>
      </c>
      <c r="T1669">
        <v>-0.30050290299999999</v>
      </c>
      <c r="U1669">
        <v>0.14828480899999999</v>
      </c>
      <c r="V1669">
        <v>0.27867317600000002</v>
      </c>
      <c r="W1669">
        <v>-0.55734635300000002</v>
      </c>
      <c r="X1669">
        <v>3.0656920000000001E-3</v>
      </c>
      <c r="Y1669">
        <v>-0.295979626</v>
      </c>
      <c r="Z1669">
        <v>2.3806719E-2</v>
      </c>
      <c r="AA1669">
        <v>7.5279759000000002E-2</v>
      </c>
      <c r="AB1669">
        <v>-0.51388356400000001</v>
      </c>
      <c r="AC1669">
        <v>0.22875152100000001</v>
      </c>
    </row>
    <row r="1670" spans="1:29" x14ac:dyDescent="0.3">
      <c r="A1670">
        <v>16.68</v>
      </c>
      <c r="B1670">
        <v>28.2</v>
      </c>
      <c r="C1670">
        <v>75</v>
      </c>
      <c r="D1670">
        <v>75</v>
      </c>
      <c r="E1670">
        <v>-150</v>
      </c>
      <c r="F1670">
        <v>54.61538462</v>
      </c>
      <c r="G1670">
        <v>57.61538462</v>
      </c>
      <c r="H1670">
        <v>-117.6923077</v>
      </c>
      <c r="I1670">
        <v>61</v>
      </c>
      <c r="J1670">
        <v>58</v>
      </c>
      <c r="K1670">
        <v>0</v>
      </c>
      <c r="L1670">
        <v>2.792631691</v>
      </c>
      <c r="M1670">
        <v>2.94602977</v>
      </c>
      <c r="N1670">
        <v>-6.0179246290000004</v>
      </c>
      <c r="O1670">
        <v>3.1190942690000001</v>
      </c>
      <c r="P1670">
        <v>2.9656961900000001</v>
      </c>
      <c r="Q1670">
        <v>0</v>
      </c>
      <c r="R1670">
        <v>0.139631585</v>
      </c>
      <c r="S1670">
        <v>0.14730148800000001</v>
      </c>
      <c r="T1670">
        <v>-0.30089623100000001</v>
      </c>
      <c r="U1670">
        <v>0.15595471299999999</v>
      </c>
      <c r="V1670">
        <v>0.14828480899999999</v>
      </c>
      <c r="W1670">
        <v>0</v>
      </c>
      <c r="X1670">
        <v>4.4282210000000004E-3</v>
      </c>
      <c r="Y1670">
        <v>-0.296241845</v>
      </c>
      <c r="Z1670">
        <v>2.4496769000000002E-2</v>
      </c>
      <c r="AA1670">
        <v>-4.4282210000000004E-3</v>
      </c>
      <c r="AB1670">
        <v>-0.10141317399999999</v>
      </c>
      <c r="AC1670">
        <v>-0.53375354900000005</v>
      </c>
    </row>
    <row r="1671" spans="1:29" x14ac:dyDescent="0.3">
      <c r="A1671">
        <v>16.690000000000001</v>
      </c>
      <c r="B1671">
        <v>28.2</v>
      </c>
      <c r="C1671">
        <v>75</v>
      </c>
      <c r="D1671">
        <v>75</v>
      </c>
      <c r="E1671">
        <v>-150</v>
      </c>
      <c r="F1671">
        <v>55</v>
      </c>
      <c r="G1671">
        <v>57.92307692</v>
      </c>
      <c r="H1671">
        <v>-119.6153846</v>
      </c>
      <c r="I1671">
        <v>46</v>
      </c>
      <c r="J1671">
        <v>57</v>
      </c>
      <c r="K1671">
        <v>-241</v>
      </c>
      <c r="L1671">
        <v>2.812298111</v>
      </c>
      <c r="M1671">
        <v>2.9617629060000001</v>
      </c>
      <c r="N1671">
        <v>-6.116256731</v>
      </c>
      <c r="O1671">
        <v>2.3521038750000001</v>
      </c>
      <c r="P1671">
        <v>2.9145634970000001</v>
      </c>
      <c r="Q1671">
        <v>-12.322979</v>
      </c>
      <c r="R1671">
        <v>0.14061490600000001</v>
      </c>
      <c r="S1671">
        <v>0.148088145</v>
      </c>
      <c r="T1671">
        <v>-0.305812837</v>
      </c>
      <c r="U1671">
        <v>0.117605194</v>
      </c>
      <c r="V1671">
        <v>0.14572817499999999</v>
      </c>
      <c r="W1671">
        <v>-0.61614895000000003</v>
      </c>
      <c r="X1671">
        <v>4.3146770000000003E-3</v>
      </c>
      <c r="Y1671">
        <v>-0.30010957500000002</v>
      </c>
      <c r="Z1671">
        <v>3.0017168E-2</v>
      </c>
      <c r="AA1671">
        <v>1.6236811E-2</v>
      </c>
      <c r="AB1671">
        <v>-0.498543756</v>
      </c>
      <c r="AC1671">
        <v>0.61897470399999999</v>
      </c>
    </row>
    <row r="1672" spans="1:29" x14ac:dyDescent="0.3">
      <c r="A1672">
        <v>16.7</v>
      </c>
      <c r="B1672">
        <v>28.2</v>
      </c>
      <c r="C1672">
        <v>75</v>
      </c>
      <c r="D1672">
        <v>75</v>
      </c>
      <c r="E1672">
        <v>-150</v>
      </c>
      <c r="F1672">
        <v>55.30769231</v>
      </c>
      <c r="G1672">
        <v>59.46153846</v>
      </c>
      <c r="H1672">
        <v>-119.8461538</v>
      </c>
      <c r="I1672">
        <v>58</v>
      </c>
      <c r="J1672">
        <v>58</v>
      </c>
      <c r="K1672">
        <v>0</v>
      </c>
      <c r="L1672">
        <v>2.8280312470000002</v>
      </c>
      <c r="M1672">
        <v>3.0404285870000001</v>
      </c>
      <c r="N1672">
        <v>-6.1280565830000002</v>
      </c>
      <c r="O1672">
        <v>2.9656961900000001</v>
      </c>
      <c r="P1672">
        <v>2.9656961900000001</v>
      </c>
      <c r="Q1672">
        <v>0</v>
      </c>
      <c r="R1672">
        <v>0.14140156200000001</v>
      </c>
      <c r="S1672">
        <v>0.15202142900000001</v>
      </c>
      <c r="T1672">
        <v>-0.30640282899999999</v>
      </c>
      <c r="U1672">
        <v>0.14828480899999999</v>
      </c>
      <c r="V1672">
        <v>0.14828480899999999</v>
      </c>
      <c r="W1672">
        <v>0</v>
      </c>
      <c r="X1672">
        <v>6.1313829999999998E-3</v>
      </c>
      <c r="Y1672">
        <v>-0.30207621699999998</v>
      </c>
      <c r="Z1672">
        <v>2.2771645E-2</v>
      </c>
      <c r="AA1672">
        <v>0</v>
      </c>
      <c r="AB1672">
        <v>-9.8856540000000007E-2</v>
      </c>
      <c r="AC1672">
        <v>-0.52029757700000001</v>
      </c>
    </row>
    <row r="1673" spans="1:29" x14ac:dyDescent="0.3">
      <c r="A1673">
        <v>16.71</v>
      </c>
      <c r="B1673">
        <v>28.2</v>
      </c>
      <c r="C1673">
        <v>75</v>
      </c>
      <c r="D1673">
        <v>75</v>
      </c>
      <c r="E1673">
        <v>-150</v>
      </c>
      <c r="F1673">
        <v>55.30769231</v>
      </c>
      <c r="G1673">
        <v>60.07692308</v>
      </c>
      <c r="H1673">
        <v>-120.1538462</v>
      </c>
      <c r="I1673">
        <v>54</v>
      </c>
      <c r="J1673">
        <v>60</v>
      </c>
      <c r="K1673">
        <v>-219</v>
      </c>
      <c r="L1673">
        <v>2.8280312470000002</v>
      </c>
      <c r="M1673">
        <v>3.07189486</v>
      </c>
      <c r="N1673">
        <v>-6.14378972</v>
      </c>
      <c r="O1673">
        <v>2.761165418</v>
      </c>
      <c r="P1673">
        <v>3.0679615760000001</v>
      </c>
      <c r="Q1673">
        <v>-11.198059750000001</v>
      </c>
      <c r="R1673">
        <v>0.14140156200000001</v>
      </c>
      <c r="S1673">
        <v>0.15359474300000001</v>
      </c>
      <c r="T1673">
        <v>-0.30718948600000001</v>
      </c>
      <c r="U1673">
        <v>0.13805827100000001</v>
      </c>
      <c r="V1673">
        <v>0.15339807899999999</v>
      </c>
      <c r="W1673">
        <v>-0.55990298800000005</v>
      </c>
      <c r="X1673">
        <v>7.0397360000000004E-3</v>
      </c>
      <c r="Y1673">
        <v>-0.30312509199999998</v>
      </c>
      <c r="Z1673">
        <v>2.1391545000000001E-2</v>
      </c>
      <c r="AA1673">
        <v>8.8564420000000008E-3</v>
      </c>
      <c r="AB1673">
        <v>-0.47042077500000001</v>
      </c>
      <c r="AC1673">
        <v>0.47095901400000001</v>
      </c>
    </row>
    <row r="1674" spans="1:29" x14ac:dyDescent="0.3">
      <c r="A1674">
        <v>16.72</v>
      </c>
      <c r="B1674">
        <v>28.2</v>
      </c>
      <c r="C1674">
        <v>75</v>
      </c>
      <c r="D1674">
        <v>75</v>
      </c>
      <c r="E1674">
        <v>-150</v>
      </c>
      <c r="F1674">
        <v>55.30769231</v>
      </c>
      <c r="G1674">
        <v>59.53846154</v>
      </c>
      <c r="H1674">
        <v>-120.5384615</v>
      </c>
      <c r="I1674">
        <v>50</v>
      </c>
      <c r="J1674">
        <v>62</v>
      </c>
      <c r="K1674">
        <v>-120</v>
      </c>
      <c r="L1674">
        <v>2.8280312470000002</v>
      </c>
      <c r="M1674">
        <v>3.044361871</v>
      </c>
      <c r="N1674">
        <v>-6.1634561400000001</v>
      </c>
      <c r="O1674">
        <v>2.556634646</v>
      </c>
      <c r="P1674">
        <v>3.1702269620000001</v>
      </c>
      <c r="Q1674">
        <v>-6.1359231520000002</v>
      </c>
      <c r="R1674">
        <v>0.14140156200000001</v>
      </c>
      <c r="S1674">
        <v>0.152218094</v>
      </c>
      <c r="T1674">
        <v>-0.30817280699999999</v>
      </c>
      <c r="U1674">
        <v>0.127831732</v>
      </c>
      <c r="V1674">
        <v>0.158511348</v>
      </c>
      <c r="W1674">
        <v>-0.30679615799999999</v>
      </c>
      <c r="X1674">
        <v>6.2449269999999999E-3</v>
      </c>
      <c r="Y1674">
        <v>-0.30332175700000003</v>
      </c>
      <c r="Z1674">
        <v>2.5531844000000001E-2</v>
      </c>
      <c r="AA1674">
        <v>1.7712884000000002E-2</v>
      </c>
      <c r="AB1674">
        <v>-0.29997846500000003</v>
      </c>
      <c r="AC1674">
        <v>3.5882591999999998E-2</v>
      </c>
    </row>
    <row r="1675" spans="1:29" x14ac:dyDescent="0.3">
      <c r="A1675">
        <v>16.73</v>
      </c>
      <c r="B1675">
        <v>28.2</v>
      </c>
      <c r="C1675">
        <v>75</v>
      </c>
      <c r="D1675">
        <v>75</v>
      </c>
      <c r="E1675">
        <v>-150</v>
      </c>
      <c r="F1675">
        <v>54.30769231</v>
      </c>
      <c r="G1675">
        <v>59.84615385</v>
      </c>
      <c r="H1675">
        <v>-120.6153846</v>
      </c>
      <c r="I1675">
        <v>53</v>
      </c>
      <c r="J1675">
        <v>50</v>
      </c>
      <c r="K1675">
        <v>-118</v>
      </c>
      <c r="L1675">
        <v>2.7768985540000002</v>
      </c>
      <c r="M1675">
        <v>3.0600950079999998</v>
      </c>
      <c r="N1675">
        <v>-6.1673894239999996</v>
      </c>
      <c r="O1675">
        <v>2.710032725</v>
      </c>
      <c r="P1675">
        <v>2.556634646</v>
      </c>
      <c r="Q1675">
        <v>-6.0336577660000001</v>
      </c>
      <c r="R1675">
        <v>0.13884492800000001</v>
      </c>
      <c r="S1675">
        <v>0.15300474999999999</v>
      </c>
      <c r="T1675">
        <v>-0.30836947100000001</v>
      </c>
      <c r="U1675">
        <v>0.13550163600000001</v>
      </c>
      <c r="V1675">
        <v>0.127831732</v>
      </c>
      <c r="W1675">
        <v>-0.30168288799999998</v>
      </c>
      <c r="X1675">
        <v>8.1751770000000005E-3</v>
      </c>
      <c r="Y1675">
        <v>-0.302862874</v>
      </c>
      <c r="Z1675">
        <v>2.8982093E-2</v>
      </c>
      <c r="AA1675">
        <v>-4.4282210000000004E-3</v>
      </c>
      <c r="AB1675">
        <v>-0.288899715</v>
      </c>
      <c r="AC1675">
        <v>6.7279858999999997E-2</v>
      </c>
    </row>
    <row r="1676" spans="1:29" x14ac:dyDescent="0.3">
      <c r="A1676">
        <v>16.739999999999998</v>
      </c>
      <c r="B1676">
        <v>28.2</v>
      </c>
      <c r="C1676">
        <v>75</v>
      </c>
      <c r="D1676">
        <v>75</v>
      </c>
      <c r="E1676">
        <v>-150</v>
      </c>
      <c r="F1676">
        <v>54.15384615</v>
      </c>
      <c r="G1676">
        <v>60.30769231</v>
      </c>
      <c r="H1676">
        <v>-120.8461538</v>
      </c>
      <c r="I1676">
        <v>47</v>
      </c>
      <c r="J1676">
        <v>63</v>
      </c>
      <c r="K1676">
        <v>-122</v>
      </c>
      <c r="L1676">
        <v>2.7690319859999999</v>
      </c>
      <c r="M1676">
        <v>3.0836947119999998</v>
      </c>
      <c r="N1676">
        <v>-6.1791892759999998</v>
      </c>
      <c r="O1676">
        <v>2.4032365680000001</v>
      </c>
      <c r="P1676">
        <v>3.2213596550000001</v>
      </c>
      <c r="Q1676">
        <v>-6.2381885370000001</v>
      </c>
      <c r="R1676">
        <v>0.13845159900000001</v>
      </c>
      <c r="S1676">
        <v>0.15418473599999999</v>
      </c>
      <c r="T1676">
        <v>-0.30895946400000002</v>
      </c>
      <c r="U1676">
        <v>0.120161828</v>
      </c>
      <c r="V1676">
        <v>0.161067983</v>
      </c>
      <c r="W1676">
        <v>-0.31190942700000002</v>
      </c>
      <c r="X1676">
        <v>9.0835299999999994E-3</v>
      </c>
      <c r="Y1676">
        <v>-0.30351842099999998</v>
      </c>
      <c r="Z1676">
        <v>2.8637068000000002E-2</v>
      </c>
      <c r="AA1676">
        <v>2.3617178999999999E-2</v>
      </c>
      <c r="AB1676">
        <v>-0.30168288799999998</v>
      </c>
      <c r="AC1676">
        <v>5.3823887000000001E-2</v>
      </c>
    </row>
    <row r="1677" spans="1:29" x14ac:dyDescent="0.3">
      <c r="A1677">
        <v>16.75</v>
      </c>
      <c r="B1677">
        <v>28.2</v>
      </c>
      <c r="C1677">
        <v>75</v>
      </c>
      <c r="D1677">
        <v>75</v>
      </c>
      <c r="E1677">
        <v>-150</v>
      </c>
      <c r="F1677">
        <v>53.76923077</v>
      </c>
      <c r="G1677">
        <v>60.76923077</v>
      </c>
      <c r="H1677">
        <v>-121.3846154</v>
      </c>
      <c r="I1677">
        <v>61</v>
      </c>
      <c r="J1677">
        <v>61</v>
      </c>
      <c r="K1677">
        <v>-122</v>
      </c>
      <c r="L1677">
        <v>2.7493655659999998</v>
      </c>
      <c r="M1677">
        <v>3.1072944159999998</v>
      </c>
      <c r="N1677">
        <v>-6.2067222649999998</v>
      </c>
      <c r="O1677">
        <v>3.1190942690000001</v>
      </c>
      <c r="P1677">
        <v>3.1190942690000001</v>
      </c>
      <c r="Q1677">
        <v>-6.2381885370000001</v>
      </c>
      <c r="R1677">
        <v>0.137468278</v>
      </c>
      <c r="S1677">
        <v>0.15536472100000001</v>
      </c>
      <c r="T1677">
        <v>-0.31033611300000002</v>
      </c>
      <c r="U1677">
        <v>0.15595471299999999</v>
      </c>
      <c r="V1677">
        <v>0.15595471299999999</v>
      </c>
      <c r="W1677">
        <v>-0.31190942700000002</v>
      </c>
      <c r="X1677">
        <v>1.0332516E-2</v>
      </c>
      <c r="Y1677">
        <v>-0.30450174200000002</v>
      </c>
      <c r="Z1677">
        <v>3.0707218000000001E-2</v>
      </c>
      <c r="AA1677">
        <v>0</v>
      </c>
      <c r="AB1677">
        <v>-0.31190942700000002</v>
      </c>
      <c r="AC1677">
        <v>0</v>
      </c>
    </row>
    <row r="1678" spans="1:29" x14ac:dyDescent="0.3">
      <c r="A1678">
        <v>16.760000000000002</v>
      </c>
      <c r="B1678">
        <v>28.2</v>
      </c>
      <c r="C1678">
        <v>75</v>
      </c>
      <c r="D1678">
        <v>75</v>
      </c>
      <c r="E1678">
        <v>-150</v>
      </c>
      <c r="F1678">
        <v>54.61538462</v>
      </c>
      <c r="G1678">
        <v>61.38461538</v>
      </c>
      <c r="H1678">
        <v>-119.8461538</v>
      </c>
      <c r="I1678">
        <v>61</v>
      </c>
      <c r="J1678">
        <v>62</v>
      </c>
      <c r="K1678">
        <v>-124</v>
      </c>
      <c r="L1678">
        <v>2.792631691</v>
      </c>
      <c r="M1678">
        <v>3.1387606890000002</v>
      </c>
      <c r="N1678">
        <v>-6.1280565830000002</v>
      </c>
      <c r="O1678">
        <v>3.1190942690000001</v>
      </c>
      <c r="P1678">
        <v>3.1702269620000001</v>
      </c>
      <c r="Q1678">
        <v>-6.3404539230000001</v>
      </c>
      <c r="R1678">
        <v>0.139631585</v>
      </c>
      <c r="S1678">
        <v>0.156938034</v>
      </c>
      <c r="T1678">
        <v>-0.30640282899999999</v>
      </c>
      <c r="U1678">
        <v>0.15595471299999999</v>
      </c>
      <c r="V1678">
        <v>0.158511348</v>
      </c>
      <c r="W1678">
        <v>-0.31702269599999999</v>
      </c>
      <c r="X1678">
        <v>9.9918839999999995E-3</v>
      </c>
      <c r="Y1678">
        <v>-0.30312509199999998</v>
      </c>
      <c r="Z1678">
        <v>1.7251246000000001E-2</v>
      </c>
      <c r="AA1678">
        <v>1.476074E-3</v>
      </c>
      <c r="AB1678">
        <v>-0.316170485</v>
      </c>
      <c r="AC1678">
        <v>4.4853239999999997E-3</v>
      </c>
    </row>
    <row r="1679" spans="1:29" x14ac:dyDescent="0.3">
      <c r="A1679">
        <v>16.77</v>
      </c>
      <c r="B1679">
        <v>28.2</v>
      </c>
      <c r="C1679">
        <v>75</v>
      </c>
      <c r="D1679">
        <v>75</v>
      </c>
      <c r="E1679">
        <v>-150</v>
      </c>
      <c r="F1679">
        <v>54.53846154</v>
      </c>
      <c r="G1679">
        <v>61.92307692</v>
      </c>
      <c r="H1679">
        <v>-119.8461538</v>
      </c>
      <c r="I1679">
        <v>57</v>
      </c>
      <c r="J1679">
        <v>64</v>
      </c>
      <c r="K1679">
        <v>-94</v>
      </c>
      <c r="L1679">
        <v>2.788698407</v>
      </c>
      <c r="M1679">
        <v>3.1662936780000002</v>
      </c>
      <c r="N1679">
        <v>-6.1280565830000002</v>
      </c>
      <c r="O1679">
        <v>2.9145634970000001</v>
      </c>
      <c r="P1679">
        <v>3.272492347</v>
      </c>
      <c r="Q1679">
        <v>-4.8064731350000001</v>
      </c>
      <c r="R1679">
        <v>0.13943491999999999</v>
      </c>
      <c r="S1679">
        <v>0.15831468400000001</v>
      </c>
      <c r="T1679">
        <v>-0.30640282899999999</v>
      </c>
      <c r="U1679">
        <v>0.14572817499999999</v>
      </c>
      <c r="V1679">
        <v>0.163624617</v>
      </c>
      <c r="W1679">
        <v>-0.240323657</v>
      </c>
      <c r="X1679">
        <v>1.0900237E-2</v>
      </c>
      <c r="Y1679">
        <v>-0.30351842099999998</v>
      </c>
      <c r="Z1679">
        <v>1.5181096E-2</v>
      </c>
      <c r="AA1679">
        <v>1.0332516E-2</v>
      </c>
      <c r="AB1679">
        <v>-0.26333336899999998</v>
      </c>
      <c r="AC1679">
        <v>-0.121103746</v>
      </c>
    </row>
    <row r="1680" spans="1:29" x14ac:dyDescent="0.3">
      <c r="A1680">
        <v>16.78</v>
      </c>
      <c r="B1680">
        <v>28.2</v>
      </c>
      <c r="C1680">
        <v>75</v>
      </c>
      <c r="D1680">
        <v>75</v>
      </c>
      <c r="E1680">
        <v>-150</v>
      </c>
      <c r="F1680">
        <v>54.76923077</v>
      </c>
      <c r="G1680">
        <v>61.30769231</v>
      </c>
      <c r="H1680">
        <v>-120</v>
      </c>
      <c r="I1680">
        <v>57</v>
      </c>
      <c r="J1680">
        <v>51</v>
      </c>
      <c r="K1680">
        <v>-118</v>
      </c>
      <c r="L1680">
        <v>2.8004982589999998</v>
      </c>
      <c r="M1680">
        <v>3.1348274049999998</v>
      </c>
      <c r="N1680">
        <v>-6.1359231520000002</v>
      </c>
      <c r="O1680">
        <v>2.9145634970000001</v>
      </c>
      <c r="P1680">
        <v>2.607767339</v>
      </c>
      <c r="Q1680">
        <v>-6.0336577660000001</v>
      </c>
      <c r="R1680">
        <v>0.140024913</v>
      </c>
      <c r="S1680">
        <v>0.15674136999999999</v>
      </c>
      <c r="T1680">
        <v>-0.30679615799999999</v>
      </c>
      <c r="U1680">
        <v>0.14572817499999999</v>
      </c>
      <c r="V1680">
        <v>0.13038836700000001</v>
      </c>
      <c r="W1680">
        <v>-0.30168288799999998</v>
      </c>
      <c r="X1680">
        <v>9.6512509999999996E-3</v>
      </c>
      <c r="Y1680">
        <v>-0.30345286599999999</v>
      </c>
      <c r="Z1680">
        <v>1.7596271E-2</v>
      </c>
      <c r="AA1680">
        <v>-8.8564420000000008E-3</v>
      </c>
      <c r="AB1680">
        <v>-0.29316077299999999</v>
      </c>
      <c r="AC1680">
        <v>4.4853239000000003E-2</v>
      </c>
    </row>
    <row r="1681" spans="1:29" x14ac:dyDescent="0.3">
      <c r="A1681">
        <v>16.79</v>
      </c>
      <c r="B1681">
        <v>28.2</v>
      </c>
      <c r="C1681">
        <v>75</v>
      </c>
      <c r="D1681">
        <v>75</v>
      </c>
      <c r="E1681">
        <v>-150</v>
      </c>
      <c r="F1681">
        <v>55.30769231</v>
      </c>
      <c r="G1681">
        <v>60.53846154</v>
      </c>
      <c r="H1681">
        <v>-120.0769231</v>
      </c>
      <c r="I1681">
        <v>44</v>
      </c>
      <c r="J1681">
        <v>66</v>
      </c>
      <c r="K1681">
        <v>-120</v>
      </c>
      <c r="L1681">
        <v>2.8280312470000002</v>
      </c>
      <c r="M1681">
        <v>3.095494564</v>
      </c>
      <c r="N1681">
        <v>-6.1398564359999996</v>
      </c>
      <c r="O1681">
        <v>2.2498384890000001</v>
      </c>
      <c r="P1681">
        <v>3.374757733</v>
      </c>
      <c r="Q1681">
        <v>-6.1359231520000002</v>
      </c>
      <c r="R1681">
        <v>0.14140156200000001</v>
      </c>
      <c r="S1681">
        <v>0.154774728</v>
      </c>
      <c r="T1681">
        <v>-0.306992822</v>
      </c>
      <c r="U1681">
        <v>0.11249192399999999</v>
      </c>
      <c r="V1681">
        <v>0.168737887</v>
      </c>
      <c r="W1681">
        <v>-0.30679615799999999</v>
      </c>
      <c r="X1681">
        <v>7.7210009999999999E-3</v>
      </c>
      <c r="Y1681">
        <v>-0.30338731099999999</v>
      </c>
      <c r="Z1681">
        <v>1.8976370999999999E-2</v>
      </c>
      <c r="AA1681">
        <v>3.2473621000000001E-2</v>
      </c>
      <c r="AB1681">
        <v>-0.29827404200000002</v>
      </c>
      <c r="AC1681">
        <v>4.4853239000000003E-2</v>
      </c>
    </row>
    <row r="1682" spans="1:29" x14ac:dyDescent="0.3">
      <c r="A1682">
        <v>16.8</v>
      </c>
      <c r="B1682">
        <v>28.2</v>
      </c>
      <c r="C1682">
        <v>75</v>
      </c>
      <c r="D1682">
        <v>75</v>
      </c>
      <c r="E1682">
        <v>-150</v>
      </c>
      <c r="F1682">
        <v>55.61538462</v>
      </c>
      <c r="G1682">
        <v>60.69230769</v>
      </c>
      <c r="H1682">
        <v>-120.2307692</v>
      </c>
      <c r="I1682">
        <v>55</v>
      </c>
      <c r="J1682">
        <v>68</v>
      </c>
      <c r="K1682">
        <v>-122</v>
      </c>
      <c r="L1682">
        <v>2.843764384</v>
      </c>
      <c r="M1682">
        <v>3.1033611319999999</v>
      </c>
      <c r="N1682">
        <v>-6.1477230040000004</v>
      </c>
      <c r="O1682">
        <v>2.812298111</v>
      </c>
      <c r="P1682">
        <v>3.4770231190000001</v>
      </c>
      <c r="Q1682">
        <v>-6.2381885370000001</v>
      </c>
      <c r="R1682">
        <v>0.142188219</v>
      </c>
      <c r="S1682">
        <v>0.155168057</v>
      </c>
      <c r="T1682">
        <v>-0.30738615000000002</v>
      </c>
      <c r="U1682">
        <v>0.14061490600000001</v>
      </c>
      <c r="V1682">
        <v>0.17385115600000001</v>
      </c>
      <c r="W1682">
        <v>-0.31190942700000002</v>
      </c>
      <c r="X1682">
        <v>7.4939129999999996E-3</v>
      </c>
      <c r="Y1682">
        <v>-0.304042859</v>
      </c>
      <c r="Z1682">
        <v>1.7596271E-2</v>
      </c>
      <c r="AA1682">
        <v>1.9188957999999999E-2</v>
      </c>
      <c r="AB1682">
        <v>-0.31276163800000001</v>
      </c>
      <c r="AC1682">
        <v>-4.4853239999999997E-3</v>
      </c>
    </row>
    <row r="1683" spans="1:29" x14ac:dyDescent="0.3">
      <c r="A1683">
        <v>16.809999999999999</v>
      </c>
      <c r="B1683">
        <v>28.2</v>
      </c>
      <c r="C1683">
        <v>75</v>
      </c>
      <c r="D1683">
        <v>75</v>
      </c>
      <c r="E1683">
        <v>-150</v>
      </c>
      <c r="F1683">
        <v>56.69230769</v>
      </c>
      <c r="G1683">
        <v>60.38461538</v>
      </c>
      <c r="H1683">
        <v>-120.0769231</v>
      </c>
      <c r="I1683">
        <v>56</v>
      </c>
      <c r="J1683">
        <v>68</v>
      </c>
      <c r="K1683">
        <v>-126</v>
      </c>
      <c r="L1683">
        <v>2.8988303609999999</v>
      </c>
      <c r="M1683">
        <v>3.0876279960000002</v>
      </c>
      <c r="N1683">
        <v>-6.1398564359999996</v>
      </c>
      <c r="O1683">
        <v>2.8634308040000001</v>
      </c>
      <c r="P1683">
        <v>3.4770231190000001</v>
      </c>
      <c r="Q1683">
        <v>-6.4427193090000001</v>
      </c>
      <c r="R1683">
        <v>0.14494151799999999</v>
      </c>
      <c r="S1683">
        <v>0.1543814</v>
      </c>
      <c r="T1683">
        <v>-0.306992822</v>
      </c>
      <c r="U1683">
        <v>0.14317154000000001</v>
      </c>
      <c r="V1683">
        <v>0.17385115600000001</v>
      </c>
      <c r="W1683">
        <v>-0.32213596500000002</v>
      </c>
      <c r="X1683">
        <v>5.4501180000000003E-3</v>
      </c>
      <c r="Y1683">
        <v>-0.30443618700000002</v>
      </c>
      <c r="Z1683">
        <v>1.3455972E-2</v>
      </c>
      <c r="AA1683">
        <v>1.7712884000000002E-2</v>
      </c>
      <c r="AB1683">
        <v>-0.32043154200000001</v>
      </c>
      <c r="AC1683">
        <v>8.9706479999999995E-3</v>
      </c>
    </row>
    <row r="1684" spans="1:29" x14ac:dyDescent="0.3">
      <c r="A1684">
        <v>16.82</v>
      </c>
      <c r="B1684">
        <v>28.2</v>
      </c>
      <c r="C1684">
        <v>75</v>
      </c>
      <c r="D1684">
        <v>75</v>
      </c>
      <c r="E1684">
        <v>-150</v>
      </c>
      <c r="F1684">
        <v>56.76923077</v>
      </c>
      <c r="G1684">
        <v>59.61538462</v>
      </c>
      <c r="H1684">
        <v>-119.9230769</v>
      </c>
      <c r="I1684">
        <v>57</v>
      </c>
      <c r="J1684">
        <v>65</v>
      </c>
      <c r="K1684">
        <v>-99</v>
      </c>
      <c r="L1684">
        <v>2.9027636449999998</v>
      </c>
      <c r="M1684">
        <v>3.0482951549999999</v>
      </c>
      <c r="N1684">
        <v>-6.1319898669999997</v>
      </c>
      <c r="O1684">
        <v>2.9145634970000001</v>
      </c>
      <c r="P1684">
        <v>3.32362504</v>
      </c>
      <c r="Q1684">
        <v>-5.0621365999999997</v>
      </c>
      <c r="R1684">
        <v>0.145138182</v>
      </c>
      <c r="S1684">
        <v>0.15241475800000001</v>
      </c>
      <c r="T1684">
        <v>-0.306599493</v>
      </c>
      <c r="U1684">
        <v>0.14572817499999999</v>
      </c>
      <c r="V1684">
        <v>0.166181252</v>
      </c>
      <c r="W1684">
        <v>-0.25310683</v>
      </c>
      <c r="X1684">
        <v>4.2011330000000001E-3</v>
      </c>
      <c r="Y1684">
        <v>-0.30358397599999998</v>
      </c>
      <c r="Z1684">
        <v>1.5871145999999999E-2</v>
      </c>
      <c r="AA1684">
        <v>1.1808590000000001E-2</v>
      </c>
      <c r="AB1684">
        <v>-0.272707696</v>
      </c>
      <c r="AC1684">
        <v>-0.103162451</v>
      </c>
    </row>
    <row r="1685" spans="1:29" x14ac:dyDescent="0.3">
      <c r="A1685">
        <v>16.829999999999998</v>
      </c>
      <c r="B1685">
        <v>28.2</v>
      </c>
      <c r="C1685">
        <v>75</v>
      </c>
      <c r="D1685">
        <v>75</v>
      </c>
      <c r="E1685">
        <v>-150</v>
      </c>
      <c r="F1685">
        <v>55.69230769</v>
      </c>
      <c r="G1685">
        <v>59.84615385</v>
      </c>
      <c r="H1685">
        <v>-119.6153846</v>
      </c>
      <c r="I1685">
        <v>107</v>
      </c>
      <c r="J1685">
        <v>65</v>
      </c>
      <c r="K1685">
        <v>-119</v>
      </c>
      <c r="L1685">
        <v>2.8476976679999999</v>
      </c>
      <c r="M1685">
        <v>3.0600950079999998</v>
      </c>
      <c r="N1685">
        <v>-6.116256731</v>
      </c>
      <c r="O1685">
        <v>5.4711981429999996</v>
      </c>
      <c r="P1685">
        <v>3.32362504</v>
      </c>
      <c r="Q1685">
        <v>-6.0847904589999997</v>
      </c>
      <c r="R1685">
        <v>0.14238488299999999</v>
      </c>
      <c r="S1685">
        <v>0.15300474999999999</v>
      </c>
      <c r="T1685">
        <v>-0.305812837</v>
      </c>
      <c r="U1685">
        <v>0.27355990699999999</v>
      </c>
      <c r="V1685">
        <v>0.166181252</v>
      </c>
      <c r="W1685">
        <v>-0.30423952300000001</v>
      </c>
      <c r="X1685">
        <v>6.1313829999999998E-3</v>
      </c>
      <c r="Y1685">
        <v>-0.30233843599999999</v>
      </c>
      <c r="Z1685">
        <v>1.8286321000000001E-2</v>
      </c>
      <c r="AA1685">
        <v>-6.1995095E-2</v>
      </c>
      <c r="AB1685">
        <v>-0.34940673500000002</v>
      </c>
      <c r="AC1685">
        <v>-0.23772216900000001</v>
      </c>
    </row>
    <row r="1686" spans="1:29" x14ac:dyDescent="0.3">
      <c r="A1686">
        <v>16.84</v>
      </c>
      <c r="B1686">
        <v>28.2</v>
      </c>
      <c r="C1686">
        <v>75</v>
      </c>
      <c r="D1686">
        <v>75</v>
      </c>
      <c r="E1686">
        <v>-150</v>
      </c>
      <c r="F1686">
        <v>55.38461538</v>
      </c>
      <c r="G1686">
        <v>60.15384615</v>
      </c>
      <c r="H1686">
        <v>-118.7692308</v>
      </c>
      <c r="I1686">
        <v>0</v>
      </c>
      <c r="J1686">
        <v>52</v>
      </c>
      <c r="K1686">
        <v>-121</v>
      </c>
      <c r="L1686">
        <v>2.8319645310000001</v>
      </c>
      <c r="M1686">
        <v>3.0758281439999999</v>
      </c>
      <c r="N1686">
        <v>-6.0729906060000003</v>
      </c>
      <c r="O1686">
        <v>0</v>
      </c>
      <c r="P1686">
        <v>2.658900032</v>
      </c>
      <c r="Q1686">
        <v>-6.1870558439999996</v>
      </c>
      <c r="R1686">
        <v>0.14159822699999999</v>
      </c>
      <c r="S1686">
        <v>0.15379140699999999</v>
      </c>
      <c r="T1686">
        <v>-0.30364953</v>
      </c>
      <c r="U1686">
        <v>0</v>
      </c>
      <c r="V1686">
        <v>0.13294500200000001</v>
      </c>
      <c r="W1686">
        <v>-0.30935279199999999</v>
      </c>
      <c r="X1686">
        <v>7.0397360000000004E-3</v>
      </c>
      <c r="Y1686">
        <v>-0.30089623100000001</v>
      </c>
      <c r="Z1686">
        <v>1.4491047E-2</v>
      </c>
      <c r="AA1686">
        <v>7.6755831999999996E-2</v>
      </c>
      <c r="AB1686">
        <v>-0.25055019499999998</v>
      </c>
      <c r="AC1686">
        <v>0.30948735199999999</v>
      </c>
    </row>
    <row r="1687" spans="1:29" x14ac:dyDescent="0.3">
      <c r="A1687">
        <v>16.850000000000001</v>
      </c>
      <c r="B1687">
        <v>28.2</v>
      </c>
      <c r="C1687">
        <v>75</v>
      </c>
      <c r="D1687">
        <v>75</v>
      </c>
      <c r="E1687">
        <v>-150</v>
      </c>
      <c r="F1687">
        <v>55.23076923</v>
      </c>
      <c r="G1687">
        <v>61.61538462</v>
      </c>
      <c r="H1687">
        <v>-118.1538462</v>
      </c>
      <c r="I1687">
        <v>95</v>
      </c>
      <c r="J1687">
        <v>134</v>
      </c>
      <c r="K1687">
        <v>-120</v>
      </c>
      <c r="L1687">
        <v>2.8240979629999998</v>
      </c>
      <c r="M1687">
        <v>3.1505605409999999</v>
      </c>
      <c r="N1687">
        <v>-6.041524334</v>
      </c>
      <c r="O1687">
        <v>4.8576058279999996</v>
      </c>
      <c r="P1687">
        <v>6.8517808530000002</v>
      </c>
      <c r="Q1687">
        <v>-6.1359231520000002</v>
      </c>
      <c r="R1687">
        <v>0.141204898</v>
      </c>
      <c r="S1687">
        <v>0.15752802699999999</v>
      </c>
      <c r="T1687">
        <v>-0.30207621699999998</v>
      </c>
      <c r="U1687">
        <v>0.242880291</v>
      </c>
      <c r="V1687">
        <v>0.34258904299999998</v>
      </c>
      <c r="W1687">
        <v>-0.30679615799999999</v>
      </c>
      <c r="X1687">
        <v>9.4241629999999993E-3</v>
      </c>
      <c r="Y1687">
        <v>-0.30096178600000001</v>
      </c>
      <c r="Z1687">
        <v>5.8654240000000002E-3</v>
      </c>
      <c r="AA1687">
        <v>5.7566873999999997E-2</v>
      </c>
      <c r="AB1687">
        <v>-0.39968721600000001</v>
      </c>
      <c r="AC1687">
        <v>-0.48890031</v>
      </c>
    </row>
    <row r="1688" spans="1:29" x14ac:dyDescent="0.3">
      <c r="A1688">
        <v>16.86</v>
      </c>
      <c r="B1688">
        <v>28.2</v>
      </c>
      <c r="C1688">
        <v>75</v>
      </c>
      <c r="D1688">
        <v>75</v>
      </c>
      <c r="E1688">
        <v>-150</v>
      </c>
      <c r="F1688">
        <v>56.38461538</v>
      </c>
      <c r="G1688">
        <v>61.76923077</v>
      </c>
      <c r="H1688">
        <v>-116.1538462</v>
      </c>
      <c r="I1688">
        <v>61</v>
      </c>
      <c r="J1688">
        <v>64</v>
      </c>
      <c r="K1688">
        <v>-246</v>
      </c>
      <c r="L1688">
        <v>2.8830972240000001</v>
      </c>
      <c r="M1688">
        <v>3.1584271089999998</v>
      </c>
      <c r="N1688">
        <v>-5.939258948</v>
      </c>
      <c r="O1688">
        <v>3.1190942690000001</v>
      </c>
      <c r="P1688">
        <v>3.272492347</v>
      </c>
      <c r="Q1688">
        <v>-12.578642459999999</v>
      </c>
      <c r="R1688">
        <v>0.144154861</v>
      </c>
      <c r="S1688">
        <v>0.15792135500000001</v>
      </c>
      <c r="T1688">
        <v>-0.29696294699999998</v>
      </c>
      <c r="U1688">
        <v>0.15595471299999999</v>
      </c>
      <c r="V1688">
        <v>0.163624617</v>
      </c>
      <c r="W1688">
        <v>-0.62893212300000001</v>
      </c>
      <c r="X1688">
        <v>7.9480890000000002E-3</v>
      </c>
      <c r="Y1688">
        <v>-0.29866736999999999</v>
      </c>
      <c r="Z1688">
        <v>-8.9706479999999995E-3</v>
      </c>
      <c r="AA1688">
        <v>4.4282210000000004E-3</v>
      </c>
      <c r="AB1688">
        <v>-0.525814526</v>
      </c>
      <c r="AC1688">
        <v>0.54272419699999996</v>
      </c>
    </row>
    <row r="1689" spans="1:29" x14ac:dyDescent="0.3">
      <c r="A1689">
        <v>16.87</v>
      </c>
      <c r="B1689">
        <v>28.2</v>
      </c>
      <c r="C1689">
        <v>75</v>
      </c>
      <c r="D1689">
        <v>75</v>
      </c>
      <c r="E1689">
        <v>-150</v>
      </c>
      <c r="F1689">
        <v>57</v>
      </c>
      <c r="G1689">
        <v>60.61538462</v>
      </c>
      <c r="H1689">
        <v>-116.1538462</v>
      </c>
      <c r="I1689">
        <v>61</v>
      </c>
      <c r="J1689">
        <v>59</v>
      </c>
      <c r="K1689">
        <v>0</v>
      </c>
      <c r="L1689">
        <v>2.9145634970000001</v>
      </c>
      <c r="M1689">
        <v>3.0994278479999999</v>
      </c>
      <c r="N1689">
        <v>-5.939258948</v>
      </c>
      <c r="O1689">
        <v>3.1190942690000001</v>
      </c>
      <c r="P1689">
        <v>3.0168288830000001</v>
      </c>
      <c r="Q1689">
        <v>0</v>
      </c>
      <c r="R1689">
        <v>0.14572817499999999</v>
      </c>
      <c r="S1689">
        <v>0.15497139200000001</v>
      </c>
      <c r="T1689">
        <v>-0.29696294699999998</v>
      </c>
      <c r="U1689">
        <v>0.15595471299999999</v>
      </c>
      <c r="V1689">
        <v>0.15084144399999999</v>
      </c>
      <c r="W1689">
        <v>0</v>
      </c>
      <c r="X1689">
        <v>5.3365740000000002E-3</v>
      </c>
      <c r="Y1689">
        <v>-0.29820848700000002</v>
      </c>
      <c r="Z1689">
        <v>-6.555473E-3</v>
      </c>
      <c r="AA1689">
        <v>-2.952147E-3</v>
      </c>
      <c r="AB1689">
        <v>-0.102265386</v>
      </c>
      <c r="AC1689">
        <v>-0.53823887299999995</v>
      </c>
    </row>
    <row r="1690" spans="1:29" x14ac:dyDescent="0.3">
      <c r="A1690">
        <v>16.88</v>
      </c>
      <c r="B1690">
        <v>28.2</v>
      </c>
      <c r="C1690">
        <v>75</v>
      </c>
      <c r="D1690">
        <v>75</v>
      </c>
      <c r="E1690">
        <v>-150</v>
      </c>
      <c r="F1690">
        <v>57.38461538</v>
      </c>
      <c r="G1690">
        <v>60.15384615</v>
      </c>
      <c r="H1690">
        <v>-115.8461538</v>
      </c>
      <c r="I1690">
        <v>62</v>
      </c>
      <c r="J1690">
        <v>51</v>
      </c>
      <c r="K1690">
        <v>-223</v>
      </c>
      <c r="L1690">
        <v>2.9342299170000001</v>
      </c>
      <c r="M1690">
        <v>3.0758281439999999</v>
      </c>
      <c r="N1690">
        <v>-5.9235258120000003</v>
      </c>
      <c r="O1690">
        <v>3.1702269620000001</v>
      </c>
      <c r="P1690">
        <v>2.607767339</v>
      </c>
      <c r="Q1690">
        <v>-11.40259052</v>
      </c>
      <c r="R1690">
        <v>0.146711496</v>
      </c>
      <c r="S1690">
        <v>0.15379140699999999</v>
      </c>
      <c r="T1690">
        <v>-0.29617629099999998</v>
      </c>
      <c r="U1690">
        <v>0.158511348</v>
      </c>
      <c r="V1690">
        <v>0.13038836700000001</v>
      </c>
      <c r="W1690">
        <v>-0.570129526</v>
      </c>
      <c r="X1690">
        <v>4.087589E-3</v>
      </c>
      <c r="Y1690">
        <v>-0.29761849499999998</v>
      </c>
      <c r="Z1690">
        <v>-7.5905479999999999E-3</v>
      </c>
      <c r="AA1690">
        <v>-1.6236811E-2</v>
      </c>
      <c r="AB1690">
        <v>-0.47638625600000001</v>
      </c>
      <c r="AC1690">
        <v>0.49338563400000002</v>
      </c>
    </row>
    <row r="1691" spans="1:29" x14ac:dyDescent="0.3">
      <c r="A1691">
        <v>16.89</v>
      </c>
      <c r="B1691">
        <v>28.2</v>
      </c>
      <c r="C1691">
        <v>75</v>
      </c>
      <c r="D1691">
        <v>75</v>
      </c>
      <c r="E1691">
        <v>-150</v>
      </c>
      <c r="F1691">
        <v>56.61538462</v>
      </c>
      <c r="G1691">
        <v>59.84615385</v>
      </c>
      <c r="H1691">
        <v>-117.3846154</v>
      </c>
      <c r="I1691">
        <v>47</v>
      </c>
      <c r="J1691">
        <v>65</v>
      </c>
      <c r="K1691">
        <v>-124</v>
      </c>
      <c r="L1691">
        <v>2.894897077</v>
      </c>
      <c r="M1691">
        <v>3.0600950079999998</v>
      </c>
      <c r="N1691">
        <v>-6.0021914929999998</v>
      </c>
      <c r="O1691">
        <v>2.4032365680000001</v>
      </c>
      <c r="P1691">
        <v>3.32362504</v>
      </c>
      <c r="Q1691">
        <v>-6.3404539230000001</v>
      </c>
      <c r="R1691">
        <v>0.14474485400000001</v>
      </c>
      <c r="S1691">
        <v>0.15300474999999999</v>
      </c>
      <c r="T1691">
        <v>-0.30010957500000002</v>
      </c>
      <c r="U1691">
        <v>0.120161828</v>
      </c>
      <c r="V1691">
        <v>0.166181252</v>
      </c>
      <c r="W1691">
        <v>-0.31702269599999999</v>
      </c>
      <c r="X1691">
        <v>4.768853E-3</v>
      </c>
      <c r="Y1691">
        <v>-0.29932291799999999</v>
      </c>
      <c r="Z1691">
        <v>4.1402990000000001E-3</v>
      </c>
      <c r="AA1691">
        <v>2.6569327E-2</v>
      </c>
      <c r="AB1691">
        <v>-0.30679615799999999</v>
      </c>
      <c r="AC1691">
        <v>5.3823887000000001E-2</v>
      </c>
    </row>
    <row r="1692" spans="1:29" x14ac:dyDescent="0.3">
      <c r="A1692">
        <v>16.899999999999999</v>
      </c>
      <c r="B1692">
        <v>28.2</v>
      </c>
      <c r="C1692">
        <v>75</v>
      </c>
      <c r="D1692">
        <v>75</v>
      </c>
      <c r="E1692">
        <v>-150</v>
      </c>
      <c r="F1692">
        <v>56.69230769</v>
      </c>
      <c r="G1692">
        <v>59.61538462</v>
      </c>
      <c r="H1692">
        <v>-117.4615385</v>
      </c>
      <c r="I1692">
        <v>53</v>
      </c>
      <c r="J1692">
        <v>68</v>
      </c>
      <c r="K1692">
        <v>-113</v>
      </c>
      <c r="L1692">
        <v>2.8988303609999999</v>
      </c>
      <c r="M1692">
        <v>3.0482951549999999</v>
      </c>
      <c r="N1692">
        <v>-6.0061247770000001</v>
      </c>
      <c r="O1692">
        <v>2.710032725</v>
      </c>
      <c r="P1692">
        <v>3.4770231190000001</v>
      </c>
      <c r="Q1692">
        <v>-5.7779943009999997</v>
      </c>
      <c r="R1692">
        <v>0.14494151799999999</v>
      </c>
      <c r="S1692">
        <v>0.15241475800000001</v>
      </c>
      <c r="T1692">
        <v>-0.30030623899999997</v>
      </c>
      <c r="U1692">
        <v>0.13550163600000001</v>
      </c>
      <c r="V1692">
        <v>0.17385115600000001</v>
      </c>
      <c r="W1692">
        <v>-0.288899715</v>
      </c>
      <c r="X1692">
        <v>4.3146770000000003E-3</v>
      </c>
      <c r="Y1692">
        <v>-0.29932291799999999</v>
      </c>
      <c r="Z1692">
        <v>5.1753739999999999E-3</v>
      </c>
      <c r="AA1692">
        <v>2.2141106000000001E-2</v>
      </c>
      <c r="AB1692">
        <v>-0.29571740699999999</v>
      </c>
      <c r="AC1692">
        <v>-3.5882591999999998E-2</v>
      </c>
    </row>
    <row r="1693" spans="1:29" x14ac:dyDescent="0.3">
      <c r="A1693">
        <v>16.91</v>
      </c>
      <c r="B1693">
        <v>28.2</v>
      </c>
      <c r="C1693">
        <v>75</v>
      </c>
      <c r="D1693">
        <v>75</v>
      </c>
      <c r="E1693">
        <v>-150</v>
      </c>
      <c r="F1693">
        <v>56.61538462</v>
      </c>
      <c r="G1693">
        <v>60.69230769</v>
      </c>
      <c r="H1693">
        <v>-115.6923077</v>
      </c>
      <c r="I1693">
        <v>55</v>
      </c>
      <c r="J1693">
        <v>70</v>
      </c>
      <c r="K1693">
        <v>-116</v>
      </c>
      <c r="L1693">
        <v>2.894897077</v>
      </c>
      <c r="M1693">
        <v>3.1033611319999999</v>
      </c>
      <c r="N1693">
        <v>-5.9156592440000004</v>
      </c>
      <c r="O1693">
        <v>2.812298111</v>
      </c>
      <c r="P1693">
        <v>3.5792885050000001</v>
      </c>
      <c r="Q1693">
        <v>-5.9313923800000001</v>
      </c>
      <c r="R1693">
        <v>0.14474485400000001</v>
      </c>
      <c r="S1693">
        <v>0.155168057</v>
      </c>
      <c r="T1693">
        <v>-0.29578296199999998</v>
      </c>
      <c r="U1693">
        <v>0.14061490600000001</v>
      </c>
      <c r="V1693">
        <v>0.17896442500000001</v>
      </c>
      <c r="W1693">
        <v>-0.29656961900000001</v>
      </c>
      <c r="X1693">
        <v>6.0178389999999997E-3</v>
      </c>
      <c r="Y1693">
        <v>-0.29715961200000002</v>
      </c>
      <c r="Z1693">
        <v>-7.2455230000000002E-3</v>
      </c>
      <c r="AA1693">
        <v>2.2141106000000001E-2</v>
      </c>
      <c r="AB1693">
        <v>-0.30423952300000001</v>
      </c>
      <c r="AC1693">
        <v>-4.0367914999999997E-2</v>
      </c>
    </row>
    <row r="1694" spans="1:29" x14ac:dyDescent="0.3">
      <c r="A1694">
        <v>16.920000000000002</v>
      </c>
      <c r="B1694">
        <v>28.2</v>
      </c>
      <c r="C1694">
        <v>75</v>
      </c>
      <c r="D1694">
        <v>75</v>
      </c>
      <c r="E1694">
        <v>-150</v>
      </c>
      <c r="F1694">
        <v>56.46153846</v>
      </c>
      <c r="G1694">
        <v>61.76923077</v>
      </c>
      <c r="H1694">
        <v>-116</v>
      </c>
      <c r="I1694">
        <v>59</v>
      </c>
      <c r="J1694">
        <v>68</v>
      </c>
      <c r="K1694">
        <v>-94</v>
      </c>
      <c r="L1694">
        <v>2.8870305080000001</v>
      </c>
      <c r="M1694">
        <v>3.1584271089999998</v>
      </c>
      <c r="N1694">
        <v>-5.9313923800000001</v>
      </c>
      <c r="O1694">
        <v>3.0168288830000001</v>
      </c>
      <c r="P1694">
        <v>3.4770231190000001</v>
      </c>
      <c r="Q1694">
        <v>-4.8064731350000001</v>
      </c>
      <c r="R1694">
        <v>0.14435152500000001</v>
      </c>
      <c r="S1694">
        <v>0.15792135500000001</v>
      </c>
      <c r="T1694">
        <v>-0.29656961900000001</v>
      </c>
      <c r="U1694">
        <v>0.15084144399999999</v>
      </c>
      <c r="V1694">
        <v>0.17385115600000001</v>
      </c>
      <c r="W1694">
        <v>-0.240323657</v>
      </c>
      <c r="X1694">
        <v>7.8345450000000001E-3</v>
      </c>
      <c r="Y1694">
        <v>-0.29847070599999997</v>
      </c>
      <c r="Z1694">
        <v>-1.0005722999999999E-2</v>
      </c>
      <c r="AA1694">
        <v>1.3284663E-2</v>
      </c>
      <c r="AB1694">
        <v>-0.26844663800000002</v>
      </c>
      <c r="AC1694">
        <v>-0.14801569000000001</v>
      </c>
    </row>
    <row r="1695" spans="1:29" x14ac:dyDescent="0.3">
      <c r="A1695">
        <v>16.93</v>
      </c>
      <c r="B1695">
        <v>28.2</v>
      </c>
      <c r="C1695">
        <v>75</v>
      </c>
      <c r="D1695">
        <v>75</v>
      </c>
      <c r="E1695">
        <v>-150</v>
      </c>
      <c r="F1695">
        <v>56.46153846</v>
      </c>
      <c r="G1695">
        <v>61.76923077</v>
      </c>
      <c r="H1695">
        <v>-116.3846154</v>
      </c>
      <c r="I1695">
        <v>63</v>
      </c>
      <c r="J1695">
        <v>53</v>
      </c>
      <c r="K1695">
        <v>-122</v>
      </c>
      <c r="L1695">
        <v>2.8870305080000001</v>
      </c>
      <c r="M1695">
        <v>3.1584271089999998</v>
      </c>
      <c r="N1695">
        <v>-5.9510588000000002</v>
      </c>
      <c r="O1695">
        <v>3.2213596550000001</v>
      </c>
      <c r="P1695">
        <v>2.710032725</v>
      </c>
      <c r="Q1695">
        <v>-6.2381885370000001</v>
      </c>
      <c r="R1695">
        <v>0.14435152500000001</v>
      </c>
      <c r="S1695">
        <v>0.15792135500000001</v>
      </c>
      <c r="T1695">
        <v>-0.29755293999999999</v>
      </c>
      <c r="U1695">
        <v>0.161067983</v>
      </c>
      <c r="V1695">
        <v>0.13550163600000001</v>
      </c>
      <c r="W1695">
        <v>-0.31190942700000002</v>
      </c>
      <c r="X1695">
        <v>7.8345450000000001E-3</v>
      </c>
      <c r="Y1695">
        <v>-0.29912625399999998</v>
      </c>
      <c r="Z1695">
        <v>-8.2805980000000001E-3</v>
      </c>
      <c r="AA1695">
        <v>-1.4760736999999999E-2</v>
      </c>
      <c r="AB1695">
        <v>-0.30679615799999999</v>
      </c>
      <c r="AC1695">
        <v>2.6911944E-2</v>
      </c>
    </row>
    <row r="1696" spans="1:29" x14ac:dyDescent="0.3">
      <c r="A1696">
        <v>16.940000000000001</v>
      </c>
      <c r="B1696">
        <v>28.2</v>
      </c>
      <c r="C1696">
        <v>75</v>
      </c>
      <c r="D1696">
        <v>75</v>
      </c>
      <c r="E1696">
        <v>-150</v>
      </c>
      <c r="F1696">
        <v>55.69230769</v>
      </c>
      <c r="G1696">
        <v>61.76923077</v>
      </c>
      <c r="H1696">
        <v>-116.6923077</v>
      </c>
      <c r="I1696">
        <v>61</v>
      </c>
      <c r="J1696">
        <v>62</v>
      </c>
      <c r="K1696">
        <v>-122</v>
      </c>
      <c r="L1696">
        <v>2.8476976679999999</v>
      </c>
      <c r="M1696">
        <v>3.1584271089999998</v>
      </c>
      <c r="N1696">
        <v>-5.9667919359999999</v>
      </c>
      <c r="O1696">
        <v>3.1190942690000001</v>
      </c>
      <c r="P1696">
        <v>3.1702269620000001</v>
      </c>
      <c r="Q1696">
        <v>-6.2381885370000001</v>
      </c>
      <c r="R1696">
        <v>0.14238488299999999</v>
      </c>
      <c r="S1696">
        <v>0.15792135500000001</v>
      </c>
      <c r="T1696">
        <v>-0.29833959700000001</v>
      </c>
      <c r="U1696">
        <v>0.15595471299999999</v>
      </c>
      <c r="V1696">
        <v>0.158511348</v>
      </c>
      <c r="W1696">
        <v>-0.31190942700000002</v>
      </c>
      <c r="X1696">
        <v>8.9699859999999992E-3</v>
      </c>
      <c r="Y1696">
        <v>-0.29899514399999999</v>
      </c>
      <c r="Z1696">
        <v>-3.4502489999999999E-3</v>
      </c>
      <c r="AA1696">
        <v>1.476074E-3</v>
      </c>
      <c r="AB1696">
        <v>-0.31276163800000001</v>
      </c>
      <c r="AC1696">
        <v>-4.4853239999999997E-3</v>
      </c>
    </row>
    <row r="1697" spans="1:29" x14ac:dyDescent="0.3">
      <c r="A1697">
        <v>16.95</v>
      </c>
      <c r="B1697">
        <v>28.2</v>
      </c>
      <c r="C1697">
        <v>75</v>
      </c>
      <c r="D1697">
        <v>75</v>
      </c>
      <c r="E1697">
        <v>-150</v>
      </c>
      <c r="F1697">
        <v>55.61538462</v>
      </c>
      <c r="G1697">
        <v>62.30769231</v>
      </c>
      <c r="H1697">
        <v>-116.5384615</v>
      </c>
      <c r="I1697">
        <v>47</v>
      </c>
      <c r="J1697">
        <v>61</v>
      </c>
      <c r="K1697">
        <v>-119</v>
      </c>
      <c r="L1697">
        <v>2.843764384</v>
      </c>
      <c r="M1697">
        <v>3.1859600979999998</v>
      </c>
      <c r="N1697">
        <v>-5.9589253680000001</v>
      </c>
      <c r="O1697">
        <v>2.4032365680000001</v>
      </c>
      <c r="P1697">
        <v>3.1190942690000001</v>
      </c>
      <c r="Q1697">
        <v>-6.0847904589999997</v>
      </c>
      <c r="R1697">
        <v>0.142188219</v>
      </c>
      <c r="S1697">
        <v>0.15929800499999999</v>
      </c>
      <c r="T1697">
        <v>-0.29794626800000001</v>
      </c>
      <c r="U1697">
        <v>0.120161828</v>
      </c>
      <c r="V1697">
        <v>0.15595471299999999</v>
      </c>
      <c r="W1697">
        <v>-0.30423952300000001</v>
      </c>
      <c r="X1697">
        <v>9.8783389999999999E-3</v>
      </c>
      <c r="Y1697">
        <v>-0.29912625399999998</v>
      </c>
      <c r="Z1697">
        <v>-6.2104489999999998E-3</v>
      </c>
      <c r="AA1697">
        <v>2.0665032E-2</v>
      </c>
      <c r="AB1697">
        <v>-0.294865196</v>
      </c>
      <c r="AC1697">
        <v>4.9338563000000002E-2</v>
      </c>
    </row>
    <row r="1698" spans="1:29" x14ac:dyDescent="0.3">
      <c r="A1698">
        <v>16.96</v>
      </c>
      <c r="B1698">
        <v>28.2</v>
      </c>
      <c r="C1698">
        <v>75</v>
      </c>
      <c r="D1698">
        <v>75</v>
      </c>
      <c r="E1698">
        <v>-150</v>
      </c>
      <c r="F1698">
        <v>56.69230769</v>
      </c>
      <c r="G1698">
        <v>61.76923077</v>
      </c>
      <c r="H1698">
        <v>-116.6923077</v>
      </c>
      <c r="I1698">
        <v>58</v>
      </c>
      <c r="J1698">
        <v>62</v>
      </c>
      <c r="K1698">
        <v>-120</v>
      </c>
      <c r="L1698">
        <v>2.8988303609999999</v>
      </c>
      <c r="M1698">
        <v>3.1584271089999998</v>
      </c>
      <c r="N1698">
        <v>-5.9667919359999999</v>
      </c>
      <c r="O1698">
        <v>2.9656961900000001</v>
      </c>
      <c r="P1698">
        <v>3.1702269620000001</v>
      </c>
      <c r="Q1698">
        <v>-6.1359231520000002</v>
      </c>
      <c r="R1698">
        <v>0.14494151799999999</v>
      </c>
      <c r="S1698">
        <v>0.15792135500000001</v>
      </c>
      <c r="T1698">
        <v>-0.29833959700000001</v>
      </c>
      <c r="U1698">
        <v>0.14828480899999999</v>
      </c>
      <c r="V1698">
        <v>0.158511348</v>
      </c>
      <c r="W1698">
        <v>-0.30679615799999999</v>
      </c>
      <c r="X1698">
        <v>7.4939129999999996E-3</v>
      </c>
      <c r="Y1698">
        <v>-0.29984735600000001</v>
      </c>
      <c r="Z1698">
        <v>-7.9355729999999996E-3</v>
      </c>
      <c r="AA1698">
        <v>5.9042950000000004E-3</v>
      </c>
      <c r="AB1698">
        <v>-0.30679615799999999</v>
      </c>
      <c r="AC1698">
        <v>0</v>
      </c>
    </row>
    <row r="1699" spans="1:29" x14ac:dyDescent="0.3">
      <c r="A1699">
        <v>16.97</v>
      </c>
      <c r="B1699">
        <v>28.2</v>
      </c>
      <c r="C1699">
        <v>75</v>
      </c>
      <c r="D1699">
        <v>75</v>
      </c>
      <c r="E1699">
        <v>-150</v>
      </c>
      <c r="F1699">
        <v>57.30769231</v>
      </c>
      <c r="G1699">
        <v>61</v>
      </c>
      <c r="H1699">
        <v>-117.3846154</v>
      </c>
      <c r="I1699">
        <v>56</v>
      </c>
      <c r="J1699">
        <v>66</v>
      </c>
      <c r="K1699">
        <v>-98</v>
      </c>
      <c r="L1699">
        <v>2.9302966330000002</v>
      </c>
      <c r="M1699">
        <v>3.1190942690000001</v>
      </c>
      <c r="N1699">
        <v>-6.0021914929999998</v>
      </c>
      <c r="O1699">
        <v>2.8634308040000001</v>
      </c>
      <c r="P1699">
        <v>3.374757733</v>
      </c>
      <c r="Q1699">
        <v>-5.0110039070000001</v>
      </c>
      <c r="R1699">
        <v>0.14651483200000001</v>
      </c>
      <c r="S1699">
        <v>0.15595471299999999</v>
      </c>
      <c r="T1699">
        <v>-0.30010957500000002</v>
      </c>
      <c r="U1699">
        <v>0.14317154000000001</v>
      </c>
      <c r="V1699">
        <v>0.168737887</v>
      </c>
      <c r="W1699">
        <v>-0.25055019499999998</v>
      </c>
      <c r="X1699">
        <v>5.4501180000000003E-3</v>
      </c>
      <c r="Y1699">
        <v>-0.30089623100000001</v>
      </c>
      <c r="Z1699">
        <v>-4.1402990000000001E-3</v>
      </c>
      <c r="AA1699">
        <v>1.4760736999999999E-2</v>
      </c>
      <c r="AB1699">
        <v>-0.27100327299999999</v>
      </c>
      <c r="AC1699">
        <v>-0.107647775</v>
      </c>
    </row>
    <row r="1700" spans="1:29" x14ac:dyDescent="0.3">
      <c r="A1700">
        <v>16.98</v>
      </c>
      <c r="B1700">
        <v>28.2</v>
      </c>
      <c r="C1700">
        <v>75</v>
      </c>
      <c r="D1700">
        <v>75</v>
      </c>
      <c r="E1700">
        <v>-150</v>
      </c>
      <c r="F1700">
        <v>56.69230769</v>
      </c>
      <c r="G1700">
        <v>60.07692308</v>
      </c>
      <c r="H1700">
        <v>-117.8461538</v>
      </c>
      <c r="I1700">
        <v>55</v>
      </c>
      <c r="J1700">
        <v>66</v>
      </c>
      <c r="K1700">
        <v>-124</v>
      </c>
      <c r="L1700">
        <v>2.8988303609999999</v>
      </c>
      <c r="M1700">
        <v>3.07189486</v>
      </c>
      <c r="N1700">
        <v>-6.0257911980000003</v>
      </c>
      <c r="O1700">
        <v>2.812298111</v>
      </c>
      <c r="P1700">
        <v>3.374757733</v>
      </c>
      <c r="Q1700">
        <v>-6.3404539230000001</v>
      </c>
      <c r="R1700">
        <v>0.14494151799999999</v>
      </c>
      <c r="S1700">
        <v>0.15359474300000001</v>
      </c>
      <c r="T1700">
        <v>-0.30128956000000001</v>
      </c>
      <c r="U1700">
        <v>0.14061490600000001</v>
      </c>
      <c r="V1700">
        <v>0.168737887</v>
      </c>
      <c r="W1700">
        <v>-0.31702269599999999</v>
      </c>
      <c r="X1700">
        <v>4.9959419999999997E-3</v>
      </c>
      <c r="Y1700">
        <v>-0.30037179400000003</v>
      </c>
      <c r="Z1700">
        <v>4.8303490000000003E-3</v>
      </c>
      <c r="AA1700">
        <v>1.6236811E-2</v>
      </c>
      <c r="AB1700">
        <v>-0.31446606199999999</v>
      </c>
      <c r="AC1700">
        <v>1.3455972E-2</v>
      </c>
    </row>
    <row r="1701" spans="1:29" x14ac:dyDescent="0.3">
      <c r="A1701">
        <v>16.989999999999998</v>
      </c>
      <c r="B1701">
        <v>28.2</v>
      </c>
      <c r="C1701">
        <v>75</v>
      </c>
      <c r="D1701">
        <v>75</v>
      </c>
      <c r="E1701">
        <v>-150</v>
      </c>
      <c r="F1701">
        <v>56.61538462</v>
      </c>
      <c r="G1701">
        <v>59.84615385</v>
      </c>
      <c r="H1701">
        <v>-120</v>
      </c>
      <c r="I1701">
        <v>57</v>
      </c>
      <c r="J1701">
        <v>52</v>
      </c>
      <c r="K1701">
        <v>-125</v>
      </c>
      <c r="L1701">
        <v>2.894897077</v>
      </c>
      <c r="M1701">
        <v>3.0600950079999998</v>
      </c>
      <c r="N1701">
        <v>-6.1359231520000002</v>
      </c>
      <c r="O1701">
        <v>2.9145634970000001</v>
      </c>
      <c r="P1701">
        <v>2.658900032</v>
      </c>
      <c r="Q1701">
        <v>-6.3915866159999997</v>
      </c>
      <c r="R1701">
        <v>0.14474485400000001</v>
      </c>
      <c r="S1701">
        <v>0.15300474999999999</v>
      </c>
      <c r="T1701">
        <v>-0.30679615799999999</v>
      </c>
      <c r="U1701">
        <v>0.14572817499999999</v>
      </c>
      <c r="V1701">
        <v>0.13294500200000001</v>
      </c>
      <c r="W1701">
        <v>-0.31957933100000002</v>
      </c>
      <c r="X1701">
        <v>4.768853E-3</v>
      </c>
      <c r="Y1701">
        <v>-0.30378063999999999</v>
      </c>
      <c r="Z1701">
        <v>1.5871145999999999E-2</v>
      </c>
      <c r="AA1701">
        <v>-7.3803690000000003E-3</v>
      </c>
      <c r="AB1701">
        <v>-0.30594394600000002</v>
      </c>
      <c r="AC1701">
        <v>7.1765182999999996E-2</v>
      </c>
    </row>
    <row r="1702" spans="1:29" x14ac:dyDescent="0.3">
      <c r="A1702">
        <v>17</v>
      </c>
      <c r="B1702">
        <v>28.2</v>
      </c>
      <c r="C1702">
        <v>75</v>
      </c>
      <c r="D1702">
        <v>75</v>
      </c>
      <c r="E1702">
        <v>-150</v>
      </c>
      <c r="F1702">
        <v>56.15384615</v>
      </c>
      <c r="G1702">
        <v>60.53846154</v>
      </c>
      <c r="H1702">
        <v>-120</v>
      </c>
      <c r="I1702">
        <v>51</v>
      </c>
      <c r="J1702">
        <v>59</v>
      </c>
      <c r="K1702">
        <v>-124</v>
      </c>
      <c r="L1702">
        <v>2.8712973719999999</v>
      </c>
      <c r="M1702">
        <v>3.095494564</v>
      </c>
      <c r="N1702">
        <v>-6.1359231520000002</v>
      </c>
      <c r="O1702">
        <v>2.607767339</v>
      </c>
      <c r="P1702">
        <v>3.0168288830000001</v>
      </c>
      <c r="Q1702">
        <v>-6.3404539230000001</v>
      </c>
      <c r="R1702">
        <v>0.14356486900000001</v>
      </c>
      <c r="S1702">
        <v>0.154774728</v>
      </c>
      <c r="T1702">
        <v>-0.30679615799999999</v>
      </c>
      <c r="U1702">
        <v>0.13038836700000001</v>
      </c>
      <c r="V1702">
        <v>0.15084144399999999</v>
      </c>
      <c r="W1702">
        <v>-0.31702269599999999</v>
      </c>
      <c r="X1702">
        <v>6.4720150000000002E-3</v>
      </c>
      <c r="Y1702">
        <v>-0.303977304</v>
      </c>
      <c r="Z1702">
        <v>1.4836070999999999E-2</v>
      </c>
      <c r="AA1702">
        <v>1.1808590000000001E-2</v>
      </c>
      <c r="AB1702">
        <v>-0.305091734</v>
      </c>
      <c r="AC1702">
        <v>6.2794534999999999E-2</v>
      </c>
    </row>
    <row r="1703" spans="1:29" x14ac:dyDescent="0.3">
      <c r="A1703">
        <v>17.010000000000002</v>
      </c>
      <c r="B1703">
        <v>28.2</v>
      </c>
      <c r="C1703">
        <v>75</v>
      </c>
      <c r="D1703">
        <v>75</v>
      </c>
      <c r="E1703">
        <v>-150</v>
      </c>
      <c r="F1703">
        <v>56</v>
      </c>
      <c r="G1703">
        <v>60.38461538</v>
      </c>
      <c r="H1703">
        <v>-120</v>
      </c>
      <c r="I1703">
        <v>61</v>
      </c>
      <c r="J1703">
        <v>58</v>
      </c>
      <c r="K1703">
        <v>-118</v>
      </c>
      <c r="L1703">
        <v>2.8634308040000001</v>
      </c>
      <c r="M1703">
        <v>3.0876279960000002</v>
      </c>
      <c r="N1703">
        <v>-6.1359231520000002</v>
      </c>
      <c r="O1703">
        <v>3.1190942690000001</v>
      </c>
      <c r="P1703">
        <v>2.9656961900000001</v>
      </c>
      <c r="Q1703">
        <v>-6.0336577660000001</v>
      </c>
      <c r="R1703">
        <v>0.14317154000000001</v>
      </c>
      <c r="S1703">
        <v>0.1543814</v>
      </c>
      <c r="T1703">
        <v>-0.30679615799999999</v>
      </c>
      <c r="U1703">
        <v>0.15595471299999999</v>
      </c>
      <c r="V1703">
        <v>0.14828480899999999</v>
      </c>
      <c r="W1703">
        <v>-0.30168288799999998</v>
      </c>
      <c r="X1703">
        <v>6.4720150000000002E-3</v>
      </c>
      <c r="Y1703">
        <v>-0.303715085</v>
      </c>
      <c r="Z1703">
        <v>1.6216171000000001E-2</v>
      </c>
      <c r="AA1703">
        <v>-4.4282210000000004E-3</v>
      </c>
      <c r="AB1703">
        <v>-0.3025351</v>
      </c>
      <c r="AC1703">
        <v>-4.4853239999999997E-3</v>
      </c>
    </row>
    <row r="1704" spans="1:29" x14ac:dyDescent="0.3">
      <c r="A1704">
        <v>17.02</v>
      </c>
      <c r="B1704">
        <v>28.2</v>
      </c>
      <c r="C1704">
        <v>75</v>
      </c>
      <c r="D1704">
        <v>75</v>
      </c>
      <c r="E1704">
        <v>-150</v>
      </c>
      <c r="F1704">
        <v>56.76923077</v>
      </c>
      <c r="G1704">
        <v>59.23076923</v>
      </c>
      <c r="H1704">
        <v>-120.2307692</v>
      </c>
      <c r="I1704">
        <v>117</v>
      </c>
      <c r="J1704">
        <v>117</v>
      </c>
      <c r="K1704">
        <v>-122</v>
      </c>
      <c r="L1704">
        <v>2.9027636449999998</v>
      </c>
      <c r="M1704">
        <v>3.0286287349999998</v>
      </c>
      <c r="N1704">
        <v>-6.1477230040000004</v>
      </c>
      <c r="O1704">
        <v>5.9825250729999997</v>
      </c>
      <c r="P1704">
        <v>5.9825250729999997</v>
      </c>
      <c r="Q1704">
        <v>-6.2381885370000001</v>
      </c>
      <c r="R1704">
        <v>0.145138182</v>
      </c>
      <c r="S1704">
        <v>0.151431437</v>
      </c>
      <c r="T1704">
        <v>-0.30738615000000002</v>
      </c>
      <c r="U1704">
        <v>0.29912625399999998</v>
      </c>
      <c r="V1704">
        <v>0.29912625399999998</v>
      </c>
      <c r="W1704">
        <v>-0.31190942700000002</v>
      </c>
      <c r="X1704">
        <v>3.6334119999999999E-3</v>
      </c>
      <c r="Y1704">
        <v>-0.30378063999999999</v>
      </c>
      <c r="Z1704">
        <v>1.8976370999999999E-2</v>
      </c>
      <c r="AA1704">
        <v>0</v>
      </c>
      <c r="AB1704">
        <v>-0.40735712000000002</v>
      </c>
      <c r="AC1704">
        <v>-0.50235628099999996</v>
      </c>
    </row>
    <row r="1705" spans="1:29" x14ac:dyDescent="0.3">
      <c r="A1705">
        <v>17.03</v>
      </c>
      <c r="B1705">
        <v>28.2</v>
      </c>
      <c r="C1705">
        <v>75</v>
      </c>
      <c r="D1705">
        <v>75</v>
      </c>
      <c r="E1705">
        <v>-150</v>
      </c>
      <c r="F1705">
        <v>56.61538462</v>
      </c>
      <c r="G1705">
        <v>58.92307692</v>
      </c>
      <c r="H1705">
        <v>-120.2307692</v>
      </c>
      <c r="I1705">
        <v>60</v>
      </c>
      <c r="J1705">
        <v>49</v>
      </c>
      <c r="K1705">
        <v>-215</v>
      </c>
      <c r="L1705">
        <v>2.894897077</v>
      </c>
      <c r="M1705">
        <v>3.0128955990000001</v>
      </c>
      <c r="N1705">
        <v>-6.1477230040000004</v>
      </c>
      <c r="O1705">
        <v>3.0679615760000001</v>
      </c>
      <c r="P1705">
        <v>2.5055019540000001</v>
      </c>
      <c r="Q1705">
        <v>-10.993528980000001</v>
      </c>
      <c r="R1705">
        <v>0.14474485400000001</v>
      </c>
      <c r="S1705">
        <v>0.15064478000000001</v>
      </c>
      <c r="T1705">
        <v>-0.30738615000000002</v>
      </c>
      <c r="U1705">
        <v>0.15339807899999999</v>
      </c>
      <c r="V1705">
        <v>0.125275098</v>
      </c>
      <c r="W1705">
        <v>-0.54967644900000001</v>
      </c>
      <c r="X1705">
        <v>3.4063240000000001E-3</v>
      </c>
      <c r="Y1705">
        <v>-0.30338731099999999</v>
      </c>
      <c r="Z1705">
        <v>2.1046519999999999E-2</v>
      </c>
      <c r="AA1705">
        <v>-1.6236811E-2</v>
      </c>
      <c r="AB1705">
        <v>-0.45934202499999999</v>
      </c>
      <c r="AC1705">
        <v>0.47544433800000002</v>
      </c>
    </row>
    <row r="1706" spans="1:29" x14ac:dyDescent="0.3">
      <c r="A1706">
        <v>17.04</v>
      </c>
      <c r="B1706">
        <v>28.2</v>
      </c>
      <c r="C1706">
        <v>75</v>
      </c>
      <c r="D1706">
        <v>75</v>
      </c>
      <c r="E1706">
        <v>-150</v>
      </c>
      <c r="F1706">
        <v>55.84615385</v>
      </c>
      <c r="G1706">
        <v>58.53846154</v>
      </c>
      <c r="H1706">
        <v>-122</v>
      </c>
      <c r="I1706">
        <v>47</v>
      </c>
      <c r="J1706">
        <v>64</v>
      </c>
      <c r="K1706">
        <v>0</v>
      </c>
      <c r="L1706">
        <v>2.8555642360000002</v>
      </c>
      <c r="M1706">
        <v>2.993229178</v>
      </c>
      <c r="N1706">
        <v>-6.2381885370000001</v>
      </c>
      <c r="O1706">
        <v>2.4032365680000001</v>
      </c>
      <c r="P1706">
        <v>3.272492347</v>
      </c>
      <c r="Q1706">
        <v>0</v>
      </c>
      <c r="R1706">
        <v>0.14277821199999999</v>
      </c>
      <c r="S1706">
        <v>0.149661459</v>
      </c>
      <c r="T1706">
        <v>-0.31190942700000002</v>
      </c>
      <c r="U1706">
        <v>0.120161828</v>
      </c>
      <c r="V1706">
        <v>0.163624617</v>
      </c>
      <c r="W1706">
        <v>0</v>
      </c>
      <c r="X1706">
        <v>3.9740449999999998E-3</v>
      </c>
      <c r="Y1706">
        <v>-0.30541950800000001</v>
      </c>
      <c r="Z1706">
        <v>3.4157466999999997E-2</v>
      </c>
      <c r="AA1706">
        <v>2.5093252999999999E-2</v>
      </c>
      <c r="AB1706">
        <v>-9.4595481999999995E-2</v>
      </c>
      <c r="AC1706">
        <v>-0.497870957</v>
      </c>
    </row>
    <row r="1707" spans="1:29" x14ac:dyDescent="0.3">
      <c r="A1707">
        <v>17.05</v>
      </c>
      <c r="B1707">
        <v>28.2</v>
      </c>
      <c r="C1707">
        <v>75</v>
      </c>
      <c r="D1707">
        <v>75</v>
      </c>
      <c r="E1707">
        <v>-150</v>
      </c>
      <c r="F1707">
        <v>56.23076923</v>
      </c>
      <c r="G1707">
        <v>58.07692308</v>
      </c>
      <c r="H1707">
        <v>-121.6923077</v>
      </c>
      <c r="I1707">
        <v>58</v>
      </c>
      <c r="J1707">
        <v>65</v>
      </c>
      <c r="K1707">
        <v>-243</v>
      </c>
      <c r="L1707">
        <v>2.8752306559999998</v>
      </c>
      <c r="M1707">
        <v>2.969629474</v>
      </c>
      <c r="N1707">
        <v>-6.2224554010000004</v>
      </c>
      <c r="O1707">
        <v>2.9656961900000001</v>
      </c>
      <c r="P1707">
        <v>3.32362504</v>
      </c>
      <c r="Q1707">
        <v>-12.425244380000001</v>
      </c>
      <c r="R1707">
        <v>0.143761533</v>
      </c>
      <c r="S1707">
        <v>0.148481474</v>
      </c>
      <c r="T1707">
        <v>-0.31112276999999999</v>
      </c>
      <c r="U1707">
        <v>0.14828480899999999</v>
      </c>
      <c r="V1707">
        <v>0.166181252</v>
      </c>
      <c r="W1707">
        <v>-0.621262219</v>
      </c>
      <c r="X1707">
        <v>2.7250590000000002E-3</v>
      </c>
      <c r="Y1707">
        <v>-0.30482951600000002</v>
      </c>
      <c r="Z1707">
        <v>3.3122392000000001E-2</v>
      </c>
      <c r="AA1707">
        <v>1.0332516E-2</v>
      </c>
      <c r="AB1707">
        <v>-0.51899683299999999</v>
      </c>
      <c r="AC1707">
        <v>0.53823887299999995</v>
      </c>
    </row>
    <row r="1708" spans="1:29" x14ac:dyDescent="0.3">
      <c r="A1708">
        <v>17.059999999999999</v>
      </c>
      <c r="B1708">
        <v>28.2</v>
      </c>
      <c r="C1708">
        <v>75</v>
      </c>
      <c r="D1708">
        <v>75</v>
      </c>
      <c r="E1708">
        <v>-150</v>
      </c>
      <c r="F1708">
        <v>56.61538462</v>
      </c>
      <c r="G1708">
        <v>58.76923077</v>
      </c>
      <c r="H1708">
        <v>-119.7692308</v>
      </c>
      <c r="I1708">
        <v>57</v>
      </c>
      <c r="J1708">
        <v>62</v>
      </c>
      <c r="K1708">
        <v>-121</v>
      </c>
      <c r="L1708">
        <v>2.894897077</v>
      </c>
      <c r="M1708">
        <v>3.0050290309999999</v>
      </c>
      <c r="N1708">
        <v>-6.1241232989999999</v>
      </c>
      <c r="O1708">
        <v>2.9145634970000001</v>
      </c>
      <c r="P1708">
        <v>3.1702269620000001</v>
      </c>
      <c r="Q1708">
        <v>-6.1870558439999996</v>
      </c>
      <c r="R1708">
        <v>0.14474485400000001</v>
      </c>
      <c r="S1708">
        <v>0.15025145200000001</v>
      </c>
      <c r="T1708">
        <v>-0.30620616499999997</v>
      </c>
      <c r="U1708">
        <v>0.14572817499999999</v>
      </c>
      <c r="V1708">
        <v>0.158511348</v>
      </c>
      <c r="W1708">
        <v>-0.30935279199999999</v>
      </c>
      <c r="X1708">
        <v>3.1792360000000002E-3</v>
      </c>
      <c r="Y1708">
        <v>-0.30246954500000001</v>
      </c>
      <c r="Z1708">
        <v>1.966642E-2</v>
      </c>
      <c r="AA1708">
        <v>7.3803690000000003E-3</v>
      </c>
      <c r="AB1708">
        <v>-0.30764836899999998</v>
      </c>
      <c r="AC1708">
        <v>8.9706479999999995E-3</v>
      </c>
    </row>
    <row r="1709" spans="1:29" x14ac:dyDescent="0.3">
      <c r="A1709">
        <v>17.07</v>
      </c>
      <c r="B1709">
        <v>28.2</v>
      </c>
      <c r="C1709">
        <v>75</v>
      </c>
      <c r="D1709">
        <v>75</v>
      </c>
      <c r="E1709">
        <v>-150</v>
      </c>
      <c r="F1709">
        <v>57.69230769</v>
      </c>
      <c r="G1709">
        <v>59</v>
      </c>
      <c r="H1709">
        <v>-119.5384615</v>
      </c>
      <c r="I1709">
        <v>59</v>
      </c>
      <c r="J1709">
        <v>60</v>
      </c>
      <c r="K1709">
        <v>-94</v>
      </c>
      <c r="L1709">
        <v>2.9499630539999999</v>
      </c>
      <c r="M1709">
        <v>3.0168288830000001</v>
      </c>
      <c r="N1709">
        <v>-6.1123234469999996</v>
      </c>
      <c r="O1709">
        <v>3.0168288830000001</v>
      </c>
      <c r="P1709">
        <v>3.0679615760000001</v>
      </c>
      <c r="Q1709">
        <v>-4.8064731350000001</v>
      </c>
      <c r="R1709">
        <v>0.14749815299999999</v>
      </c>
      <c r="S1709">
        <v>0.15084144399999999</v>
      </c>
      <c r="T1709">
        <v>-0.30561617200000002</v>
      </c>
      <c r="U1709">
        <v>0.15084144399999999</v>
      </c>
      <c r="V1709">
        <v>0.15339807899999999</v>
      </c>
      <c r="W1709">
        <v>-0.240323657</v>
      </c>
      <c r="X1709">
        <v>1.9302500000000001E-3</v>
      </c>
      <c r="Y1709">
        <v>-0.30319064699999998</v>
      </c>
      <c r="Z1709">
        <v>1.2765922000000001E-2</v>
      </c>
      <c r="AA1709">
        <v>1.476074E-3</v>
      </c>
      <c r="AB1709">
        <v>-0.261628945</v>
      </c>
      <c r="AC1709">
        <v>-0.112133099</v>
      </c>
    </row>
    <row r="1710" spans="1:29" x14ac:dyDescent="0.3">
      <c r="A1710">
        <v>17.079999999999998</v>
      </c>
      <c r="B1710">
        <v>28.2</v>
      </c>
      <c r="C1710">
        <v>75</v>
      </c>
      <c r="D1710">
        <v>75</v>
      </c>
      <c r="E1710">
        <v>-150</v>
      </c>
      <c r="F1710">
        <v>58.15384615</v>
      </c>
      <c r="G1710">
        <v>58.15384615</v>
      </c>
      <c r="H1710">
        <v>-119.6923077</v>
      </c>
      <c r="I1710">
        <v>57</v>
      </c>
      <c r="J1710">
        <v>46</v>
      </c>
      <c r="K1710">
        <v>-117</v>
      </c>
      <c r="L1710">
        <v>2.9735627579999999</v>
      </c>
      <c r="M1710">
        <v>2.9735627579999999</v>
      </c>
      <c r="N1710">
        <v>-6.1201900150000004</v>
      </c>
      <c r="O1710">
        <v>2.9145634970000001</v>
      </c>
      <c r="P1710">
        <v>2.3521038750000001</v>
      </c>
      <c r="Q1710">
        <v>-5.9825250729999997</v>
      </c>
      <c r="R1710">
        <v>0.14867813799999999</v>
      </c>
      <c r="S1710">
        <v>0.14867813799999999</v>
      </c>
      <c r="T1710">
        <v>-0.30600950100000002</v>
      </c>
      <c r="U1710">
        <v>0.14572817499999999</v>
      </c>
      <c r="V1710">
        <v>0.117605194</v>
      </c>
      <c r="W1710">
        <v>-0.29912625399999998</v>
      </c>
      <c r="X1710">
        <v>0</v>
      </c>
      <c r="Y1710">
        <v>-0.30312509199999998</v>
      </c>
      <c r="Z1710">
        <v>1.5181096E-2</v>
      </c>
      <c r="AA1710">
        <v>-1.6236811E-2</v>
      </c>
      <c r="AB1710">
        <v>-0.28719529199999999</v>
      </c>
      <c r="AC1710">
        <v>6.2794534999999999E-2</v>
      </c>
    </row>
    <row r="1711" spans="1:29" x14ac:dyDescent="0.3">
      <c r="A1711">
        <v>17.09</v>
      </c>
      <c r="B1711">
        <v>28.2</v>
      </c>
      <c r="C1711">
        <v>75</v>
      </c>
      <c r="D1711">
        <v>75</v>
      </c>
      <c r="E1711">
        <v>-150</v>
      </c>
      <c r="F1711">
        <v>57.53846154</v>
      </c>
      <c r="G1711">
        <v>58.30769231</v>
      </c>
      <c r="H1711">
        <v>-119.3076923</v>
      </c>
      <c r="I1711">
        <v>56</v>
      </c>
      <c r="J1711">
        <v>58</v>
      </c>
      <c r="K1711">
        <v>-120</v>
      </c>
      <c r="L1711">
        <v>2.942096485</v>
      </c>
      <c r="M1711">
        <v>2.9814293260000002</v>
      </c>
      <c r="N1711">
        <v>-6.1005235950000003</v>
      </c>
      <c r="O1711">
        <v>2.8634308040000001</v>
      </c>
      <c r="P1711">
        <v>2.9656961900000001</v>
      </c>
      <c r="Q1711">
        <v>-6.1359231520000002</v>
      </c>
      <c r="R1711">
        <v>0.147104824</v>
      </c>
      <c r="S1711">
        <v>0.14907146600000001</v>
      </c>
      <c r="T1711">
        <v>-0.30502617999999998</v>
      </c>
      <c r="U1711">
        <v>0.14317154000000001</v>
      </c>
      <c r="V1711">
        <v>0.14828480899999999</v>
      </c>
      <c r="W1711">
        <v>-0.30679615799999999</v>
      </c>
      <c r="X1711">
        <v>1.1354410000000001E-3</v>
      </c>
      <c r="Y1711">
        <v>-0.30207621699999998</v>
      </c>
      <c r="Z1711">
        <v>1.5526121E-2</v>
      </c>
      <c r="AA1711">
        <v>2.952147E-3</v>
      </c>
      <c r="AB1711">
        <v>-0.30168288799999998</v>
      </c>
      <c r="AC1711">
        <v>2.6911944E-2</v>
      </c>
    </row>
    <row r="1712" spans="1:29" x14ac:dyDescent="0.3">
      <c r="A1712">
        <v>17.100000000000001</v>
      </c>
      <c r="B1712">
        <v>28.2</v>
      </c>
      <c r="C1712">
        <v>75</v>
      </c>
      <c r="D1712">
        <v>75</v>
      </c>
      <c r="E1712">
        <v>-150</v>
      </c>
      <c r="F1712">
        <v>57.46153846</v>
      </c>
      <c r="G1712">
        <v>58.76923077</v>
      </c>
      <c r="H1712">
        <v>-118.6923077</v>
      </c>
      <c r="I1712">
        <v>46</v>
      </c>
      <c r="J1712">
        <v>61</v>
      </c>
      <c r="K1712">
        <v>-121</v>
      </c>
      <c r="L1712">
        <v>2.9381632010000001</v>
      </c>
      <c r="M1712">
        <v>3.0050290309999999</v>
      </c>
      <c r="N1712">
        <v>-6.0690573219999999</v>
      </c>
      <c r="O1712">
        <v>2.3521038750000001</v>
      </c>
      <c r="P1712">
        <v>3.1190942690000001</v>
      </c>
      <c r="Q1712">
        <v>-6.1870558439999996</v>
      </c>
      <c r="R1712">
        <v>0.14690816000000001</v>
      </c>
      <c r="S1712">
        <v>0.15025145200000001</v>
      </c>
      <c r="T1712">
        <v>-0.30345286599999999</v>
      </c>
      <c r="U1712">
        <v>0.117605194</v>
      </c>
      <c r="V1712">
        <v>0.15595471299999999</v>
      </c>
      <c r="W1712">
        <v>-0.30935279199999999</v>
      </c>
      <c r="X1712">
        <v>1.9302500000000001E-3</v>
      </c>
      <c r="Y1712">
        <v>-0.30135511500000001</v>
      </c>
      <c r="Z1712">
        <v>1.1040797E-2</v>
      </c>
      <c r="AA1712">
        <v>2.2141106000000001E-2</v>
      </c>
      <c r="AB1712">
        <v>-0.29742183100000003</v>
      </c>
      <c r="AC1712">
        <v>6.2794534999999999E-2</v>
      </c>
    </row>
    <row r="1713" spans="1:29" x14ac:dyDescent="0.3">
      <c r="A1713">
        <v>17.11</v>
      </c>
      <c r="B1713">
        <v>28.2</v>
      </c>
      <c r="C1713">
        <v>75</v>
      </c>
      <c r="D1713">
        <v>75</v>
      </c>
      <c r="E1713">
        <v>-150</v>
      </c>
      <c r="F1713">
        <v>58.53846154</v>
      </c>
      <c r="G1713">
        <v>59.07692308</v>
      </c>
      <c r="H1713">
        <v>-118.2307692</v>
      </c>
      <c r="I1713">
        <v>60</v>
      </c>
      <c r="J1713">
        <v>60</v>
      </c>
      <c r="K1713">
        <v>-120</v>
      </c>
      <c r="L1713">
        <v>2.993229178</v>
      </c>
      <c r="M1713">
        <v>3.020762167</v>
      </c>
      <c r="N1713">
        <v>-6.0454576180000004</v>
      </c>
      <c r="O1713">
        <v>3.0679615760000001</v>
      </c>
      <c r="P1713">
        <v>3.0679615760000001</v>
      </c>
      <c r="Q1713">
        <v>-6.1359231520000002</v>
      </c>
      <c r="R1713">
        <v>0.149661459</v>
      </c>
      <c r="S1713">
        <v>0.151038108</v>
      </c>
      <c r="T1713">
        <v>-0.30227288099999999</v>
      </c>
      <c r="U1713">
        <v>0.15339807899999999</v>
      </c>
      <c r="V1713">
        <v>0.15339807899999999</v>
      </c>
      <c r="W1713">
        <v>-0.30679615799999999</v>
      </c>
      <c r="X1713">
        <v>7.9480900000000005E-4</v>
      </c>
      <c r="Y1713">
        <v>-0.30174844299999998</v>
      </c>
      <c r="Z1713">
        <v>2.7601990000000001E-3</v>
      </c>
      <c r="AA1713">
        <v>0</v>
      </c>
      <c r="AB1713">
        <v>-0.30679615799999999</v>
      </c>
      <c r="AC1713">
        <v>0</v>
      </c>
    </row>
    <row r="1714" spans="1:29" x14ac:dyDescent="0.3">
      <c r="A1714">
        <v>17.12</v>
      </c>
      <c r="B1714">
        <v>28.2</v>
      </c>
      <c r="C1714">
        <v>75</v>
      </c>
      <c r="D1714">
        <v>75</v>
      </c>
      <c r="E1714">
        <v>-150</v>
      </c>
      <c r="F1714">
        <v>58.76923077</v>
      </c>
      <c r="G1714">
        <v>58.84615385</v>
      </c>
      <c r="H1714">
        <v>-115.9230769</v>
      </c>
      <c r="I1714">
        <v>62</v>
      </c>
      <c r="J1714">
        <v>61</v>
      </c>
      <c r="K1714">
        <v>-100</v>
      </c>
      <c r="L1714">
        <v>3.0050290309999999</v>
      </c>
      <c r="M1714">
        <v>3.0089623150000002</v>
      </c>
      <c r="N1714">
        <v>-5.9274590959999998</v>
      </c>
      <c r="O1714">
        <v>3.1702269620000001</v>
      </c>
      <c r="P1714">
        <v>3.1190942690000001</v>
      </c>
      <c r="Q1714">
        <v>-5.1132692930000001</v>
      </c>
      <c r="R1714">
        <v>0.15025145200000001</v>
      </c>
      <c r="S1714">
        <v>0.15044811599999999</v>
      </c>
      <c r="T1714">
        <v>-0.29637295499999999</v>
      </c>
      <c r="U1714">
        <v>0.158511348</v>
      </c>
      <c r="V1714">
        <v>0.15595471299999999</v>
      </c>
      <c r="W1714">
        <v>-0.25566346499999998</v>
      </c>
      <c r="X1714">
        <v>1.13544E-4</v>
      </c>
      <c r="Y1714">
        <v>-0.297815159</v>
      </c>
      <c r="Z1714">
        <v>-7.5905479999999999E-3</v>
      </c>
      <c r="AA1714">
        <v>-1.476074E-3</v>
      </c>
      <c r="AB1714">
        <v>-0.27526433</v>
      </c>
      <c r="AC1714">
        <v>-0.103162451</v>
      </c>
    </row>
    <row r="1715" spans="1:29" x14ac:dyDescent="0.3">
      <c r="A1715">
        <v>17.13</v>
      </c>
      <c r="B1715">
        <v>28.2</v>
      </c>
      <c r="C1715">
        <v>75</v>
      </c>
      <c r="D1715">
        <v>75</v>
      </c>
      <c r="E1715">
        <v>-150</v>
      </c>
      <c r="F1715">
        <v>59.23076923</v>
      </c>
      <c r="G1715">
        <v>57.92307692</v>
      </c>
      <c r="H1715">
        <v>-115.6923077</v>
      </c>
      <c r="I1715">
        <v>65</v>
      </c>
      <c r="J1715">
        <v>62</v>
      </c>
      <c r="K1715">
        <v>-121</v>
      </c>
      <c r="L1715">
        <v>3.0286287349999998</v>
      </c>
      <c r="M1715">
        <v>2.9617629060000001</v>
      </c>
      <c r="N1715">
        <v>-5.9156592440000004</v>
      </c>
      <c r="O1715">
        <v>3.32362504</v>
      </c>
      <c r="P1715">
        <v>3.1702269620000001</v>
      </c>
      <c r="Q1715">
        <v>-6.1870558439999996</v>
      </c>
      <c r="R1715">
        <v>0.151431437</v>
      </c>
      <c r="S1715">
        <v>0.148088145</v>
      </c>
      <c r="T1715">
        <v>-0.29578296199999998</v>
      </c>
      <c r="U1715">
        <v>0.166181252</v>
      </c>
      <c r="V1715">
        <v>0.158511348</v>
      </c>
      <c r="W1715">
        <v>-0.30935279199999999</v>
      </c>
      <c r="X1715">
        <v>-1.9302500000000001E-3</v>
      </c>
      <c r="Y1715">
        <v>-0.29702850200000003</v>
      </c>
      <c r="Z1715">
        <v>-6.555473E-3</v>
      </c>
      <c r="AA1715">
        <v>-4.4282210000000004E-3</v>
      </c>
      <c r="AB1715">
        <v>-0.31446606199999999</v>
      </c>
      <c r="AC1715">
        <v>-2.6911944E-2</v>
      </c>
    </row>
    <row r="1716" spans="1:29" x14ac:dyDescent="0.3">
      <c r="A1716">
        <v>17.14</v>
      </c>
      <c r="B1716">
        <v>28.2</v>
      </c>
      <c r="C1716">
        <v>75</v>
      </c>
      <c r="D1716">
        <v>75</v>
      </c>
      <c r="E1716">
        <v>-150</v>
      </c>
      <c r="F1716">
        <v>59.53846154</v>
      </c>
      <c r="G1716">
        <v>58.07692308</v>
      </c>
      <c r="H1716">
        <v>-115.6923077</v>
      </c>
      <c r="I1716">
        <v>67</v>
      </c>
      <c r="J1716">
        <v>47</v>
      </c>
      <c r="K1716">
        <v>-120</v>
      </c>
      <c r="L1716">
        <v>3.044361871</v>
      </c>
      <c r="M1716">
        <v>2.969629474</v>
      </c>
      <c r="N1716">
        <v>-5.9156592440000004</v>
      </c>
      <c r="O1716">
        <v>3.425890426</v>
      </c>
      <c r="P1716">
        <v>2.4032365680000001</v>
      </c>
      <c r="Q1716">
        <v>-6.1359231520000002</v>
      </c>
      <c r="R1716">
        <v>0.152218094</v>
      </c>
      <c r="S1716">
        <v>0.148481474</v>
      </c>
      <c r="T1716">
        <v>-0.29578296199999998</v>
      </c>
      <c r="U1716">
        <v>0.17129452100000001</v>
      </c>
      <c r="V1716">
        <v>0.120161828</v>
      </c>
      <c r="W1716">
        <v>-0.30679615799999999</v>
      </c>
      <c r="X1716">
        <v>-2.157338E-3</v>
      </c>
      <c r="Y1716">
        <v>-0.29742183100000003</v>
      </c>
      <c r="Z1716">
        <v>-8.6256230000000007E-3</v>
      </c>
      <c r="AA1716">
        <v>-2.9521473999999999E-2</v>
      </c>
      <c r="AB1716">
        <v>-0.30168288799999998</v>
      </c>
      <c r="AC1716">
        <v>2.6911944E-2</v>
      </c>
    </row>
    <row r="1717" spans="1:29" x14ac:dyDescent="0.3">
      <c r="A1717">
        <v>17.149999999999999</v>
      </c>
      <c r="B1717">
        <v>28.2</v>
      </c>
      <c r="C1717">
        <v>75</v>
      </c>
      <c r="D1717">
        <v>75</v>
      </c>
      <c r="E1717">
        <v>-150</v>
      </c>
      <c r="F1717">
        <v>60</v>
      </c>
      <c r="G1717">
        <v>59.30769231</v>
      </c>
      <c r="H1717">
        <v>-116</v>
      </c>
      <c r="I1717">
        <v>53</v>
      </c>
      <c r="J1717">
        <v>60</v>
      </c>
      <c r="K1717">
        <v>-117</v>
      </c>
      <c r="L1717">
        <v>3.0679615760000001</v>
      </c>
      <c r="M1717">
        <v>3.0325620190000002</v>
      </c>
      <c r="N1717">
        <v>-5.9313923800000001</v>
      </c>
      <c r="O1717">
        <v>2.710032725</v>
      </c>
      <c r="P1717">
        <v>3.0679615760000001</v>
      </c>
      <c r="Q1717">
        <v>-5.9825250729999997</v>
      </c>
      <c r="R1717">
        <v>0.15339807899999999</v>
      </c>
      <c r="S1717">
        <v>0.15162810099999999</v>
      </c>
      <c r="T1717">
        <v>-0.29656961900000001</v>
      </c>
      <c r="U1717">
        <v>0.13550163600000001</v>
      </c>
      <c r="V1717">
        <v>0.15339807899999999</v>
      </c>
      <c r="W1717">
        <v>-0.29912625399999998</v>
      </c>
      <c r="X1717">
        <v>-1.0218969999999999E-3</v>
      </c>
      <c r="Y1717">
        <v>-0.29938847299999999</v>
      </c>
      <c r="Z1717">
        <v>-1.4836070999999999E-2</v>
      </c>
      <c r="AA1717">
        <v>1.0332516E-2</v>
      </c>
      <c r="AB1717">
        <v>-0.29571740699999999</v>
      </c>
      <c r="AC1717">
        <v>1.7941295999999999E-2</v>
      </c>
    </row>
    <row r="1718" spans="1:29" x14ac:dyDescent="0.3">
      <c r="A1718">
        <v>17.16</v>
      </c>
      <c r="B1718">
        <v>28.2</v>
      </c>
      <c r="C1718">
        <v>75</v>
      </c>
      <c r="D1718">
        <v>75</v>
      </c>
      <c r="E1718">
        <v>-150</v>
      </c>
      <c r="F1718">
        <v>60.53846154</v>
      </c>
      <c r="G1718">
        <v>59.61538462</v>
      </c>
      <c r="H1718">
        <v>-116.4615385</v>
      </c>
      <c r="I1718">
        <v>60</v>
      </c>
      <c r="J1718">
        <v>64</v>
      </c>
      <c r="K1718">
        <v>-114</v>
      </c>
      <c r="L1718">
        <v>3.095494564</v>
      </c>
      <c r="M1718">
        <v>3.0482951549999999</v>
      </c>
      <c r="N1718">
        <v>-5.9549920839999997</v>
      </c>
      <c r="O1718">
        <v>3.0679615760000001</v>
      </c>
      <c r="P1718">
        <v>3.272492347</v>
      </c>
      <c r="Q1718">
        <v>-5.8291269940000001</v>
      </c>
      <c r="R1718">
        <v>0.154774728</v>
      </c>
      <c r="S1718">
        <v>0.15241475800000001</v>
      </c>
      <c r="T1718">
        <v>-0.297749604</v>
      </c>
      <c r="U1718">
        <v>0.15339807899999999</v>
      </c>
      <c r="V1718">
        <v>0.163624617</v>
      </c>
      <c r="W1718">
        <v>-0.29145634999999998</v>
      </c>
      <c r="X1718">
        <v>-1.36253E-3</v>
      </c>
      <c r="Y1718">
        <v>-0.30089623100000001</v>
      </c>
      <c r="Z1718">
        <v>-1.6561196E-2</v>
      </c>
      <c r="AA1718">
        <v>5.9042950000000004E-3</v>
      </c>
      <c r="AB1718">
        <v>-0.29997846500000003</v>
      </c>
      <c r="AC1718">
        <v>-4.4853239000000003E-2</v>
      </c>
    </row>
    <row r="1719" spans="1:29" x14ac:dyDescent="0.3">
      <c r="A1719">
        <v>17.170000000000002</v>
      </c>
      <c r="B1719">
        <v>28.2</v>
      </c>
      <c r="C1719">
        <v>75</v>
      </c>
      <c r="D1719">
        <v>75</v>
      </c>
      <c r="E1719">
        <v>-150</v>
      </c>
      <c r="F1719">
        <v>61.30769231</v>
      </c>
      <c r="G1719">
        <v>60</v>
      </c>
      <c r="H1719">
        <v>-116.8461538</v>
      </c>
      <c r="I1719">
        <v>61</v>
      </c>
      <c r="J1719">
        <v>62</v>
      </c>
      <c r="K1719">
        <v>-116</v>
      </c>
      <c r="L1719">
        <v>3.1348274049999998</v>
      </c>
      <c r="M1719">
        <v>3.0679615760000001</v>
      </c>
      <c r="N1719">
        <v>-5.9746585049999998</v>
      </c>
      <c r="O1719">
        <v>3.1190942690000001</v>
      </c>
      <c r="P1719">
        <v>3.1702269620000001</v>
      </c>
      <c r="Q1719">
        <v>-5.9313923800000001</v>
      </c>
      <c r="R1719">
        <v>0.15674136999999999</v>
      </c>
      <c r="S1719">
        <v>0.15339807899999999</v>
      </c>
      <c r="T1719">
        <v>-0.29873292499999998</v>
      </c>
      <c r="U1719">
        <v>0.15595471299999999</v>
      </c>
      <c r="V1719">
        <v>0.158511348</v>
      </c>
      <c r="W1719">
        <v>-0.29656961900000001</v>
      </c>
      <c r="X1719">
        <v>-1.9302500000000001E-3</v>
      </c>
      <c r="Y1719">
        <v>-0.3025351</v>
      </c>
      <c r="Z1719">
        <v>-2.0011444999999999E-2</v>
      </c>
      <c r="AA1719">
        <v>1.476074E-3</v>
      </c>
      <c r="AB1719">
        <v>-0.3025351</v>
      </c>
      <c r="AC1719">
        <v>-3.1397267999999999E-2</v>
      </c>
    </row>
    <row r="1720" spans="1:29" x14ac:dyDescent="0.3">
      <c r="A1720">
        <v>17.18</v>
      </c>
      <c r="B1720">
        <v>28.2</v>
      </c>
      <c r="C1720">
        <v>75</v>
      </c>
      <c r="D1720">
        <v>75</v>
      </c>
      <c r="E1720">
        <v>-150</v>
      </c>
      <c r="F1720">
        <v>61.30769231</v>
      </c>
      <c r="G1720">
        <v>59.30769231</v>
      </c>
      <c r="H1720">
        <v>-117.0769231</v>
      </c>
      <c r="I1720">
        <v>61</v>
      </c>
      <c r="J1720">
        <v>62</v>
      </c>
      <c r="K1720">
        <v>-92</v>
      </c>
      <c r="L1720">
        <v>3.1348274049999998</v>
      </c>
      <c r="M1720">
        <v>3.0325620190000002</v>
      </c>
      <c r="N1720">
        <v>-5.9864583570000001</v>
      </c>
      <c r="O1720">
        <v>3.1190942690000001</v>
      </c>
      <c r="P1720">
        <v>3.1702269620000001</v>
      </c>
      <c r="Q1720">
        <v>-4.7042077500000001</v>
      </c>
      <c r="R1720">
        <v>0.15674136999999999</v>
      </c>
      <c r="S1720">
        <v>0.15162810099999999</v>
      </c>
      <c r="T1720">
        <v>-0.29932291799999999</v>
      </c>
      <c r="U1720">
        <v>0.15595471299999999</v>
      </c>
      <c r="V1720">
        <v>0.158511348</v>
      </c>
      <c r="W1720">
        <v>-0.23521038699999999</v>
      </c>
      <c r="X1720">
        <v>-2.952147E-3</v>
      </c>
      <c r="Y1720">
        <v>-0.30233843599999999</v>
      </c>
      <c r="Z1720">
        <v>-1.5871145999999999E-2</v>
      </c>
      <c r="AA1720">
        <v>1.476074E-3</v>
      </c>
      <c r="AB1720">
        <v>-0.261628945</v>
      </c>
      <c r="AC1720">
        <v>-0.13904504200000001</v>
      </c>
    </row>
    <row r="1721" spans="1:29" x14ac:dyDescent="0.3">
      <c r="A1721">
        <v>17.190000000000001</v>
      </c>
      <c r="B1721">
        <v>28.2</v>
      </c>
      <c r="C1721">
        <v>75</v>
      </c>
      <c r="D1721">
        <v>75</v>
      </c>
      <c r="E1721">
        <v>-150</v>
      </c>
      <c r="F1721">
        <v>60.46153846</v>
      </c>
      <c r="G1721">
        <v>59.38461538</v>
      </c>
      <c r="H1721">
        <v>-118.8461538</v>
      </c>
      <c r="I1721">
        <v>63</v>
      </c>
      <c r="J1721">
        <v>50</v>
      </c>
      <c r="K1721">
        <v>-119</v>
      </c>
      <c r="L1721">
        <v>3.0915612800000001</v>
      </c>
      <c r="M1721">
        <v>3.0364953030000001</v>
      </c>
      <c r="N1721">
        <v>-6.0769238899999998</v>
      </c>
      <c r="O1721">
        <v>3.2213596550000001</v>
      </c>
      <c r="P1721">
        <v>2.556634646</v>
      </c>
      <c r="Q1721">
        <v>-6.0847904589999997</v>
      </c>
      <c r="R1721">
        <v>0.15457806399999999</v>
      </c>
      <c r="S1721">
        <v>0.151824765</v>
      </c>
      <c r="T1721">
        <v>-0.30384619499999999</v>
      </c>
      <c r="U1721">
        <v>0.161067983</v>
      </c>
      <c r="V1721">
        <v>0.127831732</v>
      </c>
      <c r="W1721">
        <v>-0.30423952300000001</v>
      </c>
      <c r="X1721">
        <v>-1.5896180000000001E-3</v>
      </c>
      <c r="Y1721">
        <v>-0.30469840599999998</v>
      </c>
      <c r="Z1721">
        <v>-4.4853239999999997E-3</v>
      </c>
      <c r="AA1721">
        <v>-1.9188957999999999E-2</v>
      </c>
      <c r="AB1721">
        <v>-0.29912625399999998</v>
      </c>
      <c r="AC1721">
        <v>2.6911944E-2</v>
      </c>
    </row>
    <row r="1722" spans="1:29" x14ac:dyDescent="0.3">
      <c r="A1722">
        <v>17.2</v>
      </c>
      <c r="B1722">
        <v>28.2</v>
      </c>
      <c r="C1722">
        <v>75</v>
      </c>
      <c r="D1722">
        <v>75</v>
      </c>
      <c r="E1722">
        <v>-150</v>
      </c>
      <c r="F1722">
        <v>60.53846154</v>
      </c>
      <c r="G1722">
        <v>59.23076923</v>
      </c>
      <c r="H1722">
        <v>-119</v>
      </c>
      <c r="I1722">
        <v>63</v>
      </c>
      <c r="J1722">
        <v>62</v>
      </c>
      <c r="K1722">
        <v>-122</v>
      </c>
      <c r="L1722">
        <v>3.095494564</v>
      </c>
      <c r="M1722">
        <v>3.0286287349999998</v>
      </c>
      <c r="N1722">
        <v>-6.0847904589999997</v>
      </c>
      <c r="O1722">
        <v>3.2213596550000001</v>
      </c>
      <c r="P1722">
        <v>3.1702269620000001</v>
      </c>
      <c r="Q1722">
        <v>-6.2381885370000001</v>
      </c>
      <c r="R1722">
        <v>0.154774728</v>
      </c>
      <c r="S1722">
        <v>0.151431437</v>
      </c>
      <c r="T1722">
        <v>-0.30423952300000001</v>
      </c>
      <c r="U1722">
        <v>0.161067983</v>
      </c>
      <c r="V1722">
        <v>0.158511348</v>
      </c>
      <c r="W1722">
        <v>-0.31190942700000002</v>
      </c>
      <c r="X1722">
        <v>-1.9302500000000001E-3</v>
      </c>
      <c r="Y1722">
        <v>-0.30489506999999999</v>
      </c>
      <c r="Z1722">
        <v>-3.4502489999999999E-3</v>
      </c>
      <c r="AA1722">
        <v>-1.476074E-3</v>
      </c>
      <c r="AB1722">
        <v>-0.31446606199999999</v>
      </c>
      <c r="AC1722">
        <v>-1.3455972E-2</v>
      </c>
    </row>
    <row r="1723" spans="1:29" x14ac:dyDescent="0.3">
      <c r="A1723">
        <v>17.21</v>
      </c>
      <c r="B1723">
        <v>28.2</v>
      </c>
      <c r="C1723">
        <v>75</v>
      </c>
      <c r="D1723">
        <v>75</v>
      </c>
      <c r="E1723">
        <v>-150</v>
      </c>
      <c r="F1723">
        <v>60.30769231</v>
      </c>
      <c r="G1723">
        <v>60.30769231</v>
      </c>
      <c r="H1723">
        <v>-119.6153846</v>
      </c>
      <c r="I1723">
        <v>111</v>
      </c>
      <c r="J1723">
        <v>129</v>
      </c>
      <c r="K1723">
        <v>-126</v>
      </c>
      <c r="L1723">
        <v>3.0836947119999998</v>
      </c>
      <c r="M1723">
        <v>3.0836947119999998</v>
      </c>
      <c r="N1723">
        <v>-6.116256731</v>
      </c>
      <c r="O1723">
        <v>5.6757289149999997</v>
      </c>
      <c r="P1723">
        <v>6.5961173879999997</v>
      </c>
      <c r="Q1723">
        <v>-6.4427193090000001</v>
      </c>
      <c r="R1723">
        <v>0.15418473599999999</v>
      </c>
      <c r="S1723">
        <v>0.15418473599999999</v>
      </c>
      <c r="T1723">
        <v>-0.305812837</v>
      </c>
      <c r="U1723">
        <v>0.28378644600000003</v>
      </c>
      <c r="V1723">
        <v>0.32980586899999997</v>
      </c>
      <c r="W1723">
        <v>-0.32213596500000002</v>
      </c>
      <c r="X1723">
        <v>0</v>
      </c>
      <c r="Y1723">
        <v>-0.306665048</v>
      </c>
      <c r="Z1723">
        <v>-4.4853239999999997E-3</v>
      </c>
      <c r="AA1723">
        <v>2.6569327E-2</v>
      </c>
      <c r="AB1723">
        <v>-0.41928808200000001</v>
      </c>
      <c r="AC1723">
        <v>-0.51132692899999999</v>
      </c>
    </row>
    <row r="1724" spans="1:29" x14ac:dyDescent="0.3">
      <c r="A1724">
        <v>17.22</v>
      </c>
      <c r="B1724">
        <v>28.2</v>
      </c>
      <c r="C1724">
        <v>75</v>
      </c>
      <c r="D1724">
        <v>75</v>
      </c>
      <c r="E1724">
        <v>-150</v>
      </c>
      <c r="F1724">
        <v>60.92307692</v>
      </c>
      <c r="G1724">
        <v>60.61538462</v>
      </c>
      <c r="H1724">
        <v>-120.4615385</v>
      </c>
      <c r="I1724">
        <v>58</v>
      </c>
      <c r="J1724">
        <v>68</v>
      </c>
      <c r="K1724">
        <v>-221</v>
      </c>
      <c r="L1724">
        <v>3.1151609850000002</v>
      </c>
      <c r="M1724">
        <v>3.0994278479999999</v>
      </c>
      <c r="N1724">
        <v>-6.1595228559999997</v>
      </c>
      <c r="O1724">
        <v>2.9656961900000001</v>
      </c>
      <c r="P1724">
        <v>3.4770231190000001</v>
      </c>
      <c r="Q1724">
        <v>-11.30032514</v>
      </c>
      <c r="R1724">
        <v>0.15575804900000001</v>
      </c>
      <c r="S1724">
        <v>0.15497139200000001</v>
      </c>
      <c r="T1724">
        <v>-0.30797614299999998</v>
      </c>
      <c r="U1724">
        <v>0.14828480899999999</v>
      </c>
      <c r="V1724">
        <v>0.17385115600000001</v>
      </c>
      <c r="W1724">
        <v>-0.56501625700000002</v>
      </c>
      <c r="X1724">
        <v>-4.54177E-4</v>
      </c>
      <c r="Y1724">
        <v>-0.30889390900000002</v>
      </c>
      <c r="Z1724">
        <v>-4.8303490000000003E-3</v>
      </c>
      <c r="AA1724">
        <v>1.4760736999999999E-2</v>
      </c>
      <c r="AB1724">
        <v>-0.48405616000000001</v>
      </c>
      <c r="AC1724">
        <v>0.42610577399999999</v>
      </c>
    </row>
    <row r="1725" spans="1:29" x14ac:dyDescent="0.3">
      <c r="A1725">
        <v>17.23</v>
      </c>
      <c r="B1725">
        <v>28.2</v>
      </c>
      <c r="C1725">
        <v>75</v>
      </c>
      <c r="D1725">
        <v>75</v>
      </c>
      <c r="E1725">
        <v>-150</v>
      </c>
      <c r="F1725">
        <v>60.69230769</v>
      </c>
      <c r="G1725">
        <v>59.84615385</v>
      </c>
      <c r="H1725">
        <v>-121.5384615</v>
      </c>
      <c r="I1725">
        <v>56</v>
      </c>
      <c r="J1725">
        <v>66</v>
      </c>
      <c r="K1725">
        <v>-120</v>
      </c>
      <c r="L1725">
        <v>3.1033611319999999</v>
      </c>
      <c r="M1725">
        <v>3.0600950079999998</v>
      </c>
      <c r="N1725">
        <v>-6.2145888329999996</v>
      </c>
      <c r="O1725">
        <v>2.8634308040000001</v>
      </c>
      <c r="P1725">
        <v>3.374757733</v>
      </c>
      <c r="Q1725">
        <v>-6.1359231520000002</v>
      </c>
      <c r="R1725">
        <v>0.155168057</v>
      </c>
      <c r="S1725">
        <v>0.15300474999999999</v>
      </c>
      <c r="T1725">
        <v>-0.31072944200000002</v>
      </c>
      <c r="U1725">
        <v>0.14317154000000001</v>
      </c>
      <c r="V1725">
        <v>0.168737887</v>
      </c>
      <c r="W1725">
        <v>-0.30679615799999999</v>
      </c>
      <c r="X1725">
        <v>-1.248985E-3</v>
      </c>
      <c r="Y1725">
        <v>-0.30987723</v>
      </c>
      <c r="Z1725">
        <v>4.4853239999999997E-3</v>
      </c>
      <c r="AA1725">
        <v>1.4760736999999999E-2</v>
      </c>
      <c r="AB1725">
        <v>-0.308500581</v>
      </c>
      <c r="AC1725">
        <v>-8.9706479999999995E-3</v>
      </c>
    </row>
    <row r="1726" spans="1:29" x14ac:dyDescent="0.3">
      <c r="A1726">
        <v>17.239999999999998</v>
      </c>
      <c r="B1726">
        <v>28.2</v>
      </c>
      <c r="C1726">
        <v>75</v>
      </c>
      <c r="D1726">
        <v>75</v>
      </c>
      <c r="E1726">
        <v>-150</v>
      </c>
      <c r="F1726">
        <v>59.46153846</v>
      </c>
      <c r="G1726">
        <v>60.07692308</v>
      </c>
      <c r="H1726">
        <v>-121.6153846</v>
      </c>
      <c r="I1726">
        <v>60</v>
      </c>
      <c r="J1726">
        <v>51</v>
      </c>
      <c r="K1726">
        <v>-123</v>
      </c>
      <c r="L1726">
        <v>3.0404285870000001</v>
      </c>
      <c r="M1726">
        <v>3.07189486</v>
      </c>
      <c r="N1726">
        <v>-6.218522117</v>
      </c>
      <c r="O1726">
        <v>3.0679615760000001</v>
      </c>
      <c r="P1726">
        <v>2.607767339</v>
      </c>
      <c r="Q1726">
        <v>-6.2893212299999997</v>
      </c>
      <c r="R1726">
        <v>0.15202142900000001</v>
      </c>
      <c r="S1726">
        <v>0.15359474300000001</v>
      </c>
      <c r="T1726">
        <v>-0.31092610599999998</v>
      </c>
      <c r="U1726">
        <v>0.15339807899999999</v>
      </c>
      <c r="V1726">
        <v>0.13038836700000001</v>
      </c>
      <c r="W1726">
        <v>-0.31446606199999999</v>
      </c>
      <c r="X1726">
        <v>9.0835299999999998E-4</v>
      </c>
      <c r="Y1726">
        <v>-0.30915612799999997</v>
      </c>
      <c r="Z1726">
        <v>9.315673E-3</v>
      </c>
      <c r="AA1726">
        <v>-1.3284663E-2</v>
      </c>
      <c r="AB1726">
        <v>-0.30423952300000001</v>
      </c>
      <c r="AC1726">
        <v>5.3823887000000001E-2</v>
      </c>
    </row>
    <row r="1727" spans="1:29" x14ac:dyDescent="0.3">
      <c r="A1727">
        <v>17.25</v>
      </c>
      <c r="B1727">
        <v>28.2</v>
      </c>
      <c r="C1727">
        <v>75</v>
      </c>
      <c r="D1727">
        <v>75</v>
      </c>
      <c r="E1727">
        <v>-150</v>
      </c>
      <c r="F1727">
        <v>59.23076923</v>
      </c>
      <c r="G1727">
        <v>60.38461538</v>
      </c>
      <c r="H1727">
        <v>-123.7692308</v>
      </c>
      <c r="I1727">
        <v>51</v>
      </c>
      <c r="J1727">
        <v>62</v>
      </c>
      <c r="K1727">
        <v>-123</v>
      </c>
      <c r="L1727">
        <v>3.0286287349999998</v>
      </c>
      <c r="M1727">
        <v>3.0876279960000002</v>
      </c>
      <c r="N1727">
        <v>-6.3286540709999999</v>
      </c>
      <c r="O1727">
        <v>2.607767339</v>
      </c>
      <c r="P1727">
        <v>3.1702269620000001</v>
      </c>
      <c r="Q1727">
        <v>-6.2893212299999997</v>
      </c>
      <c r="R1727">
        <v>0.151431437</v>
      </c>
      <c r="S1727">
        <v>0.1543814</v>
      </c>
      <c r="T1727">
        <v>-0.31643270400000001</v>
      </c>
      <c r="U1727">
        <v>0.13038836700000001</v>
      </c>
      <c r="V1727">
        <v>0.158511348</v>
      </c>
      <c r="W1727">
        <v>-0.31446606199999999</v>
      </c>
      <c r="X1727">
        <v>1.703162E-3</v>
      </c>
      <c r="Y1727">
        <v>-0.312892748</v>
      </c>
      <c r="Z1727">
        <v>1.8631346E-2</v>
      </c>
      <c r="AA1727">
        <v>1.6236811E-2</v>
      </c>
      <c r="AB1727">
        <v>-0.30594394600000002</v>
      </c>
      <c r="AC1727">
        <v>4.4853239000000003E-2</v>
      </c>
    </row>
    <row r="1728" spans="1:29" x14ac:dyDescent="0.3">
      <c r="A1728">
        <v>17.260000000000002</v>
      </c>
      <c r="B1728">
        <v>28.2</v>
      </c>
      <c r="C1728">
        <v>75</v>
      </c>
      <c r="D1728">
        <v>75</v>
      </c>
      <c r="E1728">
        <v>-150</v>
      </c>
      <c r="F1728">
        <v>59</v>
      </c>
      <c r="G1728">
        <v>61.53846154</v>
      </c>
      <c r="H1728">
        <v>-124.0769231</v>
      </c>
      <c r="I1728">
        <v>66</v>
      </c>
      <c r="J1728">
        <v>60</v>
      </c>
      <c r="K1728">
        <v>-123</v>
      </c>
      <c r="L1728">
        <v>3.0168288830000001</v>
      </c>
      <c r="M1728">
        <v>3.146627257</v>
      </c>
      <c r="N1728">
        <v>-6.3443872069999996</v>
      </c>
      <c r="O1728">
        <v>3.374757733</v>
      </c>
      <c r="P1728">
        <v>3.0679615760000001</v>
      </c>
      <c r="Q1728">
        <v>-6.2893212299999997</v>
      </c>
      <c r="R1728">
        <v>0.15084144399999999</v>
      </c>
      <c r="S1728">
        <v>0.157331363</v>
      </c>
      <c r="T1728">
        <v>-0.31721936000000001</v>
      </c>
      <c r="U1728">
        <v>0.168737887</v>
      </c>
      <c r="V1728">
        <v>0.15339807899999999</v>
      </c>
      <c r="W1728">
        <v>-0.31446606199999999</v>
      </c>
      <c r="X1728">
        <v>3.7469560000000001E-3</v>
      </c>
      <c r="Y1728">
        <v>-0.31420384299999998</v>
      </c>
      <c r="Z1728">
        <v>1.5871145999999999E-2</v>
      </c>
      <c r="AA1728">
        <v>-8.8564420000000008E-3</v>
      </c>
      <c r="AB1728">
        <v>-0.31702269599999999</v>
      </c>
      <c r="AC1728">
        <v>-1.3455972E-2</v>
      </c>
    </row>
    <row r="1729" spans="1:29" x14ac:dyDescent="0.3">
      <c r="A1729">
        <v>17.27</v>
      </c>
      <c r="B1729">
        <v>28.2</v>
      </c>
      <c r="C1729">
        <v>75</v>
      </c>
      <c r="D1729">
        <v>75</v>
      </c>
      <c r="E1729">
        <v>-150</v>
      </c>
      <c r="F1729">
        <v>59</v>
      </c>
      <c r="G1729">
        <v>61.53846154</v>
      </c>
      <c r="H1729">
        <v>-122.3846154</v>
      </c>
      <c r="I1729">
        <v>64</v>
      </c>
      <c r="J1729">
        <v>61</v>
      </c>
      <c r="K1729">
        <v>-128</v>
      </c>
      <c r="L1729">
        <v>3.0168288830000001</v>
      </c>
      <c r="M1729">
        <v>3.146627257</v>
      </c>
      <c r="N1729">
        <v>-6.2578549580000002</v>
      </c>
      <c r="O1729">
        <v>3.272492347</v>
      </c>
      <c r="P1729">
        <v>3.1190942690000001</v>
      </c>
      <c r="Q1729">
        <v>-6.5449846950000001</v>
      </c>
      <c r="R1729">
        <v>0.15084144399999999</v>
      </c>
      <c r="S1729">
        <v>0.157331363</v>
      </c>
      <c r="T1729">
        <v>-0.312892748</v>
      </c>
      <c r="U1729">
        <v>0.163624617</v>
      </c>
      <c r="V1729">
        <v>0.15595471299999999</v>
      </c>
      <c r="W1729">
        <v>-0.32724923500000003</v>
      </c>
      <c r="X1729">
        <v>3.7469560000000001E-3</v>
      </c>
      <c r="Y1729">
        <v>-0.31131943400000001</v>
      </c>
      <c r="Z1729">
        <v>8.2805980000000001E-3</v>
      </c>
      <c r="AA1729">
        <v>-4.4282210000000004E-3</v>
      </c>
      <c r="AB1729">
        <v>-0.3246926</v>
      </c>
      <c r="AC1729">
        <v>1.3455972E-2</v>
      </c>
    </row>
    <row r="1730" spans="1:29" x14ac:dyDescent="0.3">
      <c r="A1730">
        <v>17.28</v>
      </c>
      <c r="B1730">
        <v>28.2</v>
      </c>
      <c r="C1730">
        <v>75</v>
      </c>
      <c r="D1730">
        <v>75</v>
      </c>
      <c r="E1730">
        <v>-150</v>
      </c>
      <c r="F1730">
        <v>58.76923077</v>
      </c>
      <c r="G1730">
        <v>60.76923077</v>
      </c>
      <c r="H1730">
        <v>-122.0769231</v>
      </c>
      <c r="I1730">
        <v>61</v>
      </c>
      <c r="J1730">
        <v>64</v>
      </c>
      <c r="K1730">
        <v>-96</v>
      </c>
      <c r="L1730">
        <v>3.0050290309999999</v>
      </c>
      <c r="M1730">
        <v>3.1072944159999998</v>
      </c>
      <c r="N1730">
        <v>-6.2421218209999996</v>
      </c>
      <c r="O1730">
        <v>3.1190942690000001</v>
      </c>
      <c r="P1730">
        <v>3.272492347</v>
      </c>
      <c r="Q1730">
        <v>-4.9087385210000001</v>
      </c>
      <c r="R1730">
        <v>0.15025145200000001</v>
      </c>
      <c r="S1730">
        <v>0.15536472100000001</v>
      </c>
      <c r="T1730">
        <v>-0.31210609099999997</v>
      </c>
      <c r="U1730">
        <v>0.15595471299999999</v>
      </c>
      <c r="V1730">
        <v>0.163624617</v>
      </c>
      <c r="W1730">
        <v>-0.245436926</v>
      </c>
      <c r="X1730">
        <v>2.952147E-3</v>
      </c>
      <c r="Y1730">
        <v>-0.309942785</v>
      </c>
      <c r="Z1730">
        <v>1.1385822E-2</v>
      </c>
      <c r="AA1730">
        <v>4.4282210000000004E-3</v>
      </c>
      <c r="AB1730">
        <v>-0.27015106100000003</v>
      </c>
      <c r="AC1730">
        <v>-0.13007439400000001</v>
      </c>
    </row>
    <row r="1731" spans="1:29" x14ac:dyDescent="0.3">
      <c r="A1731">
        <v>17.29</v>
      </c>
      <c r="B1731">
        <v>28.2</v>
      </c>
      <c r="C1731">
        <v>75</v>
      </c>
      <c r="D1731">
        <v>75</v>
      </c>
      <c r="E1731">
        <v>-150</v>
      </c>
      <c r="F1731">
        <v>58.23076923</v>
      </c>
      <c r="G1731">
        <v>61.07692308</v>
      </c>
      <c r="H1731">
        <v>-121.9230769</v>
      </c>
      <c r="I1731">
        <v>57</v>
      </c>
      <c r="J1731">
        <v>54</v>
      </c>
      <c r="K1731">
        <v>-117</v>
      </c>
      <c r="L1731">
        <v>2.9774960419999998</v>
      </c>
      <c r="M1731">
        <v>3.123027553</v>
      </c>
      <c r="N1731">
        <v>-6.2342552529999997</v>
      </c>
      <c r="O1731">
        <v>2.9145634970000001</v>
      </c>
      <c r="P1731">
        <v>2.761165418</v>
      </c>
      <c r="Q1731">
        <v>-5.9825250729999997</v>
      </c>
      <c r="R1731">
        <v>0.148874802</v>
      </c>
      <c r="S1731">
        <v>0.15615137800000001</v>
      </c>
      <c r="T1731">
        <v>-0.311712763</v>
      </c>
      <c r="U1731">
        <v>0.14572817499999999</v>
      </c>
      <c r="V1731">
        <v>0.13805827100000001</v>
      </c>
      <c r="W1731">
        <v>-0.29912625399999998</v>
      </c>
      <c r="X1731">
        <v>4.2011330000000001E-3</v>
      </c>
      <c r="Y1731">
        <v>-0.30948390199999998</v>
      </c>
      <c r="Z1731">
        <v>1.1730847000000001E-2</v>
      </c>
      <c r="AA1731">
        <v>-4.4282210000000004E-3</v>
      </c>
      <c r="AB1731">
        <v>-0.29401298399999998</v>
      </c>
      <c r="AC1731">
        <v>2.6911944E-2</v>
      </c>
    </row>
    <row r="1732" spans="1:29" x14ac:dyDescent="0.3">
      <c r="A1732">
        <v>17.3</v>
      </c>
      <c r="B1732">
        <v>28.2</v>
      </c>
      <c r="C1732">
        <v>75</v>
      </c>
      <c r="D1732">
        <v>75</v>
      </c>
      <c r="E1732">
        <v>-150</v>
      </c>
      <c r="F1732">
        <v>57.46153846</v>
      </c>
      <c r="G1732">
        <v>61.38461538</v>
      </c>
      <c r="H1732">
        <v>-121.6153846</v>
      </c>
      <c r="I1732">
        <v>45</v>
      </c>
      <c r="J1732">
        <v>65</v>
      </c>
      <c r="K1732">
        <v>-117</v>
      </c>
      <c r="L1732">
        <v>2.9381632010000001</v>
      </c>
      <c r="M1732">
        <v>3.1387606890000002</v>
      </c>
      <c r="N1732">
        <v>-6.218522117</v>
      </c>
      <c r="O1732">
        <v>2.3009711820000001</v>
      </c>
      <c r="P1732">
        <v>3.32362504</v>
      </c>
      <c r="Q1732">
        <v>-5.9825250729999997</v>
      </c>
      <c r="R1732">
        <v>0.14690816000000001</v>
      </c>
      <c r="S1732">
        <v>0.156938034</v>
      </c>
      <c r="T1732">
        <v>-0.31092610599999998</v>
      </c>
      <c r="U1732">
        <v>0.11504855899999999</v>
      </c>
      <c r="V1732">
        <v>0.166181252</v>
      </c>
      <c r="W1732">
        <v>-0.29912625399999998</v>
      </c>
      <c r="X1732">
        <v>5.7907510000000002E-3</v>
      </c>
      <c r="Y1732">
        <v>-0.30856613500000002</v>
      </c>
      <c r="Z1732">
        <v>1.2420897E-2</v>
      </c>
      <c r="AA1732">
        <v>2.9521473999999999E-2</v>
      </c>
      <c r="AB1732">
        <v>-0.29316077299999999</v>
      </c>
      <c r="AC1732">
        <v>3.1397267999999999E-2</v>
      </c>
    </row>
    <row r="1733" spans="1:29" x14ac:dyDescent="0.3">
      <c r="A1733">
        <v>17.309999999999999</v>
      </c>
      <c r="B1733">
        <v>28.2</v>
      </c>
      <c r="C1733">
        <v>75</v>
      </c>
      <c r="D1733">
        <v>75</v>
      </c>
      <c r="E1733">
        <v>-150</v>
      </c>
      <c r="F1733">
        <v>57.30769231</v>
      </c>
      <c r="G1733">
        <v>62.61538462</v>
      </c>
      <c r="H1733">
        <v>-121.4615385</v>
      </c>
      <c r="I1733">
        <v>58</v>
      </c>
      <c r="J1733">
        <v>66</v>
      </c>
      <c r="K1733">
        <v>-120</v>
      </c>
      <c r="L1733">
        <v>2.9302966330000002</v>
      </c>
      <c r="M1733">
        <v>3.2016932339999999</v>
      </c>
      <c r="N1733">
        <v>-6.2106555490000002</v>
      </c>
      <c r="O1733">
        <v>2.9656961900000001</v>
      </c>
      <c r="P1733">
        <v>3.374757733</v>
      </c>
      <c r="Q1733">
        <v>-6.1359231520000002</v>
      </c>
      <c r="R1733">
        <v>0.14651483200000001</v>
      </c>
      <c r="S1733">
        <v>0.16008466199999999</v>
      </c>
      <c r="T1733">
        <v>-0.31053277699999998</v>
      </c>
      <c r="U1733">
        <v>0.14828480899999999</v>
      </c>
      <c r="V1733">
        <v>0.168737887</v>
      </c>
      <c r="W1733">
        <v>-0.30679615799999999</v>
      </c>
      <c r="X1733">
        <v>7.8345450000000001E-3</v>
      </c>
      <c r="Y1733">
        <v>-0.30922168300000002</v>
      </c>
      <c r="Z1733">
        <v>6.9004979999999997E-3</v>
      </c>
      <c r="AA1733">
        <v>1.1808590000000001E-2</v>
      </c>
      <c r="AB1733">
        <v>-0.31020500400000001</v>
      </c>
      <c r="AC1733">
        <v>-1.7941295999999999E-2</v>
      </c>
    </row>
    <row r="1734" spans="1:29" x14ac:dyDescent="0.3">
      <c r="A1734">
        <v>17.32</v>
      </c>
      <c r="B1734">
        <v>28.2</v>
      </c>
      <c r="C1734">
        <v>75</v>
      </c>
      <c r="D1734">
        <v>75</v>
      </c>
      <c r="E1734">
        <v>-150</v>
      </c>
      <c r="F1734">
        <v>58</v>
      </c>
      <c r="G1734">
        <v>63</v>
      </c>
      <c r="H1734">
        <v>-119.4615385</v>
      </c>
      <c r="I1734">
        <v>60</v>
      </c>
      <c r="J1734">
        <v>65</v>
      </c>
      <c r="K1734">
        <v>-123</v>
      </c>
      <c r="L1734">
        <v>2.9656961900000001</v>
      </c>
      <c r="M1734">
        <v>3.2213596550000001</v>
      </c>
      <c r="N1734">
        <v>-6.1083901630000002</v>
      </c>
      <c r="O1734">
        <v>3.0679615760000001</v>
      </c>
      <c r="P1734">
        <v>3.32362504</v>
      </c>
      <c r="Q1734">
        <v>-6.2893212299999997</v>
      </c>
      <c r="R1734">
        <v>0.14828480899999999</v>
      </c>
      <c r="S1734">
        <v>0.161067983</v>
      </c>
      <c r="T1734">
        <v>-0.30541950800000001</v>
      </c>
      <c r="U1734">
        <v>0.15339807899999999</v>
      </c>
      <c r="V1734">
        <v>0.166181252</v>
      </c>
      <c r="W1734">
        <v>-0.31446606199999999</v>
      </c>
      <c r="X1734">
        <v>7.3803690000000003E-3</v>
      </c>
      <c r="Y1734">
        <v>-0.30673060299999999</v>
      </c>
      <c r="Z1734">
        <v>-6.9004979999999997E-3</v>
      </c>
      <c r="AA1734">
        <v>7.3803690000000003E-3</v>
      </c>
      <c r="AB1734">
        <v>-0.316170485</v>
      </c>
      <c r="AC1734">
        <v>-8.9706479999999995E-3</v>
      </c>
    </row>
    <row r="1735" spans="1:29" x14ac:dyDescent="0.3">
      <c r="A1735">
        <v>17.329999999999998</v>
      </c>
      <c r="B1735">
        <v>28.2</v>
      </c>
      <c r="C1735">
        <v>75</v>
      </c>
      <c r="D1735">
        <v>75</v>
      </c>
      <c r="E1735">
        <v>-150</v>
      </c>
      <c r="F1735">
        <v>57.76923077</v>
      </c>
      <c r="G1735">
        <v>63.23076923</v>
      </c>
      <c r="H1735">
        <v>-119.3846154</v>
      </c>
      <c r="I1735">
        <v>63</v>
      </c>
      <c r="J1735">
        <v>62</v>
      </c>
      <c r="K1735">
        <v>-100</v>
      </c>
      <c r="L1735">
        <v>2.9538963379999998</v>
      </c>
      <c r="M1735">
        <v>3.2331595069999999</v>
      </c>
      <c r="N1735">
        <v>-6.1044568789999998</v>
      </c>
      <c r="O1735">
        <v>3.2213596550000001</v>
      </c>
      <c r="P1735">
        <v>3.1702269620000001</v>
      </c>
      <c r="Q1735">
        <v>-5.1132692930000001</v>
      </c>
      <c r="R1735">
        <v>0.14769481700000001</v>
      </c>
      <c r="S1735">
        <v>0.16165797500000001</v>
      </c>
      <c r="T1735">
        <v>-0.30522284399999999</v>
      </c>
      <c r="U1735">
        <v>0.161067983</v>
      </c>
      <c r="V1735">
        <v>0.158511348</v>
      </c>
      <c r="W1735">
        <v>-0.25566346499999998</v>
      </c>
      <c r="X1735">
        <v>8.0616330000000003E-3</v>
      </c>
      <c r="Y1735">
        <v>-0.306599493</v>
      </c>
      <c r="Z1735">
        <v>-7.2455230000000002E-3</v>
      </c>
      <c r="AA1735">
        <v>-1.476074E-3</v>
      </c>
      <c r="AB1735">
        <v>-0.27696875300000001</v>
      </c>
      <c r="AC1735">
        <v>-0.112133099</v>
      </c>
    </row>
    <row r="1736" spans="1:29" x14ac:dyDescent="0.3">
      <c r="A1736">
        <v>17.34</v>
      </c>
      <c r="B1736">
        <v>28.2</v>
      </c>
      <c r="C1736">
        <v>75</v>
      </c>
      <c r="D1736">
        <v>75</v>
      </c>
      <c r="E1736">
        <v>-150</v>
      </c>
      <c r="F1736">
        <v>57.69230769</v>
      </c>
      <c r="G1736">
        <v>63.38461538</v>
      </c>
      <c r="H1736">
        <v>-119.2307692</v>
      </c>
      <c r="I1736">
        <v>60</v>
      </c>
      <c r="J1736">
        <v>52</v>
      </c>
      <c r="K1736">
        <v>-122</v>
      </c>
      <c r="L1736">
        <v>2.9499630539999999</v>
      </c>
      <c r="M1736">
        <v>3.2410260750000002</v>
      </c>
      <c r="N1736">
        <v>-6.0965903109999999</v>
      </c>
      <c r="O1736">
        <v>3.0679615760000001</v>
      </c>
      <c r="P1736">
        <v>2.658900032</v>
      </c>
      <c r="Q1736">
        <v>-6.2381885370000001</v>
      </c>
      <c r="R1736">
        <v>0.14749815299999999</v>
      </c>
      <c r="S1736">
        <v>0.16205130400000001</v>
      </c>
      <c r="T1736">
        <v>-0.30482951600000002</v>
      </c>
      <c r="U1736">
        <v>0.15339807899999999</v>
      </c>
      <c r="V1736">
        <v>0.13294500200000001</v>
      </c>
      <c r="W1736">
        <v>-0.31190942700000002</v>
      </c>
      <c r="X1736">
        <v>8.4022660000000002E-3</v>
      </c>
      <c r="Y1736">
        <v>-0.30640282899999999</v>
      </c>
      <c r="Z1736">
        <v>-8.2805980000000001E-3</v>
      </c>
      <c r="AA1736">
        <v>-1.1808590000000001E-2</v>
      </c>
      <c r="AB1736">
        <v>-0.30338731099999999</v>
      </c>
      <c r="AC1736">
        <v>4.4853239000000003E-2</v>
      </c>
    </row>
    <row r="1737" spans="1:29" x14ac:dyDescent="0.3">
      <c r="A1737">
        <v>17.350000000000001</v>
      </c>
      <c r="B1737">
        <v>28.2</v>
      </c>
      <c r="C1737">
        <v>75</v>
      </c>
      <c r="D1737">
        <v>75</v>
      </c>
      <c r="E1737">
        <v>-150</v>
      </c>
      <c r="F1737">
        <v>57.84615385</v>
      </c>
      <c r="G1737">
        <v>63.30769231</v>
      </c>
      <c r="H1737">
        <v>-118.3846154</v>
      </c>
      <c r="I1737">
        <v>56</v>
      </c>
      <c r="J1737">
        <v>66</v>
      </c>
      <c r="K1737">
        <v>-124</v>
      </c>
      <c r="L1737">
        <v>2.9578296220000002</v>
      </c>
      <c r="M1737">
        <v>3.2370927909999998</v>
      </c>
      <c r="N1737">
        <v>-6.0533241860000002</v>
      </c>
      <c r="O1737">
        <v>2.8634308040000001</v>
      </c>
      <c r="P1737">
        <v>3.374757733</v>
      </c>
      <c r="Q1737">
        <v>-6.3404539230000001</v>
      </c>
      <c r="R1737">
        <v>0.14789148099999999</v>
      </c>
      <c r="S1737">
        <v>0.16185463999999999</v>
      </c>
      <c r="T1737">
        <v>-0.30266620900000002</v>
      </c>
      <c r="U1737">
        <v>0.14317154000000001</v>
      </c>
      <c r="V1737">
        <v>0.168737887</v>
      </c>
      <c r="W1737">
        <v>-0.31702269599999999</v>
      </c>
      <c r="X1737">
        <v>8.0616330000000003E-3</v>
      </c>
      <c r="Y1737">
        <v>-0.30502617999999998</v>
      </c>
      <c r="Z1737">
        <v>-1.2420897E-2</v>
      </c>
      <c r="AA1737">
        <v>1.4760736999999999E-2</v>
      </c>
      <c r="AB1737">
        <v>-0.31531827299999998</v>
      </c>
      <c r="AC1737">
        <v>8.9706479999999995E-3</v>
      </c>
    </row>
    <row r="1738" spans="1:29" x14ac:dyDescent="0.3">
      <c r="A1738">
        <v>17.36</v>
      </c>
      <c r="B1738">
        <v>28.2</v>
      </c>
      <c r="C1738">
        <v>75</v>
      </c>
      <c r="D1738">
        <v>75</v>
      </c>
      <c r="E1738">
        <v>-150</v>
      </c>
      <c r="F1738">
        <v>58.30769231</v>
      </c>
      <c r="G1738">
        <v>64</v>
      </c>
      <c r="H1738">
        <v>-117.5384615</v>
      </c>
      <c r="I1738">
        <v>46</v>
      </c>
      <c r="J1738">
        <v>70</v>
      </c>
      <c r="K1738">
        <v>-122</v>
      </c>
      <c r="L1738">
        <v>2.9814293260000002</v>
      </c>
      <c r="M1738">
        <v>3.272492347</v>
      </c>
      <c r="N1738">
        <v>-6.0100580609999996</v>
      </c>
      <c r="O1738">
        <v>2.3521038750000001</v>
      </c>
      <c r="P1738">
        <v>3.5792885050000001</v>
      </c>
      <c r="Q1738">
        <v>-6.2381885370000001</v>
      </c>
      <c r="R1738">
        <v>0.14907146600000001</v>
      </c>
      <c r="S1738">
        <v>0.163624617</v>
      </c>
      <c r="T1738">
        <v>-0.30050290299999999</v>
      </c>
      <c r="U1738">
        <v>0.117605194</v>
      </c>
      <c r="V1738">
        <v>0.17896442500000001</v>
      </c>
      <c r="W1738">
        <v>-0.31190942700000002</v>
      </c>
      <c r="X1738">
        <v>8.4022660000000002E-3</v>
      </c>
      <c r="Y1738">
        <v>-0.30456729700000001</v>
      </c>
      <c r="Z1738">
        <v>-2.1391545000000001E-2</v>
      </c>
      <c r="AA1738">
        <v>3.5425769000000003E-2</v>
      </c>
      <c r="AB1738">
        <v>-0.30679615799999999</v>
      </c>
      <c r="AC1738">
        <v>2.6911944E-2</v>
      </c>
    </row>
    <row r="1739" spans="1:29" x14ac:dyDescent="0.3">
      <c r="A1739">
        <v>17.37</v>
      </c>
      <c r="B1739">
        <v>28.2</v>
      </c>
      <c r="C1739">
        <v>75</v>
      </c>
      <c r="D1739">
        <v>75</v>
      </c>
      <c r="E1739">
        <v>-150</v>
      </c>
      <c r="F1739">
        <v>59.69230769</v>
      </c>
      <c r="G1739">
        <v>63.84615385</v>
      </c>
      <c r="H1739">
        <v>-117.5384615</v>
      </c>
      <c r="I1739">
        <v>58</v>
      </c>
      <c r="J1739">
        <v>67</v>
      </c>
      <c r="K1739">
        <v>-121</v>
      </c>
      <c r="L1739">
        <v>3.0522284389999998</v>
      </c>
      <c r="M1739">
        <v>3.2646257790000002</v>
      </c>
      <c r="N1739">
        <v>-6.0100580609999996</v>
      </c>
      <c r="O1739">
        <v>2.9656961900000001</v>
      </c>
      <c r="P1739">
        <v>3.425890426</v>
      </c>
      <c r="Q1739">
        <v>-6.1870558439999996</v>
      </c>
      <c r="R1739">
        <v>0.152611422</v>
      </c>
      <c r="S1739">
        <v>0.163231289</v>
      </c>
      <c r="T1739">
        <v>-0.30050290299999999</v>
      </c>
      <c r="U1739">
        <v>0.14828480899999999</v>
      </c>
      <c r="V1739">
        <v>0.17129452100000001</v>
      </c>
      <c r="W1739">
        <v>-0.30935279199999999</v>
      </c>
      <c r="X1739">
        <v>6.1313829999999998E-3</v>
      </c>
      <c r="Y1739">
        <v>-0.30561617200000002</v>
      </c>
      <c r="Z1739">
        <v>-2.6911944E-2</v>
      </c>
      <c r="AA1739">
        <v>1.3284663E-2</v>
      </c>
      <c r="AB1739">
        <v>-0.31276163800000001</v>
      </c>
      <c r="AC1739">
        <v>-1.7941295999999999E-2</v>
      </c>
    </row>
    <row r="1740" spans="1:29" x14ac:dyDescent="0.3">
      <c r="A1740">
        <v>17.38</v>
      </c>
      <c r="B1740">
        <v>28.2</v>
      </c>
      <c r="C1740">
        <v>75</v>
      </c>
      <c r="D1740">
        <v>75</v>
      </c>
      <c r="E1740">
        <v>-150</v>
      </c>
      <c r="F1740">
        <v>59.84615385</v>
      </c>
      <c r="G1740">
        <v>63.61538462</v>
      </c>
      <c r="H1740">
        <v>-117.3076923</v>
      </c>
      <c r="I1740">
        <v>60</v>
      </c>
      <c r="J1740">
        <v>67</v>
      </c>
      <c r="K1740">
        <v>-97</v>
      </c>
      <c r="L1740">
        <v>3.0600950079999998</v>
      </c>
      <c r="M1740">
        <v>3.252825927</v>
      </c>
      <c r="N1740">
        <v>-5.9982582090000003</v>
      </c>
      <c r="O1740">
        <v>3.0679615760000001</v>
      </c>
      <c r="P1740">
        <v>3.425890426</v>
      </c>
      <c r="Q1740">
        <v>-4.9598712139999996</v>
      </c>
      <c r="R1740">
        <v>0.15300474999999999</v>
      </c>
      <c r="S1740">
        <v>0.16264129599999999</v>
      </c>
      <c r="T1740">
        <v>-0.29991290999999998</v>
      </c>
      <c r="U1740">
        <v>0.15339807899999999</v>
      </c>
      <c r="V1740">
        <v>0.17129452100000001</v>
      </c>
      <c r="W1740">
        <v>-0.247993561</v>
      </c>
      <c r="X1740">
        <v>5.5636619999999996E-3</v>
      </c>
      <c r="Y1740">
        <v>-0.305157289</v>
      </c>
      <c r="Z1740">
        <v>-2.7601992999999998E-2</v>
      </c>
      <c r="AA1740">
        <v>1.0332516E-2</v>
      </c>
      <c r="AB1740">
        <v>-0.27355990699999999</v>
      </c>
      <c r="AC1740">
        <v>-0.13455971799999999</v>
      </c>
    </row>
    <row r="1741" spans="1:29" x14ac:dyDescent="0.3">
      <c r="A1741">
        <v>17.39</v>
      </c>
      <c r="B1741">
        <v>28.2</v>
      </c>
      <c r="C1741">
        <v>75</v>
      </c>
      <c r="D1741">
        <v>75</v>
      </c>
      <c r="E1741">
        <v>-150</v>
      </c>
      <c r="F1741">
        <v>59.07692308</v>
      </c>
      <c r="G1741">
        <v>63.30769231</v>
      </c>
      <c r="H1741">
        <v>-117.2307692</v>
      </c>
      <c r="I1741">
        <v>63</v>
      </c>
      <c r="J1741">
        <v>63</v>
      </c>
      <c r="K1741">
        <v>-122</v>
      </c>
      <c r="L1741">
        <v>3.020762167</v>
      </c>
      <c r="M1741">
        <v>3.2370927909999998</v>
      </c>
      <c r="N1741">
        <v>-5.9943249249999999</v>
      </c>
      <c r="O1741">
        <v>3.2213596550000001</v>
      </c>
      <c r="P1741">
        <v>3.2213596550000001</v>
      </c>
      <c r="Q1741">
        <v>-6.2381885370000001</v>
      </c>
      <c r="R1741">
        <v>0.151038108</v>
      </c>
      <c r="S1741">
        <v>0.16185463999999999</v>
      </c>
      <c r="T1741">
        <v>-0.29971624600000002</v>
      </c>
      <c r="U1741">
        <v>0.161067983</v>
      </c>
      <c r="V1741">
        <v>0.161067983</v>
      </c>
      <c r="W1741">
        <v>-0.31190942700000002</v>
      </c>
      <c r="X1741">
        <v>6.2449269999999999E-3</v>
      </c>
      <c r="Y1741">
        <v>-0.30410841300000002</v>
      </c>
      <c r="Z1741">
        <v>-2.3116669999999999E-2</v>
      </c>
      <c r="AA1741">
        <v>0</v>
      </c>
      <c r="AB1741">
        <v>-0.31531827299999998</v>
      </c>
      <c r="AC1741">
        <v>-1.7941295999999999E-2</v>
      </c>
    </row>
    <row r="1742" spans="1:29" x14ac:dyDescent="0.3">
      <c r="A1742">
        <v>17.399999999999999</v>
      </c>
      <c r="B1742">
        <v>28.2</v>
      </c>
      <c r="C1742">
        <v>75</v>
      </c>
      <c r="D1742">
        <v>75</v>
      </c>
      <c r="E1742">
        <v>-150</v>
      </c>
      <c r="F1742">
        <v>58.76923077</v>
      </c>
      <c r="G1742">
        <v>63.30769231</v>
      </c>
      <c r="H1742">
        <v>-118.7692308</v>
      </c>
      <c r="I1742">
        <v>123</v>
      </c>
      <c r="J1742">
        <v>114</v>
      </c>
      <c r="K1742">
        <v>-126</v>
      </c>
      <c r="L1742">
        <v>3.0050290309999999</v>
      </c>
      <c r="M1742">
        <v>3.2370927909999998</v>
      </c>
      <c r="N1742">
        <v>-6.0729906060000003</v>
      </c>
      <c r="O1742">
        <v>6.2893212299999997</v>
      </c>
      <c r="P1742">
        <v>5.8291269940000001</v>
      </c>
      <c r="Q1742">
        <v>-6.4427193090000001</v>
      </c>
      <c r="R1742">
        <v>0.15025145200000001</v>
      </c>
      <c r="S1742">
        <v>0.16185463999999999</v>
      </c>
      <c r="T1742">
        <v>-0.30364953</v>
      </c>
      <c r="U1742">
        <v>0.31446606199999999</v>
      </c>
      <c r="V1742">
        <v>0.29145634999999998</v>
      </c>
      <c r="W1742">
        <v>-0.32213596500000002</v>
      </c>
      <c r="X1742">
        <v>6.699104E-3</v>
      </c>
      <c r="Y1742">
        <v>-0.30646838399999998</v>
      </c>
      <c r="Z1742">
        <v>-1.4836070999999999E-2</v>
      </c>
      <c r="AA1742">
        <v>-1.3284663E-2</v>
      </c>
      <c r="AB1742">
        <v>-0.41673144699999998</v>
      </c>
      <c r="AC1742">
        <v>-0.497870957</v>
      </c>
    </row>
    <row r="1743" spans="1:29" x14ac:dyDescent="0.3">
      <c r="A1743">
        <v>17.41</v>
      </c>
      <c r="B1743">
        <v>28.2</v>
      </c>
      <c r="C1743">
        <v>75</v>
      </c>
      <c r="D1743">
        <v>75</v>
      </c>
      <c r="E1743">
        <v>-150</v>
      </c>
      <c r="F1743">
        <v>58.69230769</v>
      </c>
      <c r="G1743">
        <v>64.46153846</v>
      </c>
      <c r="H1743">
        <v>-118.8461538</v>
      </c>
      <c r="I1743">
        <v>0</v>
      </c>
      <c r="J1743">
        <v>0</v>
      </c>
      <c r="K1743">
        <v>-117</v>
      </c>
      <c r="L1743">
        <v>3.0010957469999999</v>
      </c>
      <c r="M1743">
        <v>3.2960920520000001</v>
      </c>
      <c r="N1743">
        <v>-6.0769238899999998</v>
      </c>
      <c r="O1743">
        <v>0</v>
      </c>
      <c r="P1743">
        <v>0</v>
      </c>
      <c r="Q1743">
        <v>-5.9825250729999997</v>
      </c>
      <c r="R1743">
        <v>0.150054787</v>
      </c>
      <c r="S1743">
        <v>0.16480460299999999</v>
      </c>
      <c r="T1743">
        <v>-0.30384619499999999</v>
      </c>
      <c r="U1743">
        <v>0</v>
      </c>
      <c r="V1743">
        <v>0</v>
      </c>
      <c r="W1743">
        <v>-0.29912625399999998</v>
      </c>
      <c r="X1743">
        <v>8.5158100000000004E-3</v>
      </c>
      <c r="Y1743">
        <v>-0.30751726000000001</v>
      </c>
      <c r="Z1743">
        <v>-1.9321395000000002E-2</v>
      </c>
      <c r="AA1743">
        <v>0</v>
      </c>
      <c r="AB1743">
        <v>-0.199417502</v>
      </c>
      <c r="AC1743">
        <v>0.52478290100000002</v>
      </c>
    </row>
    <row r="1744" spans="1:29" x14ac:dyDescent="0.3">
      <c r="A1744">
        <v>17.420000000000002</v>
      </c>
      <c r="B1744">
        <v>28.2</v>
      </c>
      <c r="C1744">
        <v>75</v>
      </c>
      <c r="D1744">
        <v>75</v>
      </c>
      <c r="E1744">
        <v>-150</v>
      </c>
      <c r="F1744">
        <v>58.69230769</v>
      </c>
      <c r="G1744">
        <v>64.92307692</v>
      </c>
      <c r="H1744">
        <v>-117</v>
      </c>
      <c r="I1744">
        <v>125</v>
      </c>
      <c r="J1744">
        <v>134</v>
      </c>
      <c r="K1744">
        <v>-235</v>
      </c>
      <c r="L1744">
        <v>3.0010957469999999</v>
      </c>
      <c r="M1744">
        <v>3.3196917560000001</v>
      </c>
      <c r="N1744">
        <v>-5.9825250729999997</v>
      </c>
      <c r="O1744">
        <v>6.3915866159999997</v>
      </c>
      <c r="P1744">
        <v>6.8517808530000002</v>
      </c>
      <c r="Q1744">
        <v>-12.016182840000001</v>
      </c>
      <c r="R1744">
        <v>0.150054787</v>
      </c>
      <c r="S1744">
        <v>0.16598458799999999</v>
      </c>
      <c r="T1744">
        <v>-0.29912625399999998</v>
      </c>
      <c r="U1744">
        <v>0.31957933100000002</v>
      </c>
      <c r="V1744">
        <v>0.34258904299999998</v>
      </c>
      <c r="W1744">
        <v>-0.60080914200000002</v>
      </c>
      <c r="X1744">
        <v>9.1970750000000007E-3</v>
      </c>
      <c r="Y1744">
        <v>-0.30476396100000003</v>
      </c>
      <c r="Z1744">
        <v>-2.9672143000000002E-2</v>
      </c>
      <c r="AA1744">
        <v>1.3284663E-2</v>
      </c>
      <c r="AB1744">
        <v>-0.621262219</v>
      </c>
      <c r="AC1744">
        <v>-0.107647775</v>
      </c>
    </row>
    <row r="1745" spans="1:29" x14ac:dyDescent="0.3">
      <c r="A1745">
        <v>17.43</v>
      </c>
      <c r="B1745">
        <v>28.2</v>
      </c>
      <c r="C1745">
        <v>75</v>
      </c>
      <c r="D1745">
        <v>75</v>
      </c>
      <c r="E1745">
        <v>-150</v>
      </c>
      <c r="F1745">
        <v>59.46153846</v>
      </c>
      <c r="G1745">
        <v>63.84615385</v>
      </c>
      <c r="H1745">
        <v>-116.6923077</v>
      </c>
      <c r="I1745">
        <v>61</v>
      </c>
      <c r="J1745">
        <v>64</v>
      </c>
      <c r="K1745">
        <v>-94</v>
      </c>
      <c r="L1745">
        <v>3.0404285870000001</v>
      </c>
      <c r="M1745">
        <v>3.2646257790000002</v>
      </c>
      <c r="N1745">
        <v>-5.9667919359999999</v>
      </c>
      <c r="O1745">
        <v>3.1190942690000001</v>
      </c>
      <c r="P1745">
        <v>3.272492347</v>
      </c>
      <c r="Q1745">
        <v>-4.8064731350000001</v>
      </c>
      <c r="R1745">
        <v>0.15202142900000001</v>
      </c>
      <c r="S1745">
        <v>0.163231289</v>
      </c>
      <c r="T1745">
        <v>-0.29833959700000001</v>
      </c>
      <c r="U1745">
        <v>0.15595471299999999</v>
      </c>
      <c r="V1745">
        <v>0.163624617</v>
      </c>
      <c r="W1745">
        <v>-0.240323657</v>
      </c>
      <c r="X1745">
        <v>6.4720150000000002E-3</v>
      </c>
      <c r="Y1745">
        <v>-0.303977304</v>
      </c>
      <c r="Z1745">
        <v>-2.9672143000000002E-2</v>
      </c>
      <c r="AA1745">
        <v>4.4282210000000004E-3</v>
      </c>
      <c r="AB1745">
        <v>-0.266742215</v>
      </c>
      <c r="AC1745">
        <v>-0.13904504200000001</v>
      </c>
    </row>
    <row r="1746" spans="1:29" x14ac:dyDescent="0.3">
      <c r="A1746">
        <v>17.440000000000001</v>
      </c>
      <c r="B1746">
        <v>28.2</v>
      </c>
      <c r="C1746">
        <v>75</v>
      </c>
      <c r="D1746">
        <v>75</v>
      </c>
      <c r="E1746">
        <v>-150</v>
      </c>
      <c r="F1746">
        <v>59.84615385</v>
      </c>
      <c r="G1746">
        <v>63.69230769</v>
      </c>
      <c r="H1746">
        <v>-116.6923077</v>
      </c>
      <c r="I1746">
        <v>60</v>
      </c>
      <c r="J1746">
        <v>49</v>
      </c>
      <c r="K1746">
        <v>-117</v>
      </c>
      <c r="L1746">
        <v>3.0600950079999998</v>
      </c>
      <c r="M1746">
        <v>3.2567592109999999</v>
      </c>
      <c r="N1746">
        <v>-5.9667919359999999</v>
      </c>
      <c r="O1746">
        <v>3.0679615760000001</v>
      </c>
      <c r="P1746">
        <v>2.5055019540000001</v>
      </c>
      <c r="Q1746">
        <v>-5.9825250729999997</v>
      </c>
      <c r="R1746">
        <v>0.15300474999999999</v>
      </c>
      <c r="S1746">
        <v>0.162837961</v>
      </c>
      <c r="T1746">
        <v>-0.29833959700000001</v>
      </c>
      <c r="U1746">
        <v>0.15339807899999999</v>
      </c>
      <c r="V1746">
        <v>0.125275098</v>
      </c>
      <c r="W1746">
        <v>-0.29912625399999998</v>
      </c>
      <c r="X1746">
        <v>5.6772070000000001E-3</v>
      </c>
      <c r="Y1746">
        <v>-0.30417396800000002</v>
      </c>
      <c r="Z1746">
        <v>-3.0707218000000001E-2</v>
      </c>
      <c r="AA1746">
        <v>-1.6236811E-2</v>
      </c>
      <c r="AB1746">
        <v>-0.29230856100000002</v>
      </c>
      <c r="AC1746">
        <v>3.5882591999999998E-2</v>
      </c>
    </row>
    <row r="1747" spans="1:29" x14ac:dyDescent="0.3">
      <c r="A1747">
        <v>17.45</v>
      </c>
      <c r="B1747">
        <v>28.2</v>
      </c>
      <c r="C1747">
        <v>75</v>
      </c>
      <c r="D1747">
        <v>75</v>
      </c>
      <c r="E1747">
        <v>-150</v>
      </c>
      <c r="F1747">
        <v>59.30769231</v>
      </c>
      <c r="G1747">
        <v>63.30769231</v>
      </c>
      <c r="H1747">
        <v>-118.0769231</v>
      </c>
      <c r="I1747">
        <v>50</v>
      </c>
      <c r="J1747">
        <v>61</v>
      </c>
      <c r="K1747">
        <v>-122</v>
      </c>
      <c r="L1747">
        <v>3.0325620190000002</v>
      </c>
      <c r="M1747">
        <v>3.2370927909999998</v>
      </c>
      <c r="N1747">
        <v>-6.0375910499999996</v>
      </c>
      <c r="O1747">
        <v>2.556634646</v>
      </c>
      <c r="P1747">
        <v>3.1190942690000001</v>
      </c>
      <c r="Q1747">
        <v>-6.2381885370000001</v>
      </c>
      <c r="R1747">
        <v>0.15162810099999999</v>
      </c>
      <c r="S1747">
        <v>0.16185463999999999</v>
      </c>
      <c r="T1747">
        <v>-0.301879552</v>
      </c>
      <c r="U1747">
        <v>0.127831732</v>
      </c>
      <c r="V1747">
        <v>0.15595471299999999</v>
      </c>
      <c r="W1747">
        <v>-0.31190942700000002</v>
      </c>
      <c r="X1747">
        <v>5.9042950000000004E-3</v>
      </c>
      <c r="Y1747">
        <v>-0.30574728200000001</v>
      </c>
      <c r="Z1747">
        <v>-2.0356470000000002E-2</v>
      </c>
      <c r="AA1747">
        <v>1.6236811E-2</v>
      </c>
      <c r="AB1747">
        <v>-0.3025351</v>
      </c>
      <c r="AC1747">
        <v>4.9338563000000002E-2</v>
      </c>
    </row>
    <row r="1748" spans="1:29" x14ac:dyDescent="0.3">
      <c r="A1748">
        <v>17.46</v>
      </c>
      <c r="B1748">
        <v>28.2</v>
      </c>
      <c r="C1748">
        <v>75</v>
      </c>
      <c r="D1748">
        <v>75</v>
      </c>
      <c r="E1748">
        <v>-150</v>
      </c>
      <c r="F1748">
        <v>59.69230769</v>
      </c>
      <c r="G1748">
        <v>63.07692308</v>
      </c>
      <c r="H1748">
        <v>-117.7692308</v>
      </c>
      <c r="I1748">
        <v>59</v>
      </c>
      <c r="J1748">
        <v>62</v>
      </c>
      <c r="K1748">
        <v>-120</v>
      </c>
      <c r="L1748">
        <v>3.0522284389999998</v>
      </c>
      <c r="M1748">
        <v>3.225292939</v>
      </c>
      <c r="N1748">
        <v>-6.0218579129999998</v>
      </c>
      <c r="O1748">
        <v>3.0168288830000001</v>
      </c>
      <c r="P1748">
        <v>3.1702269620000001</v>
      </c>
      <c r="Q1748">
        <v>-6.1359231520000002</v>
      </c>
      <c r="R1748">
        <v>0.152611422</v>
      </c>
      <c r="S1748">
        <v>0.16126464700000001</v>
      </c>
      <c r="T1748">
        <v>-0.301092896</v>
      </c>
      <c r="U1748">
        <v>0.15084144399999999</v>
      </c>
      <c r="V1748">
        <v>0.158511348</v>
      </c>
      <c r="W1748">
        <v>-0.30679615799999999</v>
      </c>
      <c r="X1748">
        <v>4.9959419999999997E-3</v>
      </c>
      <c r="Y1748">
        <v>-0.30535395300000001</v>
      </c>
      <c r="Z1748">
        <v>-2.2426620000000001E-2</v>
      </c>
      <c r="AA1748">
        <v>4.4282210000000004E-3</v>
      </c>
      <c r="AB1748">
        <v>-0.30764836899999998</v>
      </c>
      <c r="AC1748">
        <v>-4.4853239999999997E-3</v>
      </c>
    </row>
    <row r="1749" spans="1:29" x14ac:dyDescent="0.3">
      <c r="A1749">
        <v>17.47</v>
      </c>
      <c r="B1749">
        <v>28.2</v>
      </c>
      <c r="C1749">
        <v>75</v>
      </c>
      <c r="D1749">
        <v>75</v>
      </c>
      <c r="E1749">
        <v>-150</v>
      </c>
      <c r="F1749">
        <v>59.69230769</v>
      </c>
      <c r="G1749">
        <v>63</v>
      </c>
      <c r="H1749">
        <v>-115.2307692</v>
      </c>
      <c r="I1749">
        <v>59</v>
      </c>
      <c r="J1749">
        <v>67</v>
      </c>
      <c r="K1749">
        <v>-123</v>
      </c>
      <c r="L1749">
        <v>3.0522284389999998</v>
      </c>
      <c r="M1749">
        <v>3.2213596550000001</v>
      </c>
      <c r="N1749">
        <v>-5.8920595389999999</v>
      </c>
      <c r="O1749">
        <v>3.0168288830000001</v>
      </c>
      <c r="P1749">
        <v>3.425890426</v>
      </c>
      <c r="Q1749">
        <v>-6.2893212299999997</v>
      </c>
      <c r="R1749">
        <v>0.152611422</v>
      </c>
      <c r="S1749">
        <v>0.161067983</v>
      </c>
      <c r="T1749">
        <v>-0.29460297699999999</v>
      </c>
      <c r="U1749">
        <v>0.15084144399999999</v>
      </c>
      <c r="V1749">
        <v>0.17129452100000001</v>
      </c>
      <c r="W1749">
        <v>-0.31446606199999999</v>
      </c>
      <c r="X1749">
        <v>4.8823979999999996E-3</v>
      </c>
      <c r="Y1749">
        <v>-0.30096178600000001</v>
      </c>
      <c r="Z1749">
        <v>-3.3467416999999999E-2</v>
      </c>
      <c r="AA1749">
        <v>1.1808590000000001E-2</v>
      </c>
      <c r="AB1749">
        <v>-0.31702269599999999</v>
      </c>
      <c r="AC1749">
        <v>-1.3455972E-2</v>
      </c>
    </row>
    <row r="1750" spans="1:29" x14ac:dyDescent="0.3">
      <c r="A1750">
        <v>17.48</v>
      </c>
      <c r="B1750">
        <v>28.2</v>
      </c>
      <c r="C1750">
        <v>75</v>
      </c>
      <c r="D1750">
        <v>75</v>
      </c>
      <c r="E1750">
        <v>-150</v>
      </c>
      <c r="F1750">
        <v>59.69230769</v>
      </c>
      <c r="G1750">
        <v>63.15384615</v>
      </c>
      <c r="H1750">
        <v>-115.2307692</v>
      </c>
      <c r="I1750">
        <v>56</v>
      </c>
      <c r="J1750">
        <v>72</v>
      </c>
      <c r="K1750">
        <v>-100</v>
      </c>
      <c r="L1750">
        <v>3.0522284389999998</v>
      </c>
      <c r="M1750">
        <v>3.229226223</v>
      </c>
      <c r="N1750">
        <v>-5.8920595389999999</v>
      </c>
      <c r="O1750">
        <v>2.8634308040000001</v>
      </c>
      <c r="P1750">
        <v>3.6815538910000001</v>
      </c>
      <c r="Q1750">
        <v>-5.1132692930000001</v>
      </c>
      <c r="R1750">
        <v>0.152611422</v>
      </c>
      <c r="S1750">
        <v>0.161461311</v>
      </c>
      <c r="T1750">
        <v>-0.29460297699999999</v>
      </c>
      <c r="U1750">
        <v>0.14317154000000001</v>
      </c>
      <c r="V1750">
        <v>0.18407769500000001</v>
      </c>
      <c r="W1750">
        <v>-0.25566346499999998</v>
      </c>
      <c r="X1750">
        <v>5.1094859999999999E-3</v>
      </c>
      <c r="Y1750">
        <v>-0.301092896</v>
      </c>
      <c r="Z1750">
        <v>-3.4157466999999997E-2</v>
      </c>
      <c r="AA1750">
        <v>2.3617178999999999E-2</v>
      </c>
      <c r="AB1750">
        <v>-0.27952538799999999</v>
      </c>
      <c r="AC1750">
        <v>-0.12558907</v>
      </c>
    </row>
    <row r="1751" spans="1:29" x14ac:dyDescent="0.3">
      <c r="A1751">
        <v>17.489999999999998</v>
      </c>
      <c r="B1751">
        <v>28.2</v>
      </c>
      <c r="C1751">
        <v>75</v>
      </c>
      <c r="D1751">
        <v>75</v>
      </c>
      <c r="E1751">
        <v>-150</v>
      </c>
      <c r="F1751">
        <v>59.23076923</v>
      </c>
      <c r="G1751">
        <v>62.69230769</v>
      </c>
      <c r="H1751">
        <v>-114.8461538</v>
      </c>
      <c r="I1751">
        <v>56</v>
      </c>
      <c r="J1751">
        <v>56</v>
      </c>
      <c r="K1751">
        <v>-118</v>
      </c>
      <c r="L1751">
        <v>3.0286287349999998</v>
      </c>
      <c r="M1751">
        <v>3.2056265179999999</v>
      </c>
      <c r="N1751">
        <v>-5.8723931189999998</v>
      </c>
      <c r="O1751">
        <v>2.8634308040000001</v>
      </c>
      <c r="P1751">
        <v>2.8634308040000001</v>
      </c>
      <c r="Q1751">
        <v>-6.0336577660000001</v>
      </c>
      <c r="R1751">
        <v>0.151431437</v>
      </c>
      <c r="S1751">
        <v>0.160281326</v>
      </c>
      <c r="T1751">
        <v>-0.29361965600000001</v>
      </c>
      <c r="U1751">
        <v>0.14317154000000001</v>
      </c>
      <c r="V1751">
        <v>0.14317154000000001</v>
      </c>
      <c r="W1751">
        <v>-0.30168288799999998</v>
      </c>
      <c r="X1751">
        <v>5.1094859999999999E-3</v>
      </c>
      <c r="Y1751">
        <v>-0.299650692</v>
      </c>
      <c r="Z1751">
        <v>-3.1742292999999998E-2</v>
      </c>
      <c r="AA1751">
        <v>0</v>
      </c>
      <c r="AB1751">
        <v>-0.29656961900000001</v>
      </c>
      <c r="AC1751">
        <v>2.6911944E-2</v>
      </c>
    </row>
    <row r="1752" spans="1:29" x14ac:dyDescent="0.3">
      <c r="A1752">
        <v>17.5</v>
      </c>
      <c r="B1752">
        <v>28.2</v>
      </c>
      <c r="C1752">
        <v>75</v>
      </c>
      <c r="D1752">
        <v>75</v>
      </c>
      <c r="E1752">
        <v>-150</v>
      </c>
      <c r="F1752">
        <v>57.76923077</v>
      </c>
      <c r="G1752">
        <v>63</v>
      </c>
      <c r="H1752">
        <v>-114.6153846</v>
      </c>
      <c r="I1752">
        <v>63</v>
      </c>
      <c r="J1752">
        <v>65</v>
      </c>
      <c r="K1752">
        <v>-121</v>
      </c>
      <c r="L1752">
        <v>2.9538963379999998</v>
      </c>
      <c r="M1752">
        <v>3.2213596550000001</v>
      </c>
      <c r="N1752">
        <v>-5.8605932669999996</v>
      </c>
      <c r="O1752">
        <v>3.2213596550000001</v>
      </c>
      <c r="P1752">
        <v>3.32362504</v>
      </c>
      <c r="Q1752">
        <v>-6.1870558439999996</v>
      </c>
      <c r="R1752">
        <v>0.14769481700000001</v>
      </c>
      <c r="S1752">
        <v>0.161067983</v>
      </c>
      <c r="T1752">
        <v>-0.293029663</v>
      </c>
      <c r="U1752">
        <v>0.161067983</v>
      </c>
      <c r="V1752">
        <v>0.166181252</v>
      </c>
      <c r="W1752">
        <v>-0.30935279199999999</v>
      </c>
      <c r="X1752">
        <v>7.7210009999999999E-3</v>
      </c>
      <c r="Y1752">
        <v>-0.29827404200000002</v>
      </c>
      <c r="Z1752">
        <v>-2.7601992999999998E-2</v>
      </c>
      <c r="AA1752">
        <v>2.952147E-3</v>
      </c>
      <c r="AB1752">
        <v>-0.31531827299999998</v>
      </c>
      <c r="AC1752">
        <v>-3.1397267999999999E-2</v>
      </c>
    </row>
    <row r="1753" spans="1:29" x14ac:dyDescent="0.3">
      <c r="A1753">
        <v>17.510000000000002</v>
      </c>
      <c r="B1753">
        <v>28.2</v>
      </c>
      <c r="C1753">
        <v>75</v>
      </c>
      <c r="D1753">
        <v>75</v>
      </c>
      <c r="E1753">
        <v>-150</v>
      </c>
      <c r="F1753">
        <v>57.46153846</v>
      </c>
      <c r="G1753">
        <v>63.38461538</v>
      </c>
      <c r="H1753">
        <v>-114.3076923</v>
      </c>
      <c r="I1753">
        <v>53</v>
      </c>
      <c r="J1753">
        <v>62</v>
      </c>
      <c r="K1753">
        <v>-115</v>
      </c>
      <c r="L1753">
        <v>2.9381632010000001</v>
      </c>
      <c r="M1753">
        <v>3.2410260750000002</v>
      </c>
      <c r="N1753">
        <v>-5.8448601299999998</v>
      </c>
      <c r="O1753">
        <v>2.710032725</v>
      </c>
      <c r="P1753">
        <v>3.1702269620000001</v>
      </c>
      <c r="Q1753">
        <v>-5.8802596869999997</v>
      </c>
      <c r="R1753">
        <v>0.14690816000000001</v>
      </c>
      <c r="S1753">
        <v>0.16205130400000001</v>
      </c>
      <c r="T1753">
        <v>-0.292243007</v>
      </c>
      <c r="U1753">
        <v>0.13550163600000001</v>
      </c>
      <c r="V1753">
        <v>0.158511348</v>
      </c>
      <c r="W1753">
        <v>-0.29401298399999998</v>
      </c>
      <c r="X1753">
        <v>8.7428980000000007E-3</v>
      </c>
      <c r="Y1753">
        <v>-0.297815159</v>
      </c>
      <c r="Z1753">
        <v>-2.9327117999999999E-2</v>
      </c>
      <c r="AA1753">
        <v>1.3284663E-2</v>
      </c>
      <c r="AB1753">
        <v>-0.29401298399999998</v>
      </c>
      <c r="AC1753">
        <v>0</v>
      </c>
    </row>
    <row r="1754" spans="1:29" x14ac:dyDescent="0.3">
      <c r="A1754">
        <v>17.52</v>
      </c>
      <c r="B1754">
        <v>28.2</v>
      </c>
      <c r="C1754">
        <v>75</v>
      </c>
      <c r="D1754">
        <v>75</v>
      </c>
      <c r="E1754">
        <v>-150</v>
      </c>
      <c r="F1754">
        <v>58.23076923</v>
      </c>
      <c r="G1754">
        <v>63.61538462</v>
      </c>
      <c r="H1754">
        <v>-114</v>
      </c>
      <c r="I1754">
        <v>68</v>
      </c>
      <c r="J1754">
        <v>60</v>
      </c>
      <c r="K1754">
        <v>-118</v>
      </c>
      <c r="L1754">
        <v>2.9774960419999998</v>
      </c>
      <c r="M1754">
        <v>3.252825927</v>
      </c>
      <c r="N1754">
        <v>-5.8291269940000001</v>
      </c>
      <c r="O1754">
        <v>3.4770231190000001</v>
      </c>
      <c r="P1754">
        <v>3.0679615760000001</v>
      </c>
      <c r="Q1754">
        <v>-6.0336577660000001</v>
      </c>
      <c r="R1754">
        <v>0.148874802</v>
      </c>
      <c r="S1754">
        <v>0.16264129599999999</v>
      </c>
      <c r="T1754">
        <v>-0.29145634999999998</v>
      </c>
      <c r="U1754">
        <v>0.17385115600000001</v>
      </c>
      <c r="V1754">
        <v>0.15339807899999999</v>
      </c>
      <c r="W1754">
        <v>-0.30168288799999998</v>
      </c>
      <c r="X1754">
        <v>7.9480890000000002E-3</v>
      </c>
      <c r="Y1754">
        <v>-0.298142933</v>
      </c>
      <c r="Z1754">
        <v>-3.5192542E-2</v>
      </c>
      <c r="AA1754">
        <v>-1.1808590000000001E-2</v>
      </c>
      <c r="AB1754">
        <v>-0.31020500400000001</v>
      </c>
      <c r="AC1754">
        <v>-4.4853239000000003E-2</v>
      </c>
    </row>
    <row r="1755" spans="1:29" x14ac:dyDescent="0.3">
      <c r="A1755">
        <v>17.53</v>
      </c>
      <c r="B1755">
        <v>28.2</v>
      </c>
      <c r="C1755">
        <v>75</v>
      </c>
      <c r="D1755">
        <v>75</v>
      </c>
      <c r="E1755">
        <v>-150</v>
      </c>
      <c r="F1755">
        <v>58.30769231</v>
      </c>
      <c r="G1755">
        <v>63.76923077</v>
      </c>
      <c r="H1755">
        <v>-113.8461538</v>
      </c>
      <c r="I1755">
        <v>63</v>
      </c>
      <c r="J1755">
        <v>62</v>
      </c>
      <c r="K1755">
        <v>-93</v>
      </c>
      <c r="L1755">
        <v>2.9814293260000002</v>
      </c>
      <c r="M1755">
        <v>3.2606924949999998</v>
      </c>
      <c r="N1755">
        <v>-5.8212604260000003</v>
      </c>
      <c r="O1755">
        <v>3.2213596550000001</v>
      </c>
      <c r="P1755">
        <v>3.1702269620000001</v>
      </c>
      <c r="Q1755">
        <v>-4.7553404419999996</v>
      </c>
      <c r="R1755">
        <v>0.14907146600000001</v>
      </c>
      <c r="S1755">
        <v>0.16303462499999999</v>
      </c>
      <c r="T1755">
        <v>-0.29106302099999998</v>
      </c>
      <c r="U1755">
        <v>0.161067983</v>
      </c>
      <c r="V1755">
        <v>0.158511348</v>
      </c>
      <c r="W1755">
        <v>-0.23776702199999999</v>
      </c>
      <c r="X1755">
        <v>8.0616330000000003E-3</v>
      </c>
      <c r="Y1755">
        <v>-0.298077378</v>
      </c>
      <c r="Z1755">
        <v>-3.6917666000000002E-2</v>
      </c>
      <c r="AA1755">
        <v>-1.476074E-3</v>
      </c>
      <c r="AB1755">
        <v>-0.26503779199999999</v>
      </c>
      <c r="AC1755">
        <v>-0.14353036599999999</v>
      </c>
    </row>
    <row r="1756" spans="1:29" x14ac:dyDescent="0.3">
      <c r="A1756">
        <v>17.54</v>
      </c>
      <c r="B1756">
        <v>28.2</v>
      </c>
      <c r="C1756">
        <v>75</v>
      </c>
      <c r="D1756">
        <v>75</v>
      </c>
      <c r="E1756">
        <v>-150</v>
      </c>
      <c r="F1756">
        <v>58.38461538</v>
      </c>
      <c r="G1756">
        <v>63.53846154</v>
      </c>
      <c r="H1756">
        <v>-113.4615385</v>
      </c>
      <c r="I1756">
        <v>63</v>
      </c>
      <c r="J1756">
        <v>65</v>
      </c>
      <c r="K1756">
        <v>-117</v>
      </c>
      <c r="L1756">
        <v>2.9853626100000001</v>
      </c>
      <c r="M1756">
        <v>3.248892643</v>
      </c>
      <c r="N1756">
        <v>-5.8015940050000001</v>
      </c>
      <c r="O1756">
        <v>3.2213596550000001</v>
      </c>
      <c r="P1756">
        <v>3.32362504</v>
      </c>
      <c r="Q1756">
        <v>-5.9825250729999997</v>
      </c>
      <c r="R1756">
        <v>0.149268131</v>
      </c>
      <c r="S1756">
        <v>0.16244463200000001</v>
      </c>
      <c r="T1756">
        <v>-0.2900797</v>
      </c>
      <c r="U1756">
        <v>0.161067983</v>
      </c>
      <c r="V1756">
        <v>0.166181252</v>
      </c>
      <c r="W1756">
        <v>-0.29912625399999998</v>
      </c>
      <c r="X1756">
        <v>7.6074569999999998E-3</v>
      </c>
      <c r="Y1756">
        <v>-0.29729072099999998</v>
      </c>
      <c r="Z1756">
        <v>-3.7952740999999998E-2</v>
      </c>
      <c r="AA1756">
        <v>2.952147E-3</v>
      </c>
      <c r="AB1756">
        <v>-0.308500581</v>
      </c>
      <c r="AC1756">
        <v>-4.9338563000000002E-2</v>
      </c>
    </row>
    <row r="1757" spans="1:29" x14ac:dyDescent="0.3">
      <c r="A1757">
        <v>17.55</v>
      </c>
      <c r="B1757">
        <v>28.2</v>
      </c>
      <c r="C1757">
        <v>75</v>
      </c>
      <c r="D1757">
        <v>75</v>
      </c>
      <c r="E1757">
        <v>-150</v>
      </c>
      <c r="F1757">
        <v>57.23076923</v>
      </c>
      <c r="G1757">
        <v>62.92307692</v>
      </c>
      <c r="H1757">
        <v>-114.8461538</v>
      </c>
      <c r="I1757">
        <v>57</v>
      </c>
      <c r="J1757">
        <v>57</v>
      </c>
      <c r="K1757">
        <v>-112</v>
      </c>
      <c r="L1757">
        <v>2.9263633489999998</v>
      </c>
      <c r="M1757">
        <v>3.2174263700000001</v>
      </c>
      <c r="N1757">
        <v>-5.8723931189999998</v>
      </c>
      <c r="O1757">
        <v>2.9145634970000001</v>
      </c>
      <c r="P1757">
        <v>2.9145634970000001</v>
      </c>
      <c r="Q1757">
        <v>-5.7268616080000001</v>
      </c>
      <c r="R1757">
        <v>0.146318167</v>
      </c>
      <c r="S1757">
        <v>0.16087131900000001</v>
      </c>
      <c r="T1757">
        <v>-0.29361965600000001</v>
      </c>
      <c r="U1757">
        <v>0.14572817499999999</v>
      </c>
      <c r="V1757">
        <v>0.14572817499999999</v>
      </c>
      <c r="W1757">
        <v>-0.28634308000000003</v>
      </c>
      <c r="X1757">
        <v>8.4022660000000002E-3</v>
      </c>
      <c r="Y1757">
        <v>-0.298142933</v>
      </c>
      <c r="Z1757">
        <v>-2.3806719E-2</v>
      </c>
      <c r="AA1757">
        <v>0</v>
      </c>
      <c r="AB1757">
        <v>-0.28804750400000001</v>
      </c>
      <c r="AC1757">
        <v>-8.9706479999999995E-3</v>
      </c>
    </row>
    <row r="1758" spans="1:29" x14ac:dyDescent="0.3">
      <c r="A1758">
        <v>17.559999999999999</v>
      </c>
      <c r="B1758">
        <v>28.2</v>
      </c>
      <c r="C1758">
        <v>75</v>
      </c>
      <c r="D1758">
        <v>75</v>
      </c>
      <c r="E1758">
        <v>-150</v>
      </c>
      <c r="F1758">
        <v>56.84615385</v>
      </c>
      <c r="G1758">
        <v>63.53846154</v>
      </c>
      <c r="H1758">
        <v>-114.8461538</v>
      </c>
      <c r="I1758">
        <v>44</v>
      </c>
      <c r="J1758">
        <v>67</v>
      </c>
      <c r="K1758">
        <v>-114</v>
      </c>
      <c r="L1758">
        <v>2.9066969290000002</v>
      </c>
      <c r="M1758">
        <v>3.248892643</v>
      </c>
      <c r="N1758">
        <v>-5.8723931189999998</v>
      </c>
      <c r="O1758">
        <v>2.2498384890000001</v>
      </c>
      <c r="P1758">
        <v>3.425890426</v>
      </c>
      <c r="Q1758">
        <v>-5.8291269940000001</v>
      </c>
      <c r="R1758">
        <v>0.14533484599999999</v>
      </c>
      <c r="S1758">
        <v>0.16244463200000001</v>
      </c>
      <c r="T1758">
        <v>-0.29361965600000001</v>
      </c>
      <c r="U1758">
        <v>0.11249192399999999</v>
      </c>
      <c r="V1758">
        <v>0.17129452100000001</v>
      </c>
      <c r="W1758">
        <v>-0.29145634999999998</v>
      </c>
      <c r="X1758">
        <v>9.8783389999999999E-3</v>
      </c>
      <c r="Y1758">
        <v>-0.29833959700000001</v>
      </c>
      <c r="Z1758">
        <v>-2.4841794E-2</v>
      </c>
      <c r="AA1758">
        <v>3.3949695000000002E-2</v>
      </c>
      <c r="AB1758">
        <v>-0.288899715</v>
      </c>
      <c r="AC1758">
        <v>1.3455972E-2</v>
      </c>
    </row>
    <row r="1759" spans="1:29" x14ac:dyDescent="0.3">
      <c r="A1759">
        <v>17.57</v>
      </c>
      <c r="B1759">
        <v>28.2</v>
      </c>
      <c r="C1759">
        <v>75</v>
      </c>
      <c r="D1759">
        <v>75</v>
      </c>
      <c r="E1759">
        <v>-150</v>
      </c>
      <c r="F1759">
        <v>56.30769231</v>
      </c>
      <c r="G1759">
        <v>63.46153846</v>
      </c>
      <c r="H1759">
        <v>-114.6153846</v>
      </c>
      <c r="I1759">
        <v>56</v>
      </c>
      <c r="J1759">
        <v>68</v>
      </c>
      <c r="K1759">
        <v>-113</v>
      </c>
      <c r="L1759">
        <v>2.8791639400000002</v>
      </c>
      <c r="M1759">
        <v>3.2449593590000001</v>
      </c>
      <c r="N1759">
        <v>-5.8605932669999996</v>
      </c>
      <c r="O1759">
        <v>2.8634308040000001</v>
      </c>
      <c r="P1759">
        <v>3.4770231190000001</v>
      </c>
      <c r="Q1759">
        <v>-5.7779943009999997</v>
      </c>
      <c r="R1759">
        <v>0.14395819700000001</v>
      </c>
      <c r="S1759">
        <v>0.16224796799999999</v>
      </c>
      <c r="T1759">
        <v>-0.293029663</v>
      </c>
      <c r="U1759">
        <v>0.14317154000000001</v>
      </c>
      <c r="V1759">
        <v>0.17385115600000001</v>
      </c>
      <c r="W1759">
        <v>-0.288899715</v>
      </c>
      <c r="X1759">
        <v>1.0559604E-2</v>
      </c>
      <c r="Y1759">
        <v>-0.29742183100000003</v>
      </c>
      <c r="Z1759">
        <v>-2.3116669999999999E-2</v>
      </c>
      <c r="AA1759">
        <v>1.7712884000000002E-2</v>
      </c>
      <c r="AB1759">
        <v>-0.29827404200000002</v>
      </c>
      <c r="AC1759">
        <v>-4.9338563000000002E-2</v>
      </c>
    </row>
    <row r="1760" spans="1:29" x14ac:dyDescent="0.3">
      <c r="A1760">
        <v>17.579999999999998</v>
      </c>
      <c r="B1760">
        <v>28.2</v>
      </c>
      <c r="C1760">
        <v>75</v>
      </c>
      <c r="D1760">
        <v>75</v>
      </c>
      <c r="E1760">
        <v>-150</v>
      </c>
      <c r="F1760">
        <v>57.15384615</v>
      </c>
      <c r="G1760">
        <v>63.61538462</v>
      </c>
      <c r="H1760">
        <v>-114.8461538</v>
      </c>
      <c r="I1760">
        <v>60</v>
      </c>
      <c r="J1760">
        <v>64</v>
      </c>
      <c r="K1760">
        <v>-118</v>
      </c>
      <c r="L1760">
        <v>2.9224300649999999</v>
      </c>
      <c r="M1760">
        <v>3.252825927</v>
      </c>
      <c r="N1760">
        <v>-5.8723931189999998</v>
      </c>
      <c r="O1760">
        <v>3.0679615760000001</v>
      </c>
      <c r="P1760">
        <v>3.272492347</v>
      </c>
      <c r="Q1760">
        <v>-6.0336577660000001</v>
      </c>
      <c r="R1760">
        <v>0.14612150300000001</v>
      </c>
      <c r="S1760">
        <v>0.16264129599999999</v>
      </c>
      <c r="T1760">
        <v>-0.29361965600000001</v>
      </c>
      <c r="U1760">
        <v>0.15339807899999999</v>
      </c>
      <c r="V1760">
        <v>0.163624617</v>
      </c>
      <c r="W1760">
        <v>-0.30168288799999998</v>
      </c>
      <c r="X1760">
        <v>9.5377069999999994E-3</v>
      </c>
      <c r="Y1760">
        <v>-0.29866736999999999</v>
      </c>
      <c r="Z1760">
        <v>-2.6566919000000001E-2</v>
      </c>
      <c r="AA1760">
        <v>5.9042950000000004E-3</v>
      </c>
      <c r="AB1760">
        <v>-0.30679615799999999</v>
      </c>
      <c r="AC1760">
        <v>-2.6911944E-2</v>
      </c>
    </row>
    <row r="1761" spans="1:29" x14ac:dyDescent="0.3">
      <c r="A1761">
        <v>17.59</v>
      </c>
      <c r="B1761">
        <v>28.2</v>
      </c>
      <c r="C1761">
        <v>75</v>
      </c>
      <c r="D1761">
        <v>75</v>
      </c>
      <c r="E1761">
        <v>-150</v>
      </c>
      <c r="F1761">
        <v>57</v>
      </c>
      <c r="G1761">
        <v>62.38461538</v>
      </c>
      <c r="H1761">
        <v>-114.8461538</v>
      </c>
      <c r="I1761">
        <v>119</v>
      </c>
      <c r="J1761">
        <v>110</v>
      </c>
      <c r="K1761">
        <v>-217</v>
      </c>
      <c r="L1761">
        <v>2.9145634970000001</v>
      </c>
      <c r="M1761">
        <v>3.1898933820000002</v>
      </c>
      <c r="N1761">
        <v>-5.8723931189999998</v>
      </c>
      <c r="O1761">
        <v>6.0847904589999997</v>
      </c>
      <c r="P1761">
        <v>5.6245962220000001</v>
      </c>
      <c r="Q1761">
        <v>-11.09579437</v>
      </c>
      <c r="R1761">
        <v>0.14572817499999999</v>
      </c>
      <c r="S1761">
        <v>0.15949466900000001</v>
      </c>
      <c r="T1761">
        <v>-0.29361965600000001</v>
      </c>
      <c r="U1761">
        <v>0.30423952300000001</v>
      </c>
      <c r="V1761">
        <v>0.281229811</v>
      </c>
      <c r="W1761">
        <v>-0.55478971799999999</v>
      </c>
      <c r="X1761">
        <v>7.9480890000000002E-3</v>
      </c>
      <c r="Y1761">
        <v>-0.29748738499999999</v>
      </c>
      <c r="Z1761">
        <v>-2.0356470000000002E-2</v>
      </c>
      <c r="AA1761">
        <v>-1.3284663E-2</v>
      </c>
      <c r="AB1761">
        <v>-0.56501625700000002</v>
      </c>
      <c r="AC1761">
        <v>-5.3823887000000001E-2</v>
      </c>
    </row>
    <row r="1762" spans="1:29" x14ac:dyDescent="0.3">
      <c r="A1762">
        <v>17.600000000000001</v>
      </c>
      <c r="B1762">
        <v>28.2</v>
      </c>
      <c r="C1762">
        <v>75</v>
      </c>
      <c r="D1762">
        <v>75</v>
      </c>
      <c r="E1762">
        <v>-150</v>
      </c>
      <c r="F1762">
        <v>56.15384615</v>
      </c>
      <c r="G1762">
        <v>62</v>
      </c>
      <c r="H1762">
        <v>-116.7692308</v>
      </c>
      <c r="I1762">
        <v>54</v>
      </c>
      <c r="J1762">
        <v>0</v>
      </c>
      <c r="K1762">
        <v>0</v>
      </c>
      <c r="L1762">
        <v>2.8712973719999999</v>
      </c>
      <c r="M1762">
        <v>3.1702269620000001</v>
      </c>
      <c r="N1762">
        <v>-5.9707252210000004</v>
      </c>
      <c r="O1762">
        <v>2.761165418</v>
      </c>
      <c r="P1762">
        <v>0</v>
      </c>
      <c r="Q1762">
        <v>0</v>
      </c>
      <c r="R1762">
        <v>0.14356486900000001</v>
      </c>
      <c r="S1762">
        <v>0.158511348</v>
      </c>
      <c r="T1762">
        <v>-0.29853626100000002</v>
      </c>
      <c r="U1762">
        <v>0.13805827100000001</v>
      </c>
      <c r="V1762">
        <v>0</v>
      </c>
      <c r="W1762">
        <v>0</v>
      </c>
      <c r="X1762">
        <v>8.6293540000000005E-3</v>
      </c>
      <c r="Y1762">
        <v>-0.29971624600000002</v>
      </c>
      <c r="Z1762">
        <v>-6.2104489999999998E-3</v>
      </c>
      <c r="AA1762">
        <v>-7.9707979999999998E-2</v>
      </c>
      <c r="AB1762">
        <v>-4.6019424000000003E-2</v>
      </c>
      <c r="AC1762">
        <v>-0.242207493</v>
      </c>
    </row>
    <row r="1763" spans="1:29" x14ac:dyDescent="0.3">
      <c r="A1763">
        <v>17.61</v>
      </c>
      <c r="B1763">
        <v>28.2</v>
      </c>
      <c r="C1763">
        <v>75</v>
      </c>
      <c r="D1763">
        <v>75</v>
      </c>
      <c r="E1763">
        <v>-150</v>
      </c>
      <c r="F1763">
        <v>56.23076923</v>
      </c>
      <c r="G1763">
        <v>61.69230769</v>
      </c>
      <c r="H1763">
        <v>-116.8461538</v>
      </c>
      <c r="I1763">
        <v>41</v>
      </c>
      <c r="J1763">
        <v>135</v>
      </c>
      <c r="K1763">
        <v>-239</v>
      </c>
      <c r="L1763">
        <v>2.8752306559999998</v>
      </c>
      <c r="M1763">
        <v>3.1544938249999999</v>
      </c>
      <c r="N1763">
        <v>-5.9746585049999998</v>
      </c>
      <c r="O1763">
        <v>2.09644041</v>
      </c>
      <c r="P1763">
        <v>6.9029135449999997</v>
      </c>
      <c r="Q1763">
        <v>-12.220713610000001</v>
      </c>
      <c r="R1763">
        <v>0.143761533</v>
      </c>
      <c r="S1763">
        <v>0.157724691</v>
      </c>
      <c r="T1763">
        <v>-0.29873292499999998</v>
      </c>
      <c r="U1763">
        <v>0.104822021</v>
      </c>
      <c r="V1763">
        <v>0.34514567699999998</v>
      </c>
      <c r="W1763">
        <v>-0.61103568100000005</v>
      </c>
      <c r="X1763">
        <v>8.0616330000000003E-3</v>
      </c>
      <c r="Y1763">
        <v>-0.299650692</v>
      </c>
      <c r="Z1763">
        <v>-4.8303490000000003E-3</v>
      </c>
      <c r="AA1763">
        <v>0.138750928</v>
      </c>
      <c r="AB1763">
        <v>-0.55734635300000002</v>
      </c>
      <c r="AC1763">
        <v>0.28257540799999997</v>
      </c>
    </row>
    <row r="1764" spans="1:29" x14ac:dyDescent="0.3">
      <c r="A1764">
        <v>17.62</v>
      </c>
      <c r="B1764">
        <v>28.2</v>
      </c>
      <c r="C1764">
        <v>75</v>
      </c>
      <c r="D1764">
        <v>75</v>
      </c>
      <c r="E1764">
        <v>-150</v>
      </c>
      <c r="F1764">
        <v>56.30769231</v>
      </c>
      <c r="G1764">
        <v>62.15384615</v>
      </c>
      <c r="H1764">
        <v>-117.3076923</v>
      </c>
      <c r="I1764">
        <v>51</v>
      </c>
      <c r="J1764">
        <v>0</v>
      </c>
      <c r="K1764">
        <v>0</v>
      </c>
      <c r="L1764">
        <v>2.8791639400000002</v>
      </c>
      <c r="M1764">
        <v>3.1780935299999999</v>
      </c>
      <c r="N1764">
        <v>-5.9982582090000003</v>
      </c>
      <c r="O1764">
        <v>2.607767339</v>
      </c>
      <c r="P1764">
        <v>0</v>
      </c>
      <c r="Q1764">
        <v>0</v>
      </c>
      <c r="R1764">
        <v>0.14395819700000001</v>
      </c>
      <c r="S1764">
        <v>0.15890467599999999</v>
      </c>
      <c r="T1764">
        <v>-0.29991290999999998</v>
      </c>
      <c r="U1764">
        <v>0.13038836700000001</v>
      </c>
      <c r="V1764">
        <v>0</v>
      </c>
      <c r="W1764">
        <v>0</v>
      </c>
      <c r="X1764">
        <v>8.6293540000000005E-3</v>
      </c>
      <c r="Y1764">
        <v>-0.30089623100000001</v>
      </c>
      <c r="Z1764">
        <v>-5.1753739999999999E-3</v>
      </c>
      <c r="AA1764">
        <v>-7.5279759000000002E-2</v>
      </c>
      <c r="AB1764">
        <v>-4.3462789000000002E-2</v>
      </c>
      <c r="AC1764">
        <v>-0.22875152100000001</v>
      </c>
    </row>
    <row r="1765" spans="1:29" x14ac:dyDescent="0.3">
      <c r="A1765">
        <v>17.63</v>
      </c>
      <c r="B1765">
        <v>28.2</v>
      </c>
      <c r="C1765">
        <v>75</v>
      </c>
      <c r="D1765">
        <v>75</v>
      </c>
      <c r="E1765">
        <v>-150</v>
      </c>
      <c r="F1765">
        <v>56.92307692</v>
      </c>
      <c r="G1765">
        <v>61.76923077</v>
      </c>
      <c r="H1765">
        <v>-117.6153846</v>
      </c>
      <c r="I1765">
        <v>56</v>
      </c>
      <c r="J1765">
        <v>128</v>
      </c>
      <c r="K1765">
        <v>-210</v>
      </c>
      <c r="L1765">
        <v>2.9106302130000001</v>
      </c>
      <c r="M1765">
        <v>3.1584271089999998</v>
      </c>
      <c r="N1765">
        <v>-6.013991345</v>
      </c>
      <c r="O1765">
        <v>2.8634308040000001</v>
      </c>
      <c r="P1765">
        <v>6.5449846950000001</v>
      </c>
      <c r="Q1765">
        <v>-10.73786552</v>
      </c>
      <c r="R1765">
        <v>0.145531511</v>
      </c>
      <c r="S1765">
        <v>0.15792135500000001</v>
      </c>
      <c r="T1765">
        <v>-0.300699567</v>
      </c>
      <c r="U1765">
        <v>0.14317154000000001</v>
      </c>
      <c r="V1765">
        <v>0.32724923500000003</v>
      </c>
      <c r="W1765">
        <v>-0.53689327600000003</v>
      </c>
      <c r="X1765">
        <v>7.1532799999999997E-3</v>
      </c>
      <c r="Y1765">
        <v>-0.30161733400000001</v>
      </c>
      <c r="Z1765">
        <v>-4.8303490000000003E-3</v>
      </c>
      <c r="AA1765">
        <v>0.106277306</v>
      </c>
      <c r="AB1765">
        <v>-0.51473577500000001</v>
      </c>
      <c r="AC1765">
        <v>0.116618422</v>
      </c>
    </row>
    <row r="1766" spans="1:29" x14ac:dyDescent="0.3">
      <c r="A1766">
        <v>17.64</v>
      </c>
      <c r="B1766">
        <v>28.2</v>
      </c>
      <c r="C1766">
        <v>75</v>
      </c>
      <c r="D1766">
        <v>75</v>
      </c>
      <c r="E1766">
        <v>-150</v>
      </c>
      <c r="F1766">
        <v>57.30769231</v>
      </c>
      <c r="G1766">
        <v>60.15384615</v>
      </c>
      <c r="H1766">
        <v>-118</v>
      </c>
      <c r="I1766">
        <v>64</v>
      </c>
      <c r="J1766">
        <v>57</v>
      </c>
      <c r="K1766">
        <v>0</v>
      </c>
      <c r="L1766">
        <v>2.9302966330000002</v>
      </c>
      <c r="M1766">
        <v>3.0758281439999999</v>
      </c>
      <c r="N1766">
        <v>-6.0336577660000001</v>
      </c>
      <c r="O1766">
        <v>3.272492347</v>
      </c>
      <c r="P1766">
        <v>2.9145634970000001</v>
      </c>
      <c r="Q1766">
        <v>0</v>
      </c>
      <c r="R1766">
        <v>0.14651483200000001</v>
      </c>
      <c r="S1766">
        <v>0.15379140699999999</v>
      </c>
      <c r="T1766">
        <v>-0.30168288799999998</v>
      </c>
      <c r="U1766">
        <v>0.163624617</v>
      </c>
      <c r="V1766">
        <v>0.14572817499999999</v>
      </c>
      <c r="W1766">
        <v>0</v>
      </c>
      <c r="X1766">
        <v>4.2011330000000001E-3</v>
      </c>
      <c r="Y1766">
        <v>-0.30122400500000002</v>
      </c>
      <c r="Z1766">
        <v>2.415174E-3</v>
      </c>
      <c r="AA1766">
        <v>-1.0332516E-2</v>
      </c>
      <c r="AB1766">
        <v>-0.10311759700000001</v>
      </c>
      <c r="AC1766">
        <v>-0.54272419699999996</v>
      </c>
    </row>
    <row r="1767" spans="1:29" x14ac:dyDescent="0.3">
      <c r="A1767">
        <v>17.649999999999999</v>
      </c>
      <c r="B1767">
        <v>28.2</v>
      </c>
      <c r="C1767">
        <v>75</v>
      </c>
      <c r="D1767">
        <v>75</v>
      </c>
      <c r="E1767">
        <v>-150</v>
      </c>
      <c r="F1767">
        <v>56.61538462</v>
      </c>
      <c r="G1767">
        <v>59.92307692</v>
      </c>
      <c r="H1767">
        <v>-118.0769231</v>
      </c>
      <c r="I1767">
        <v>66</v>
      </c>
      <c r="J1767">
        <v>44</v>
      </c>
      <c r="K1767">
        <v>-237</v>
      </c>
      <c r="L1767">
        <v>2.894897077</v>
      </c>
      <c r="M1767">
        <v>3.0640282920000002</v>
      </c>
      <c r="N1767">
        <v>-6.0375910499999996</v>
      </c>
      <c r="O1767">
        <v>3.374757733</v>
      </c>
      <c r="P1767">
        <v>2.2498384890000001</v>
      </c>
      <c r="Q1767">
        <v>-12.118448219999999</v>
      </c>
      <c r="R1767">
        <v>0.14474485400000001</v>
      </c>
      <c r="S1767">
        <v>0.15320141500000001</v>
      </c>
      <c r="T1767">
        <v>-0.301879552</v>
      </c>
      <c r="U1767">
        <v>0.168737887</v>
      </c>
      <c r="V1767">
        <v>0.11249192399999999</v>
      </c>
      <c r="W1767">
        <v>-0.60592241099999999</v>
      </c>
      <c r="X1767">
        <v>4.8823979999999996E-3</v>
      </c>
      <c r="Y1767">
        <v>-0.30056845799999998</v>
      </c>
      <c r="Z1767">
        <v>6.9004979999999997E-3</v>
      </c>
      <c r="AA1767">
        <v>-3.2473621000000001E-2</v>
      </c>
      <c r="AB1767">
        <v>-0.49769154500000001</v>
      </c>
      <c r="AC1767">
        <v>0.56963614100000004</v>
      </c>
    </row>
    <row r="1768" spans="1:29" x14ac:dyDescent="0.3">
      <c r="A1768">
        <v>17.66</v>
      </c>
      <c r="B1768">
        <v>28.2</v>
      </c>
      <c r="C1768">
        <v>75</v>
      </c>
      <c r="D1768">
        <v>75</v>
      </c>
      <c r="E1768">
        <v>-150</v>
      </c>
      <c r="F1768">
        <v>56.69230769</v>
      </c>
      <c r="G1768">
        <v>59.69230769</v>
      </c>
      <c r="H1768">
        <v>-118.0769231</v>
      </c>
      <c r="I1768">
        <v>52</v>
      </c>
      <c r="J1768">
        <v>57</v>
      </c>
      <c r="K1768">
        <v>0</v>
      </c>
      <c r="L1768">
        <v>2.8988303609999999</v>
      </c>
      <c r="M1768">
        <v>3.0522284389999998</v>
      </c>
      <c r="N1768">
        <v>-6.0375910499999996</v>
      </c>
      <c r="O1768">
        <v>2.658900032</v>
      </c>
      <c r="P1768">
        <v>2.9145634970000001</v>
      </c>
      <c r="Q1768">
        <v>0</v>
      </c>
      <c r="R1768">
        <v>0.14494151799999999</v>
      </c>
      <c r="S1768">
        <v>0.152611422</v>
      </c>
      <c r="T1768">
        <v>-0.301879552</v>
      </c>
      <c r="U1768">
        <v>0.13294500200000001</v>
      </c>
      <c r="V1768">
        <v>0.14572817499999999</v>
      </c>
      <c r="W1768">
        <v>0</v>
      </c>
      <c r="X1768">
        <v>4.4282210000000004E-3</v>
      </c>
      <c r="Y1768">
        <v>-0.30043734799999999</v>
      </c>
      <c r="Z1768">
        <v>7.5905479999999999E-3</v>
      </c>
      <c r="AA1768">
        <v>7.3803690000000003E-3</v>
      </c>
      <c r="AB1768">
        <v>-9.2891058999999998E-2</v>
      </c>
      <c r="AC1768">
        <v>-0.48890031</v>
      </c>
    </row>
    <row r="1769" spans="1:29" x14ac:dyDescent="0.3">
      <c r="A1769">
        <v>17.670000000000002</v>
      </c>
      <c r="B1769">
        <v>28.2</v>
      </c>
      <c r="C1769">
        <v>75</v>
      </c>
      <c r="D1769">
        <v>75</v>
      </c>
      <c r="E1769">
        <v>-150</v>
      </c>
      <c r="F1769">
        <v>56.84615385</v>
      </c>
      <c r="G1769">
        <v>59.76923077</v>
      </c>
      <c r="H1769">
        <v>-118.3846154</v>
      </c>
      <c r="I1769">
        <v>64</v>
      </c>
      <c r="J1769">
        <v>61</v>
      </c>
      <c r="K1769">
        <v>-238</v>
      </c>
      <c r="L1769">
        <v>2.9066969290000002</v>
      </c>
      <c r="M1769">
        <v>3.0561617239999999</v>
      </c>
      <c r="N1769">
        <v>-6.0533241860000002</v>
      </c>
      <c r="O1769">
        <v>3.272492347</v>
      </c>
      <c r="P1769">
        <v>3.1190942690000001</v>
      </c>
      <c r="Q1769">
        <v>-12.16958092</v>
      </c>
      <c r="R1769">
        <v>0.14533484599999999</v>
      </c>
      <c r="S1769">
        <v>0.15280808600000001</v>
      </c>
      <c r="T1769">
        <v>-0.30266620900000002</v>
      </c>
      <c r="U1769">
        <v>0.163624617</v>
      </c>
      <c r="V1769">
        <v>0.15595471299999999</v>
      </c>
      <c r="W1769">
        <v>-0.60847904600000002</v>
      </c>
      <c r="X1769">
        <v>4.3146770000000003E-3</v>
      </c>
      <c r="Y1769">
        <v>-0.30115845000000002</v>
      </c>
      <c r="Z1769">
        <v>7.9355729999999996E-3</v>
      </c>
      <c r="AA1769">
        <v>-4.4282210000000004E-3</v>
      </c>
      <c r="AB1769">
        <v>-0.51217914099999995</v>
      </c>
      <c r="AC1769">
        <v>0.50684160499999997</v>
      </c>
    </row>
    <row r="1770" spans="1:29" x14ac:dyDescent="0.3">
      <c r="A1770">
        <v>17.68</v>
      </c>
      <c r="B1770">
        <v>28.2</v>
      </c>
      <c r="C1770">
        <v>75</v>
      </c>
      <c r="D1770">
        <v>75</v>
      </c>
      <c r="E1770">
        <v>-150</v>
      </c>
      <c r="F1770">
        <v>58</v>
      </c>
      <c r="G1770">
        <v>60.15384615</v>
      </c>
      <c r="H1770">
        <v>-116.9230769</v>
      </c>
      <c r="I1770">
        <v>58</v>
      </c>
      <c r="J1770">
        <v>63</v>
      </c>
      <c r="K1770">
        <v>-114</v>
      </c>
      <c r="L1770">
        <v>2.9656961900000001</v>
      </c>
      <c r="M1770">
        <v>3.0758281439999999</v>
      </c>
      <c r="N1770">
        <v>-5.9785917890000002</v>
      </c>
      <c r="O1770">
        <v>2.9656961900000001</v>
      </c>
      <c r="P1770">
        <v>3.2213596550000001</v>
      </c>
      <c r="Q1770">
        <v>-5.8291269940000001</v>
      </c>
      <c r="R1770">
        <v>0.14828480899999999</v>
      </c>
      <c r="S1770">
        <v>0.15379140699999999</v>
      </c>
      <c r="T1770">
        <v>-0.298929589</v>
      </c>
      <c r="U1770">
        <v>0.14828480899999999</v>
      </c>
      <c r="V1770">
        <v>0.161067983</v>
      </c>
      <c r="W1770">
        <v>-0.29145634999999998</v>
      </c>
      <c r="X1770">
        <v>3.1792360000000002E-3</v>
      </c>
      <c r="Y1770">
        <v>-0.29997846500000003</v>
      </c>
      <c r="Z1770">
        <v>-5.5203989999999996E-3</v>
      </c>
      <c r="AA1770">
        <v>7.3803690000000003E-3</v>
      </c>
      <c r="AB1770">
        <v>-0.29742183100000003</v>
      </c>
      <c r="AC1770">
        <v>-3.1397267999999999E-2</v>
      </c>
    </row>
    <row r="1771" spans="1:29" x14ac:dyDescent="0.3">
      <c r="A1771">
        <v>17.690000000000001</v>
      </c>
      <c r="B1771">
        <v>28.2</v>
      </c>
      <c r="C1771">
        <v>75</v>
      </c>
      <c r="D1771">
        <v>75</v>
      </c>
      <c r="E1771">
        <v>-150</v>
      </c>
      <c r="F1771">
        <v>58.15384615</v>
      </c>
      <c r="G1771">
        <v>59.92307692</v>
      </c>
      <c r="H1771">
        <v>-117.1538462</v>
      </c>
      <c r="I1771">
        <v>52</v>
      </c>
      <c r="J1771">
        <v>62</v>
      </c>
      <c r="K1771">
        <v>-93</v>
      </c>
      <c r="L1771">
        <v>2.9735627579999999</v>
      </c>
      <c r="M1771">
        <v>3.0640282920000002</v>
      </c>
      <c r="N1771">
        <v>-5.9903916410000004</v>
      </c>
      <c r="O1771">
        <v>2.658900032</v>
      </c>
      <c r="P1771">
        <v>3.1702269620000001</v>
      </c>
      <c r="Q1771">
        <v>-4.7553404419999996</v>
      </c>
      <c r="R1771">
        <v>0.14867813799999999</v>
      </c>
      <c r="S1771">
        <v>0.15320141500000001</v>
      </c>
      <c r="T1771">
        <v>-0.29951958200000001</v>
      </c>
      <c r="U1771">
        <v>0.13294500200000001</v>
      </c>
      <c r="V1771">
        <v>0.158511348</v>
      </c>
      <c r="W1771">
        <v>-0.23776702199999999</v>
      </c>
      <c r="X1771">
        <v>2.611515E-3</v>
      </c>
      <c r="Y1771">
        <v>-0.30030623899999997</v>
      </c>
      <c r="Z1771">
        <v>-4.1402990000000001E-3</v>
      </c>
      <c r="AA1771">
        <v>1.4760736999999999E-2</v>
      </c>
      <c r="AB1771">
        <v>-0.25566346499999998</v>
      </c>
      <c r="AC1771">
        <v>-9.4191803000000004E-2</v>
      </c>
    </row>
    <row r="1772" spans="1:29" x14ac:dyDescent="0.3">
      <c r="A1772">
        <v>17.7</v>
      </c>
      <c r="B1772">
        <v>28.2</v>
      </c>
      <c r="C1772">
        <v>75</v>
      </c>
      <c r="D1772">
        <v>75</v>
      </c>
      <c r="E1772">
        <v>-150</v>
      </c>
      <c r="F1772">
        <v>57.92307692</v>
      </c>
      <c r="G1772">
        <v>60.38461538</v>
      </c>
      <c r="H1772">
        <v>-116.8461538</v>
      </c>
      <c r="I1772">
        <v>61</v>
      </c>
      <c r="J1772">
        <v>47</v>
      </c>
      <c r="K1772">
        <v>-114</v>
      </c>
      <c r="L1772">
        <v>2.9617629060000001</v>
      </c>
      <c r="M1772">
        <v>3.0876279960000002</v>
      </c>
      <c r="N1772">
        <v>-5.9746585049999998</v>
      </c>
      <c r="O1772">
        <v>3.1190942690000001</v>
      </c>
      <c r="P1772">
        <v>2.4032365680000001</v>
      </c>
      <c r="Q1772">
        <v>-5.8291269940000001</v>
      </c>
      <c r="R1772">
        <v>0.148088145</v>
      </c>
      <c r="S1772">
        <v>0.1543814</v>
      </c>
      <c r="T1772">
        <v>-0.29873292499999998</v>
      </c>
      <c r="U1772">
        <v>0.15595471299999999</v>
      </c>
      <c r="V1772">
        <v>0.120161828</v>
      </c>
      <c r="W1772">
        <v>-0.29145634999999998</v>
      </c>
      <c r="X1772">
        <v>3.6334119999999999E-3</v>
      </c>
      <c r="Y1772">
        <v>-0.29997846500000003</v>
      </c>
      <c r="Z1772">
        <v>-6.555473E-3</v>
      </c>
      <c r="AA1772">
        <v>-2.0665032E-2</v>
      </c>
      <c r="AB1772">
        <v>-0.28634308000000003</v>
      </c>
      <c r="AC1772">
        <v>2.6911944E-2</v>
      </c>
    </row>
    <row r="1773" spans="1:29" x14ac:dyDescent="0.3">
      <c r="A1773">
        <v>17.71</v>
      </c>
      <c r="B1773">
        <v>28.2</v>
      </c>
      <c r="C1773">
        <v>75</v>
      </c>
      <c r="D1773">
        <v>75</v>
      </c>
      <c r="E1773">
        <v>-150</v>
      </c>
      <c r="F1773">
        <v>56.46153846</v>
      </c>
      <c r="G1773">
        <v>60.53846154</v>
      </c>
      <c r="H1773">
        <v>-116.6153846</v>
      </c>
      <c r="I1773">
        <v>51</v>
      </c>
      <c r="J1773">
        <v>61</v>
      </c>
      <c r="K1773">
        <v>-119</v>
      </c>
      <c r="L1773">
        <v>2.8870305080000001</v>
      </c>
      <c r="M1773">
        <v>3.095494564</v>
      </c>
      <c r="N1773">
        <v>-5.9628586520000004</v>
      </c>
      <c r="O1773">
        <v>2.607767339</v>
      </c>
      <c r="P1773">
        <v>3.1190942690000001</v>
      </c>
      <c r="Q1773">
        <v>-6.0847904589999997</v>
      </c>
      <c r="R1773">
        <v>0.14435152500000001</v>
      </c>
      <c r="S1773">
        <v>0.154774728</v>
      </c>
      <c r="T1773">
        <v>-0.298142933</v>
      </c>
      <c r="U1773">
        <v>0.13038836700000001</v>
      </c>
      <c r="V1773">
        <v>0.15595471299999999</v>
      </c>
      <c r="W1773">
        <v>-0.30423952300000001</v>
      </c>
      <c r="X1773">
        <v>6.0178389999999997E-3</v>
      </c>
      <c r="Y1773">
        <v>-0.29847070599999997</v>
      </c>
      <c r="Z1773">
        <v>-1.7251250000000001E-3</v>
      </c>
      <c r="AA1773">
        <v>1.4760736999999999E-2</v>
      </c>
      <c r="AB1773">
        <v>-0.29827404200000002</v>
      </c>
      <c r="AC1773">
        <v>3.1397267999999999E-2</v>
      </c>
    </row>
    <row r="1774" spans="1:29" x14ac:dyDescent="0.3">
      <c r="A1774">
        <v>17.72</v>
      </c>
      <c r="B1774">
        <v>28.2</v>
      </c>
      <c r="C1774">
        <v>75</v>
      </c>
      <c r="D1774">
        <v>75</v>
      </c>
      <c r="E1774">
        <v>-150</v>
      </c>
      <c r="F1774">
        <v>55.84615385</v>
      </c>
      <c r="G1774">
        <v>61.76923077</v>
      </c>
      <c r="H1774">
        <v>-117</v>
      </c>
      <c r="I1774">
        <v>61</v>
      </c>
      <c r="J1774">
        <v>61</v>
      </c>
      <c r="K1774">
        <v>-118</v>
      </c>
      <c r="L1774">
        <v>2.8555642360000002</v>
      </c>
      <c r="M1774">
        <v>3.1584271089999998</v>
      </c>
      <c r="N1774">
        <v>-5.9825250729999997</v>
      </c>
      <c r="O1774">
        <v>3.1190942690000001</v>
      </c>
      <c r="P1774">
        <v>3.1190942690000001</v>
      </c>
      <c r="Q1774">
        <v>-6.0336577660000001</v>
      </c>
      <c r="R1774">
        <v>0.14277821199999999</v>
      </c>
      <c r="S1774">
        <v>0.15792135500000001</v>
      </c>
      <c r="T1774">
        <v>-0.29912625399999998</v>
      </c>
      <c r="U1774">
        <v>0.15595471299999999</v>
      </c>
      <c r="V1774">
        <v>0.15595471299999999</v>
      </c>
      <c r="W1774">
        <v>-0.30168288799999998</v>
      </c>
      <c r="X1774">
        <v>8.7428980000000007E-3</v>
      </c>
      <c r="Y1774">
        <v>-0.299650692</v>
      </c>
      <c r="Z1774">
        <v>-2.7601990000000001E-3</v>
      </c>
      <c r="AA1774">
        <v>0</v>
      </c>
      <c r="AB1774">
        <v>-0.305091734</v>
      </c>
      <c r="AC1774">
        <v>-1.7941295999999999E-2</v>
      </c>
    </row>
    <row r="1775" spans="1:29" x14ac:dyDescent="0.3">
      <c r="A1775">
        <v>17.73</v>
      </c>
      <c r="B1775">
        <v>28.2</v>
      </c>
      <c r="C1775">
        <v>75</v>
      </c>
      <c r="D1775">
        <v>75</v>
      </c>
      <c r="E1775">
        <v>-150</v>
      </c>
      <c r="F1775">
        <v>56.38461538</v>
      </c>
      <c r="G1775">
        <v>61.92307692</v>
      </c>
      <c r="H1775">
        <v>-115.7692308</v>
      </c>
      <c r="I1775">
        <v>62</v>
      </c>
      <c r="J1775">
        <v>65</v>
      </c>
      <c r="K1775">
        <v>-122</v>
      </c>
      <c r="L1775">
        <v>2.8830972240000001</v>
      </c>
      <c r="M1775">
        <v>3.1662936780000002</v>
      </c>
      <c r="N1775">
        <v>-5.9195925279999999</v>
      </c>
      <c r="O1775">
        <v>3.1702269620000001</v>
      </c>
      <c r="P1775">
        <v>3.32362504</v>
      </c>
      <c r="Q1775">
        <v>-6.2381885370000001</v>
      </c>
      <c r="R1775">
        <v>0.144154861</v>
      </c>
      <c r="S1775">
        <v>0.15831468400000001</v>
      </c>
      <c r="T1775">
        <v>-0.295979626</v>
      </c>
      <c r="U1775">
        <v>0.158511348</v>
      </c>
      <c r="V1775">
        <v>0.166181252</v>
      </c>
      <c r="W1775">
        <v>-0.31190942700000002</v>
      </c>
      <c r="X1775">
        <v>8.1751770000000005E-3</v>
      </c>
      <c r="Y1775">
        <v>-0.298142933</v>
      </c>
      <c r="Z1775">
        <v>-1.1385822E-2</v>
      </c>
      <c r="AA1775">
        <v>4.4282210000000004E-3</v>
      </c>
      <c r="AB1775">
        <v>-0.316170485</v>
      </c>
      <c r="AC1775">
        <v>-2.2426620000000001E-2</v>
      </c>
    </row>
    <row r="1776" spans="1:29" x14ac:dyDescent="0.3">
      <c r="A1776">
        <v>17.739999999999998</v>
      </c>
      <c r="B1776">
        <v>28.2</v>
      </c>
      <c r="C1776">
        <v>75</v>
      </c>
      <c r="D1776">
        <v>75</v>
      </c>
      <c r="E1776">
        <v>-150</v>
      </c>
      <c r="F1776">
        <v>55.92307692</v>
      </c>
      <c r="G1776">
        <v>62</v>
      </c>
      <c r="H1776">
        <v>-116.0769231</v>
      </c>
      <c r="I1776">
        <v>56</v>
      </c>
      <c r="J1776">
        <v>69</v>
      </c>
      <c r="K1776">
        <v>-99</v>
      </c>
      <c r="L1776">
        <v>2.8594975200000001</v>
      </c>
      <c r="M1776">
        <v>3.1702269620000001</v>
      </c>
      <c r="N1776">
        <v>-5.9353256639999996</v>
      </c>
      <c r="O1776">
        <v>2.8634308040000001</v>
      </c>
      <c r="P1776">
        <v>3.5281558120000001</v>
      </c>
      <c r="Q1776">
        <v>-5.0621365999999997</v>
      </c>
      <c r="R1776">
        <v>0.142974876</v>
      </c>
      <c r="S1776">
        <v>0.158511348</v>
      </c>
      <c r="T1776">
        <v>-0.29676628300000002</v>
      </c>
      <c r="U1776">
        <v>0.14317154000000001</v>
      </c>
      <c r="V1776">
        <v>0.17640779100000001</v>
      </c>
      <c r="W1776">
        <v>-0.25310683</v>
      </c>
      <c r="X1776">
        <v>8.9699859999999992E-3</v>
      </c>
      <c r="Y1776">
        <v>-0.29833959700000001</v>
      </c>
      <c r="Z1776">
        <v>-8.2805980000000001E-3</v>
      </c>
      <c r="AA1776">
        <v>1.9188957999999999E-2</v>
      </c>
      <c r="AB1776">
        <v>-0.27526433</v>
      </c>
      <c r="AC1776">
        <v>-0.116618422</v>
      </c>
    </row>
    <row r="1777" spans="1:29" x14ac:dyDescent="0.3">
      <c r="A1777">
        <v>17.75</v>
      </c>
      <c r="B1777">
        <v>28.2</v>
      </c>
      <c r="C1777">
        <v>75</v>
      </c>
      <c r="D1777">
        <v>75</v>
      </c>
      <c r="E1777">
        <v>-150</v>
      </c>
      <c r="F1777">
        <v>55.92307692</v>
      </c>
      <c r="G1777">
        <v>61.92307692</v>
      </c>
      <c r="H1777">
        <v>-116</v>
      </c>
      <c r="I1777">
        <v>53</v>
      </c>
      <c r="J1777">
        <v>61</v>
      </c>
      <c r="K1777">
        <v>-121</v>
      </c>
      <c r="L1777">
        <v>2.8594975200000001</v>
      </c>
      <c r="M1777">
        <v>3.1662936780000002</v>
      </c>
      <c r="N1777">
        <v>-5.9313923800000001</v>
      </c>
      <c r="O1777">
        <v>2.710032725</v>
      </c>
      <c r="P1777">
        <v>3.1190942690000001</v>
      </c>
      <c r="Q1777">
        <v>-6.1870558439999996</v>
      </c>
      <c r="R1777">
        <v>0.142974876</v>
      </c>
      <c r="S1777">
        <v>0.15831468400000001</v>
      </c>
      <c r="T1777">
        <v>-0.29656961900000001</v>
      </c>
      <c r="U1777">
        <v>0.13550163600000001</v>
      </c>
      <c r="V1777">
        <v>0.15595471299999999</v>
      </c>
      <c r="W1777">
        <v>-0.30935279199999999</v>
      </c>
      <c r="X1777">
        <v>8.8564420000000008E-3</v>
      </c>
      <c r="Y1777">
        <v>-0.298142933</v>
      </c>
      <c r="Z1777">
        <v>-8.2805980000000001E-3</v>
      </c>
      <c r="AA1777">
        <v>1.1808590000000001E-2</v>
      </c>
      <c r="AB1777">
        <v>-0.30338731099999999</v>
      </c>
      <c r="AC1777">
        <v>3.1397267999999999E-2</v>
      </c>
    </row>
    <row r="1778" spans="1:29" x14ac:dyDescent="0.3">
      <c r="A1778">
        <v>17.760000000000002</v>
      </c>
      <c r="B1778">
        <v>28.2</v>
      </c>
      <c r="C1778">
        <v>75</v>
      </c>
      <c r="D1778">
        <v>75</v>
      </c>
      <c r="E1778">
        <v>-150</v>
      </c>
      <c r="F1778">
        <v>56.38461538</v>
      </c>
      <c r="G1778">
        <v>61.92307692</v>
      </c>
      <c r="H1778">
        <v>-116</v>
      </c>
      <c r="I1778">
        <v>53</v>
      </c>
      <c r="J1778">
        <v>70</v>
      </c>
      <c r="K1778">
        <v>-114</v>
      </c>
      <c r="L1778">
        <v>2.8830972240000001</v>
      </c>
      <c r="M1778">
        <v>3.1662936780000002</v>
      </c>
      <c r="N1778">
        <v>-5.9313923800000001</v>
      </c>
      <c r="O1778">
        <v>2.710032725</v>
      </c>
      <c r="P1778">
        <v>3.5792885050000001</v>
      </c>
      <c r="Q1778">
        <v>-5.8291269940000001</v>
      </c>
      <c r="R1778">
        <v>0.144154861</v>
      </c>
      <c r="S1778">
        <v>0.15831468400000001</v>
      </c>
      <c r="T1778">
        <v>-0.29656961900000001</v>
      </c>
      <c r="U1778">
        <v>0.13550163600000001</v>
      </c>
      <c r="V1778">
        <v>0.17896442500000001</v>
      </c>
      <c r="W1778">
        <v>-0.29145634999999998</v>
      </c>
      <c r="X1778">
        <v>8.1751770000000005E-3</v>
      </c>
      <c r="Y1778">
        <v>-0.29853626100000002</v>
      </c>
      <c r="Z1778">
        <v>-1.0350748E-2</v>
      </c>
      <c r="AA1778">
        <v>2.5093252999999999E-2</v>
      </c>
      <c r="AB1778">
        <v>-0.29912625399999998</v>
      </c>
      <c r="AC1778">
        <v>-4.0367914999999997E-2</v>
      </c>
    </row>
    <row r="1779" spans="1:29" x14ac:dyDescent="0.3">
      <c r="A1779">
        <v>17.77</v>
      </c>
      <c r="B1779">
        <v>28.2</v>
      </c>
      <c r="C1779">
        <v>75</v>
      </c>
      <c r="D1779">
        <v>75</v>
      </c>
      <c r="E1779">
        <v>-150</v>
      </c>
      <c r="F1779">
        <v>56.15384615</v>
      </c>
      <c r="G1779">
        <v>63.07692308</v>
      </c>
      <c r="H1779">
        <v>-115.9230769</v>
      </c>
      <c r="I1779">
        <v>45</v>
      </c>
      <c r="J1779">
        <v>66</v>
      </c>
      <c r="K1779">
        <v>-115</v>
      </c>
      <c r="L1779">
        <v>2.8712973719999999</v>
      </c>
      <c r="M1779">
        <v>3.225292939</v>
      </c>
      <c r="N1779">
        <v>-5.9274590959999998</v>
      </c>
      <c r="O1779">
        <v>2.3009711820000001</v>
      </c>
      <c r="P1779">
        <v>3.374757733</v>
      </c>
      <c r="Q1779">
        <v>-5.8802596869999997</v>
      </c>
      <c r="R1779">
        <v>0.14356486900000001</v>
      </c>
      <c r="S1779">
        <v>0.16126464700000001</v>
      </c>
      <c r="T1779">
        <v>-0.29637295499999999</v>
      </c>
      <c r="U1779">
        <v>0.11504855899999999</v>
      </c>
      <c r="V1779">
        <v>0.168737887</v>
      </c>
      <c r="W1779">
        <v>-0.29401298399999998</v>
      </c>
      <c r="X1779">
        <v>1.0218972E-2</v>
      </c>
      <c r="Y1779">
        <v>-0.299191808</v>
      </c>
      <c r="Z1779">
        <v>-1.4836070999999999E-2</v>
      </c>
      <c r="AA1779">
        <v>3.0997548E-2</v>
      </c>
      <c r="AB1779">
        <v>-0.29060413800000001</v>
      </c>
      <c r="AC1779">
        <v>1.7941295999999999E-2</v>
      </c>
    </row>
    <row r="1780" spans="1:29" x14ac:dyDescent="0.3">
      <c r="A1780">
        <v>17.78</v>
      </c>
      <c r="B1780">
        <v>28.2</v>
      </c>
      <c r="C1780">
        <v>75</v>
      </c>
      <c r="D1780">
        <v>75</v>
      </c>
      <c r="E1780">
        <v>-150</v>
      </c>
      <c r="F1780">
        <v>56.69230769</v>
      </c>
      <c r="G1780">
        <v>63.15384615</v>
      </c>
      <c r="H1780">
        <v>-116</v>
      </c>
      <c r="I1780">
        <v>58</v>
      </c>
      <c r="J1780">
        <v>60</v>
      </c>
      <c r="K1780">
        <v>-123</v>
      </c>
      <c r="L1780">
        <v>2.8988303609999999</v>
      </c>
      <c r="M1780">
        <v>3.229226223</v>
      </c>
      <c r="N1780">
        <v>-5.9313923800000001</v>
      </c>
      <c r="O1780">
        <v>2.9656961900000001</v>
      </c>
      <c r="P1780">
        <v>3.0679615760000001</v>
      </c>
      <c r="Q1780">
        <v>-6.2893212299999997</v>
      </c>
      <c r="R1780">
        <v>0.14494151799999999</v>
      </c>
      <c r="S1780">
        <v>0.161461311</v>
      </c>
      <c r="T1780">
        <v>-0.29656961900000001</v>
      </c>
      <c r="U1780">
        <v>0.14828480899999999</v>
      </c>
      <c r="V1780">
        <v>0.15339807899999999</v>
      </c>
      <c r="W1780">
        <v>-0.31446606199999999</v>
      </c>
      <c r="X1780">
        <v>9.5377069999999994E-3</v>
      </c>
      <c r="Y1780">
        <v>-0.29984735600000001</v>
      </c>
      <c r="Z1780">
        <v>-1.7251246000000001E-2</v>
      </c>
      <c r="AA1780">
        <v>2.952147E-3</v>
      </c>
      <c r="AB1780">
        <v>-0.31020500400000001</v>
      </c>
      <c r="AC1780">
        <v>2.2426620000000001E-2</v>
      </c>
    </row>
    <row r="1781" spans="1:29" x14ac:dyDescent="0.3">
      <c r="A1781">
        <v>17.79</v>
      </c>
      <c r="B1781">
        <v>28.2</v>
      </c>
      <c r="C1781">
        <v>75</v>
      </c>
      <c r="D1781">
        <v>75</v>
      </c>
      <c r="E1781">
        <v>-150</v>
      </c>
      <c r="F1781">
        <v>56.46153846</v>
      </c>
      <c r="G1781">
        <v>63.23076923</v>
      </c>
      <c r="H1781">
        <v>-116.1538462</v>
      </c>
      <c r="I1781">
        <v>59</v>
      </c>
      <c r="J1781">
        <v>59</v>
      </c>
      <c r="K1781">
        <v>-102</v>
      </c>
      <c r="L1781">
        <v>2.8870305080000001</v>
      </c>
      <c r="M1781">
        <v>3.2331595069999999</v>
      </c>
      <c r="N1781">
        <v>-5.939258948</v>
      </c>
      <c r="O1781">
        <v>3.0168288830000001</v>
      </c>
      <c r="P1781">
        <v>3.0168288830000001</v>
      </c>
      <c r="Q1781">
        <v>-5.2155346790000001</v>
      </c>
      <c r="R1781">
        <v>0.14435152500000001</v>
      </c>
      <c r="S1781">
        <v>0.16165797500000001</v>
      </c>
      <c r="T1781">
        <v>-0.29696294699999998</v>
      </c>
      <c r="U1781">
        <v>0.15084144399999999</v>
      </c>
      <c r="V1781">
        <v>0.15084144399999999</v>
      </c>
      <c r="W1781">
        <v>-0.26077673400000001</v>
      </c>
      <c r="X1781">
        <v>9.9918839999999995E-3</v>
      </c>
      <c r="Y1781">
        <v>-0.29997846500000003</v>
      </c>
      <c r="Z1781">
        <v>-1.5871145999999999E-2</v>
      </c>
      <c r="AA1781">
        <v>0</v>
      </c>
      <c r="AB1781">
        <v>-0.27441211900000001</v>
      </c>
      <c r="AC1781">
        <v>-7.1765182999999996E-2</v>
      </c>
    </row>
    <row r="1782" spans="1:29" x14ac:dyDescent="0.3">
      <c r="A1782">
        <v>17.8</v>
      </c>
      <c r="B1782">
        <v>28.2</v>
      </c>
      <c r="C1782">
        <v>75</v>
      </c>
      <c r="D1782">
        <v>75</v>
      </c>
      <c r="E1782">
        <v>-150</v>
      </c>
      <c r="F1782">
        <v>56.15384615</v>
      </c>
      <c r="G1782">
        <v>63</v>
      </c>
      <c r="H1782">
        <v>-116</v>
      </c>
      <c r="I1782">
        <v>58</v>
      </c>
      <c r="J1782">
        <v>62</v>
      </c>
      <c r="K1782">
        <v>-122</v>
      </c>
      <c r="L1782">
        <v>2.8712973719999999</v>
      </c>
      <c r="M1782">
        <v>3.2213596550000001</v>
      </c>
      <c r="N1782">
        <v>-5.9313923800000001</v>
      </c>
      <c r="O1782">
        <v>2.9656961900000001</v>
      </c>
      <c r="P1782">
        <v>3.1702269620000001</v>
      </c>
      <c r="Q1782">
        <v>-6.2381885370000001</v>
      </c>
      <c r="R1782">
        <v>0.14356486900000001</v>
      </c>
      <c r="S1782">
        <v>0.161067983</v>
      </c>
      <c r="T1782">
        <v>-0.29656961900000001</v>
      </c>
      <c r="U1782">
        <v>0.14828480899999999</v>
      </c>
      <c r="V1782">
        <v>0.158511348</v>
      </c>
      <c r="W1782">
        <v>-0.31190942700000002</v>
      </c>
      <c r="X1782">
        <v>1.0105428E-2</v>
      </c>
      <c r="Y1782">
        <v>-0.299257363</v>
      </c>
      <c r="Z1782">
        <v>-1.4146021999999999E-2</v>
      </c>
      <c r="AA1782">
        <v>5.9042950000000004E-3</v>
      </c>
      <c r="AB1782">
        <v>-0.31020500400000001</v>
      </c>
      <c r="AC1782">
        <v>8.9706479999999995E-3</v>
      </c>
    </row>
    <row r="1783" spans="1:29" x14ac:dyDescent="0.3">
      <c r="A1783">
        <v>17.809999999999999</v>
      </c>
      <c r="B1783">
        <v>28.2</v>
      </c>
      <c r="C1783">
        <v>75</v>
      </c>
      <c r="D1783">
        <v>75</v>
      </c>
      <c r="E1783">
        <v>-150</v>
      </c>
      <c r="F1783">
        <v>56.30769231</v>
      </c>
      <c r="G1783">
        <v>62.46153846</v>
      </c>
      <c r="H1783">
        <v>-117.6153846</v>
      </c>
      <c r="I1783">
        <v>100</v>
      </c>
      <c r="J1783">
        <v>115</v>
      </c>
      <c r="K1783">
        <v>-117</v>
      </c>
      <c r="L1783">
        <v>2.8791639400000002</v>
      </c>
      <c r="M1783">
        <v>3.1938266660000001</v>
      </c>
      <c r="N1783">
        <v>-6.013991345</v>
      </c>
      <c r="O1783">
        <v>5.1132692930000001</v>
      </c>
      <c r="P1783">
        <v>5.8802596869999997</v>
      </c>
      <c r="Q1783">
        <v>-5.9825250729999997</v>
      </c>
      <c r="R1783">
        <v>0.14395819700000001</v>
      </c>
      <c r="S1783">
        <v>0.15969133299999999</v>
      </c>
      <c r="T1783">
        <v>-0.300699567</v>
      </c>
      <c r="U1783">
        <v>0.25566346499999998</v>
      </c>
      <c r="V1783">
        <v>0.29401298399999998</v>
      </c>
      <c r="W1783">
        <v>-0.29912625399999998</v>
      </c>
      <c r="X1783">
        <v>9.0835299999999994E-3</v>
      </c>
      <c r="Y1783">
        <v>-0.30168288799999998</v>
      </c>
      <c r="Z1783">
        <v>-5.1753739999999999E-3</v>
      </c>
      <c r="AA1783">
        <v>2.2141106000000001E-2</v>
      </c>
      <c r="AB1783">
        <v>-0.38264298499999999</v>
      </c>
      <c r="AC1783">
        <v>-0.43956174599999998</v>
      </c>
    </row>
    <row r="1784" spans="1:29" x14ac:dyDescent="0.3">
      <c r="A1784">
        <v>17.82</v>
      </c>
      <c r="B1784">
        <v>28.2</v>
      </c>
      <c r="C1784">
        <v>75</v>
      </c>
      <c r="D1784">
        <v>75</v>
      </c>
      <c r="E1784">
        <v>-150</v>
      </c>
      <c r="F1784">
        <v>56.69230769</v>
      </c>
      <c r="G1784">
        <v>62.53846154</v>
      </c>
      <c r="H1784">
        <v>-117.5384615</v>
      </c>
      <c r="I1784">
        <v>0</v>
      </c>
      <c r="J1784">
        <v>0</v>
      </c>
      <c r="K1784">
        <v>-118</v>
      </c>
      <c r="L1784">
        <v>2.8988303609999999</v>
      </c>
      <c r="M1784">
        <v>3.19775995</v>
      </c>
      <c r="N1784">
        <v>-6.0100580609999996</v>
      </c>
      <c r="O1784">
        <v>0</v>
      </c>
      <c r="P1784">
        <v>0</v>
      </c>
      <c r="Q1784">
        <v>-6.0336577660000001</v>
      </c>
      <c r="R1784">
        <v>0.14494151799999999</v>
      </c>
      <c r="S1784">
        <v>0.159887998</v>
      </c>
      <c r="T1784">
        <v>-0.30050290299999999</v>
      </c>
      <c r="U1784">
        <v>0</v>
      </c>
      <c r="V1784">
        <v>0</v>
      </c>
      <c r="W1784">
        <v>-0.30168288799999998</v>
      </c>
      <c r="X1784">
        <v>8.6293540000000005E-3</v>
      </c>
      <c r="Y1784">
        <v>-0.30194510699999999</v>
      </c>
      <c r="Z1784">
        <v>-7.5905479999999999E-3</v>
      </c>
      <c r="AA1784">
        <v>0</v>
      </c>
      <c r="AB1784">
        <v>-0.20112192600000001</v>
      </c>
      <c r="AC1784">
        <v>0.52926822500000004</v>
      </c>
    </row>
    <row r="1785" spans="1:29" x14ac:dyDescent="0.3">
      <c r="A1785">
        <v>17.829999999999998</v>
      </c>
      <c r="B1785">
        <v>28.2</v>
      </c>
      <c r="C1785">
        <v>75</v>
      </c>
      <c r="D1785">
        <v>75</v>
      </c>
      <c r="E1785">
        <v>-150</v>
      </c>
      <c r="F1785">
        <v>56.84615385</v>
      </c>
      <c r="G1785">
        <v>61.46153846</v>
      </c>
      <c r="H1785">
        <v>-118</v>
      </c>
      <c r="I1785">
        <v>105</v>
      </c>
      <c r="J1785">
        <v>126</v>
      </c>
      <c r="K1785">
        <v>-117</v>
      </c>
      <c r="L1785">
        <v>2.9066969290000002</v>
      </c>
      <c r="M1785">
        <v>3.1426939730000001</v>
      </c>
      <c r="N1785">
        <v>-6.0336577660000001</v>
      </c>
      <c r="O1785">
        <v>5.3689327579999997</v>
      </c>
      <c r="P1785">
        <v>6.4427193090000001</v>
      </c>
      <c r="Q1785">
        <v>-5.9825250729999997</v>
      </c>
      <c r="R1785">
        <v>0.14533484599999999</v>
      </c>
      <c r="S1785">
        <v>0.15713469899999999</v>
      </c>
      <c r="T1785">
        <v>-0.30168288799999998</v>
      </c>
      <c r="U1785">
        <v>0.26844663800000002</v>
      </c>
      <c r="V1785">
        <v>0.32213596500000002</v>
      </c>
      <c r="W1785">
        <v>-0.29912625399999998</v>
      </c>
      <c r="X1785">
        <v>6.8126480000000001E-3</v>
      </c>
      <c r="Y1785">
        <v>-0.30194510699999999</v>
      </c>
      <c r="Z1785">
        <v>-1.3801E-3</v>
      </c>
      <c r="AA1785">
        <v>3.0997548E-2</v>
      </c>
      <c r="AB1785">
        <v>-0.39627836999999999</v>
      </c>
      <c r="AC1785">
        <v>-0.51132692899999999</v>
      </c>
    </row>
    <row r="1786" spans="1:29" x14ac:dyDescent="0.3">
      <c r="A1786">
        <v>17.84</v>
      </c>
      <c r="B1786">
        <v>28.2</v>
      </c>
      <c r="C1786">
        <v>75</v>
      </c>
      <c r="D1786">
        <v>75</v>
      </c>
      <c r="E1786">
        <v>-150</v>
      </c>
      <c r="F1786">
        <v>57.84615385</v>
      </c>
      <c r="G1786">
        <v>59.69230769</v>
      </c>
      <c r="H1786">
        <v>-118.3846154</v>
      </c>
      <c r="I1786">
        <v>0</v>
      </c>
      <c r="J1786">
        <v>0</v>
      </c>
      <c r="K1786">
        <v>-120</v>
      </c>
      <c r="L1786">
        <v>2.9578296220000002</v>
      </c>
      <c r="M1786">
        <v>3.0522284389999998</v>
      </c>
      <c r="N1786">
        <v>-6.0533241860000002</v>
      </c>
      <c r="O1786">
        <v>0</v>
      </c>
      <c r="P1786">
        <v>0</v>
      </c>
      <c r="Q1786">
        <v>-6.1359231520000002</v>
      </c>
      <c r="R1786">
        <v>0.14789148099999999</v>
      </c>
      <c r="S1786">
        <v>0.152611422</v>
      </c>
      <c r="T1786">
        <v>-0.30266620900000002</v>
      </c>
      <c r="U1786">
        <v>0</v>
      </c>
      <c r="V1786">
        <v>0</v>
      </c>
      <c r="W1786">
        <v>-0.30679615799999999</v>
      </c>
      <c r="X1786">
        <v>2.7250590000000002E-3</v>
      </c>
      <c r="Y1786">
        <v>-0.30194510699999999</v>
      </c>
      <c r="Z1786">
        <v>3.795274E-3</v>
      </c>
      <c r="AA1786">
        <v>0</v>
      </c>
      <c r="AB1786">
        <v>-0.204530772</v>
      </c>
      <c r="AC1786">
        <v>0.53823887299999995</v>
      </c>
    </row>
    <row r="1787" spans="1:29" x14ac:dyDescent="0.3">
      <c r="A1787">
        <v>17.850000000000001</v>
      </c>
      <c r="B1787">
        <v>28.2</v>
      </c>
      <c r="C1787">
        <v>75</v>
      </c>
      <c r="D1787">
        <v>75</v>
      </c>
      <c r="E1787">
        <v>-150</v>
      </c>
      <c r="F1787">
        <v>57.84615385</v>
      </c>
      <c r="G1787">
        <v>59</v>
      </c>
      <c r="H1787">
        <v>-118.4615385</v>
      </c>
      <c r="I1787">
        <v>113</v>
      </c>
      <c r="J1787">
        <v>104</v>
      </c>
      <c r="K1787">
        <v>-216</v>
      </c>
      <c r="L1787">
        <v>2.9578296220000002</v>
      </c>
      <c r="M1787">
        <v>3.0168288830000001</v>
      </c>
      <c r="N1787">
        <v>-6.0572574699999997</v>
      </c>
      <c r="O1787">
        <v>5.7779943009999997</v>
      </c>
      <c r="P1787">
        <v>5.3178000650000001</v>
      </c>
      <c r="Q1787">
        <v>-11.04466167</v>
      </c>
      <c r="R1787">
        <v>0.14789148099999999</v>
      </c>
      <c r="S1787">
        <v>0.15084144399999999</v>
      </c>
      <c r="T1787">
        <v>-0.302862874</v>
      </c>
      <c r="U1787">
        <v>0.288899715</v>
      </c>
      <c r="V1787">
        <v>0.26589000299999999</v>
      </c>
      <c r="W1787">
        <v>-0.55223308400000004</v>
      </c>
      <c r="X1787">
        <v>1.703162E-3</v>
      </c>
      <c r="Y1787">
        <v>-0.30148622400000002</v>
      </c>
      <c r="Z1787">
        <v>7.2455230000000002E-3</v>
      </c>
      <c r="AA1787">
        <v>-1.3284663E-2</v>
      </c>
      <c r="AB1787">
        <v>-0.55308529500000003</v>
      </c>
      <c r="AC1787">
        <v>-4.4853239999999997E-3</v>
      </c>
    </row>
    <row r="1788" spans="1:29" x14ac:dyDescent="0.3">
      <c r="A1788">
        <v>17.86</v>
      </c>
      <c r="B1788">
        <v>28.2</v>
      </c>
      <c r="C1788">
        <v>75</v>
      </c>
      <c r="D1788">
        <v>75</v>
      </c>
      <c r="E1788">
        <v>-150</v>
      </c>
      <c r="F1788">
        <v>56.76923077</v>
      </c>
      <c r="G1788">
        <v>58.38461538</v>
      </c>
      <c r="H1788">
        <v>-120.1538462</v>
      </c>
      <c r="I1788">
        <v>0</v>
      </c>
      <c r="J1788">
        <v>0</v>
      </c>
      <c r="K1788">
        <v>0</v>
      </c>
      <c r="L1788">
        <v>2.9027636449999998</v>
      </c>
      <c r="M1788">
        <v>2.9853626100000001</v>
      </c>
      <c r="N1788">
        <v>-6.14378972</v>
      </c>
      <c r="O1788">
        <v>0</v>
      </c>
      <c r="P1788">
        <v>0</v>
      </c>
      <c r="Q1788">
        <v>0</v>
      </c>
      <c r="R1788">
        <v>0.145138182</v>
      </c>
      <c r="S1788">
        <v>0.149268131</v>
      </c>
      <c r="T1788">
        <v>-0.30718948600000001</v>
      </c>
      <c r="U1788">
        <v>0</v>
      </c>
      <c r="V1788">
        <v>0</v>
      </c>
      <c r="W1788">
        <v>0</v>
      </c>
      <c r="X1788">
        <v>2.3844270000000002E-3</v>
      </c>
      <c r="Y1788">
        <v>-0.30292842800000003</v>
      </c>
      <c r="Z1788">
        <v>2.2426620000000001E-2</v>
      </c>
      <c r="AA1788">
        <v>0</v>
      </c>
      <c r="AB1788">
        <v>0</v>
      </c>
      <c r="AC1788">
        <v>0</v>
      </c>
    </row>
    <row r="1789" spans="1:29" x14ac:dyDescent="0.3">
      <c r="A1789">
        <v>17.87</v>
      </c>
      <c r="B1789">
        <v>28.2</v>
      </c>
      <c r="C1789">
        <v>75</v>
      </c>
      <c r="D1789">
        <v>75</v>
      </c>
      <c r="E1789">
        <v>-150</v>
      </c>
      <c r="F1789">
        <v>56.69230769</v>
      </c>
      <c r="G1789">
        <v>57.53846154</v>
      </c>
      <c r="H1789">
        <v>-120</v>
      </c>
      <c r="I1789">
        <v>95</v>
      </c>
      <c r="J1789">
        <v>122</v>
      </c>
      <c r="K1789">
        <v>-245</v>
      </c>
      <c r="L1789">
        <v>2.8988303609999999</v>
      </c>
      <c r="M1789">
        <v>2.942096485</v>
      </c>
      <c r="N1789">
        <v>-6.1359231520000002</v>
      </c>
      <c r="O1789">
        <v>4.8576058279999996</v>
      </c>
      <c r="P1789">
        <v>6.2381885370000001</v>
      </c>
      <c r="Q1789">
        <v>-12.52750977</v>
      </c>
      <c r="R1789">
        <v>0.14494151799999999</v>
      </c>
      <c r="S1789">
        <v>0.147104824</v>
      </c>
      <c r="T1789">
        <v>-0.30679615799999999</v>
      </c>
      <c r="U1789">
        <v>0.242880291</v>
      </c>
      <c r="V1789">
        <v>0.31190942700000002</v>
      </c>
      <c r="W1789">
        <v>-0.62637548799999998</v>
      </c>
      <c r="X1789">
        <v>1.248985E-3</v>
      </c>
      <c r="Y1789">
        <v>-0.301879552</v>
      </c>
      <c r="Z1789">
        <v>2.5876869E-2</v>
      </c>
      <c r="AA1789">
        <v>3.9853989999999999E-2</v>
      </c>
      <c r="AB1789">
        <v>-0.60251356499999997</v>
      </c>
      <c r="AC1789">
        <v>0.12558907</v>
      </c>
    </row>
    <row r="1790" spans="1:29" x14ac:dyDescent="0.3">
      <c r="A1790">
        <v>17.88</v>
      </c>
      <c r="B1790">
        <v>28.2</v>
      </c>
      <c r="C1790">
        <v>75</v>
      </c>
      <c r="D1790">
        <v>75</v>
      </c>
      <c r="E1790">
        <v>-150</v>
      </c>
      <c r="F1790">
        <v>56.61538462</v>
      </c>
      <c r="G1790">
        <v>57</v>
      </c>
      <c r="H1790">
        <v>-118.5384615</v>
      </c>
      <c r="I1790">
        <v>52</v>
      </c>
      <c r="J1790">
        <v>61</v>
      </c>
      <c r="K1790">
        <v>-122</v>
      </c>
      <c r="L1790">
        <v>2.894897077</v>
      </c>
      <c r="M1790">
        <v>2.9145634970000001</v>
      </c>
      <c r="N1790">
        <v>-6.0611907540000001</v>
      </c>
      <c r="O1790">
        <v>2.658900032</v>
      </c>
      <c r="P1790">
        <v>3.1190942690000001</v>
      </c>
      <c r="Q1790">
        <v>-6.2381885370000001</v>
      </c>
      <c r="R1790">
        <v>0.14474485400000001</v>
      </c>
      <c r="S1790">
        <v>0.14572817499999999</v>
      </c>
      <c r="T1790">
        <v>-0.30305953800000002</v>
      </c>
      <c r="U1790">
        <v>0.13294500200000001</v>
      </c>
      <c r="V1790">
        <v>0.15595471299999999</v>
      </c>
      <c r="W1790">
        <v>-0.31190942700000002</v>
      </c>
      <c r="X1790">
        <v>5.6772099999999998E-4</v>
      </c>
      <c r="Y1790">
        <v>-0.29886403499999997</v>
      </c>
      <c r="Z1790">
        <v>2.2081594999999999E-2</v>
      </c>
      <c r="AA1790">
        <v>1.3284663E-2</v>
      </c>
      <c r="AB1790">
        <v>-0.30423952300000001</v>
      </c>
      <c r="AC1790">
        <v>4.0367914999999997E-2</v>
      </c>
    </row>
    <row r="1791" spans="1:29" x14ac:dyDescent="0.3">
      <c r="A1791">
        <v>17.89</v>
      </c>
      <c r="B1791">
        <v>28.2</v>
      </c>
      <c r="C1791">
        <v>75</v>
      </c>
      <c r="D1791">
        <v>75</v>
      </c>
      <c r="E1791">
        <v>-150</v>
      </c>
      <c r="F1791">
        <v>56.46153846</v>
      </c>
      <c r="G1791">
        <v>56.53846154</v>
      </c>
      <c r="H1791">
        <v>-118.9230769</v>
      </c>
      <c r="I1791">
        <v>55</v>
      </c>
      <c r="J1791">
        <v>56</v>
      </c>
      <c r="K1791">
        <v>-97</v>
      </c>
      <c r="L1791">
        <v>2.8870305080000001</v>
      </c>
      <c r="M1791">
        <v>2.8909637930000001</v>
      </c>
      <c r="N1791">
        <v>-6.0808571750000002</v>
      </c>
      <c r="O1791">
        <v>2.812298111</v>
      </c>
      <c r="P1791">
        <v>2.8634308040000001</v>
      </c>
      <c r="Q1791">
        <v>-4.9598712139999996</v>
      </c>
      <c r="R1791">
        <v>0.14435152500000001</v>
      </c>
      <c r="S1791">
        <v>0.14454818999999999</v>
      </c>
      <c r="T1791">
        <v>-0.304042859</v>
      </c>
      <c r="U1791">
        <v>0.14061490600000001</v>
      </c>
      <c r="V1791">
        <v>0.14317154000000001</v>
      </c>
      <c r="W1791">
        <v>-0.247993561</v>
      </c>
      <c r="X1791">
        <v>1.13544E-4</v>
      </c>
      <c r="Y1791">
        <v>-0.29899514399999999</v>
      </c>
      <c r="Z1791">
        <v>2.6566919000000001E-2</v>
      </c>
      <c r="AA1791">
        <v>1.476074E-3</v>
      </c>
      <c r="AB1791">
        <v>-0.25992452199999999</v>
      </c>
      <c r="AC1791">
        <v>-6.2794534999999999E-2</v>
      </c>
    </row>
    <row r="1792" spans="1:29" x14ac:dyDescent="0.3">
      <c r="A1792">
        <v>17.899999999999999</v>
      </c>
      <c r="B1792">
        <v>28.2</v>
      </c>
      <c r="C1792">
        <v>75</v>
      </c>
      <c r="D1792">
        <v>75</v>
      </c>
      <c r="E1792">
        <v>-150</v>
      </c>
      <c r="F1792">
        <v>56.61538462</v>
      </c>
      <c r="G1792">
        <v>55.07692308</v>
      </c>
      <c r="H1792">
        <v>-119.4615385</v>
      </c>
      <c r="I1792">
        <v>58</v>
      </c>
      <c r="J1792">
        <v>43</v>
      </c>
      <c r="K1792">
        <v>-123</v>
      </c>
      <c r="L1792">
        <v>2.894897077</v>
      </c>
      <c r="M1792">
        <v>2.816231395</v>
      </c>
      <c r="N1792">
        <v>-6.1083901630000002</v>
      </c>
      <c r="O1792">
        <v>2.9656961900000001</v>
      </c>
      <c r="P1792">
        <v>2.198705796</v>
      </c>
      <c r="Q1792">
        <v>-6.2893212299999997</v>
      </c>
      <c r="R1792">
        <v>0.14474485400000001</v>
      </c>
      <c r="S1792">
        <v>0.14081157</v>
      </c>
      <c r="T1792">
        <v>-0.30541950800000001</v>
      </c>
      <c r="U1792">
        <v>0.14828480899999999</v>
      </c>
      <c r="V1792">
        <v>0.10993529</v>
      </c>
      <c r="W1792">
        <v>-0.31446606199999999</v>
      </c>
      <c r="X1792">
        <v>-2.270883E-3</v>
      </c>
      <c r="Y1792">
        <v>-0.29879847999999998</v>
      </c>
      <c r="Z1792">
        <v>3.4847517000000001E-2</v>
      </c>
      <c r="AA1792">
        <v>-2.2141106000000001E-2</v>
      </c>
      <c r="AB1792">
        <v>-0.29571740699999999</v>
      </c>
      <c r="AC1792">
        <v>9.8677127000000003E-2</v>
      </c>
    </row>
    <row r="1793" spans="1:29" x14ac:dyDescent="0.3">
      <c r="A1793">
        <v>17.91</v>
      </c>
      <c r="B1793">
        <v>28.2</v>
      </c>
      <c r="C1793">
        <v>75</v>
      </c>
      <c r="D1793">
        <v>75</v>
      </c>
      <c r="E1793">
        <v>-150</v>
      </c>
      <c r="F1793">
        <v>55.84615385</v>
      </c>
      <c r="G1793">
        <v>54.61538462</v>
      </c>
      <c r="H1793">
        <v>-119.7692308</v>
      </c>
      <c r="I1793">
        <v>58</v>
      </c>
      <c r="J1793">
        <v>51</v>
      </c>
      <c r="K1793">
        <v>-124</v>
      </c>
      <c r="L1793">
        <v>2.8555642360000002</v>
      </c>
      <c r="M1793">
        <v>2.792631691</v>
      </c>
      <c r="N1793">
        <v>-6.1241232989999999</v>
      </c>
      <c r="O1793">
        <v>2.9656961900000001</v>
      </c>
      <c r="P1793">
        <v>2.607767339</v>
      </c>
      <c r="Q1793">
        <v>-6.3404539230000001</v>
      </c>
      <c r="R1793">
        <v>0.14277821199999999</v>
      </c>
      <c r="S1793">
        <v>0.139631585</v>
      </c>
      <c r="T1793">
        <v>-0.30620616499999997</v>
      </c>
      <c r="U1793">
        <v>0.14828480899999999</v>
      </c>
      <c r="V1793">
        <v>0.13038836700000001</v>
      </c>
      <c r="W1793">
        <v>-0.31702269599999999</v>
      </c>
      <c r="X1793">
        <v>-1.816706E-3</v>
      </c>
      <c r="Y1793">
        <v>-0.29827404200000002</v>
      </c>
      <c r="Z1793">
        <v>4.1748014999999999E-2</v>
      </c>
      <c r="AA1793">
        <v>-1.0332516E-2</v>
      </c>
      <c r="AB1793">
        <v>-0.30423952300000001</v>
      </c>
      <c r="AC1793">
        <v>6.7279858999999997E-2</v>
      </c>
    </row>
    <row r="1794" spans="1:29" x14ac:dyDescent="0.3">
      <c r="A1794">
        <v>17.920000000000002</v>
      </c>
      <c r="B1794">
        <v>28.2</v>
      </c>
      <c r="C1794">
        <v>75</v>
      </c>
      <c r="D1794">
        <v>75</v>
      </c>
      <c r="E1794">
        <v>-150</v>
      </c>
      <c r="F1794">
        <v>56.07692308</v>
      </c>
      <c r="G1794">
        <v>54.23076923</v>
      </c>
      <c r="H1794">
        <v>-119.7692308</v>
      </c>
      <c r="I1794">
        <v>45</v>
      </c>
      <c r="J1794">
        <v>51</v>
      </c>
      <c r="K1794">
        <v>-124</v>
      </c>
      <c r="L1794">
        <v>2.867364088</v>
      </c>
      <c r="M1794">
        <v>2.7729652699999998</v>
      </c>
      <c r="N1794">
        <v>-6.1241232989999999</v>
      </c>
      <c r="O1794">
        <v>2.3009711820000001</v>
      </c>
      <c r="P1794">
        <v>2.607767339</v>
      </c>
      <c r="Q1794">
        <v>-6.3404539230000001</v>
      </c>
      <c r="R1794">
        <v>0.143368204</v>
      </c>
      <c r="S1794">
        <v>0.13864826399999999</v>
      </c>
      <c r="T1794">
        <v>-0.30620616499999997</v>
      </c>
      <c r="U1794">
        <v>0.11504855899999999</v>
      </c>
      <c r="V1794">
        <v>0.13038836700000001</v>
      </c>
      <c r="W1794">
        <v>-0.31702269599999999</v>
      </c>
      <c r="X1794">
        <v>-2.7250590000000002E-3</v>
      </c>
      <c r="Y1794">
        <v>-0.298142933</v>
      </c>
      <c r="Z1794">
        <v>4.2438064999999997E-2</v>
      </c>
      <c r="AA1794">
        <v>8.8564420000000008E-3</v>
      </c>
      <c r="AB1794">
        <v>-0.29316077299999999</v>
      </c>
      <c r="AC1794">
        <v>0.12558907</v>
      </c>
    </row>
    <row r="1795" spans="1:29" x14ac:dyDescent="0.3">
      <c r="A1795">
        <v>17.93</v>
      </c>
      <c r="B1795">
        <v>28.2</v>
      </c>
      <c r="C1795">
        <v>75</v>
      </c>
      <c r="D1795">
        <v>75</v>
      </c>
      <c r="E1795">
        <v>-150</v>
      </c>
      <c r="F1795">
        <v>56.23076923</v>
      </c>
      <c r="G1795">
        <v>54.38461538</v>
      </c>
      <c r="H1795">
        <v>-120.0769231</v>
      </c>
      <c r="I1795">
        <v>57</v>
      </c>
      <c r="J1795">
        <v>51</v>
      </c>
      <c r="K1795">
        <v>-120</v>
      </c>
      <c r="L1795">
        <v>2.8752306559999998</v>
      </c>
      <c r="M1795">
        <v>2.7808318390000002</v>
      </c>
      <c r="N1795">
        <v>-6.1398564359999996</v>
      </c>
      <c r="O1795">
        <v>2.9145634970000001</v>
      </c>
      <c r="P1795">
        <v>2.607767339</v>
      </c>
      <c r="Q1795">
        <v>-6.1359231520000002</v>
      </c>
      <c r="R1795">
        <v>0.143761533</v>
      </c>
      <c r="S1795">
        <v>0.13904159199999999</v>
      </c>
      <c r="T1795">
        <v>-0.306992822</v>
      </c>
      <c r="U1795">
        <v>0.14572817499999999</v>
      </c>
      <c r="V1795">
        <v>0.13038836700000001</v>
      </c>
      <c r="W1795">
        <v>-0.30679615799999999</v>
      </c>
      <c r="X1795">
        <v>-2.7250590000000002E-3</v>
      </c>
      <c r="Y1795">
        <v>-0.298929589</v>
      </c>
      <c r="Z1795">
        <v>4.2438064999999997E-2</v>
      </c>
      <c r="AA1795">
        <v>-8.8564420000000008E-3</v>
      </c>
      <c r="AB1795">
        <v>-0.29656961900000001</v>
      </c>
      <c r="AC1795">
        <v>5.3823887000000001E-2</v>
      </c>
    </row>
    <row r="1796" spans="1:29" x14ac:dyDescent="0.3">
      <c r="A1796">
        <v>17.940000000000001</v>
      </c>
      <c r="B1796">
        <v>28.2</v>
      </c>
      <c r="C1796">
        <v>75</v>
      </c>
      <c r="D1796">
        <v>75</v>
      </c>
      <c r="E1796">
        <v>-150</v>
      </c>
      <c r="F1796">
        <v>56.38461538</v>
      </c>
      <c r="G1796">
        <v>54.53846154</v>
      </c>
      <c r="H1796">
        <v>-118.3846154</v>
      </c>
      <c r="I1796">
        <v>57</v>
      </c>
      <c r="J1796">
        <v>55</v>
      </c>
      <c r="K1796">
        <v>-98</v>
      </c>
      <c r="L1796">
        <v>2.8830972240000001</v>
      </c>
      <c r="M1796">
        <v>2.788698407</v>
      </c>
      <c r="N1796">
        <v>-6.0533241860000002</v>
      </c>
      <c r="O1796">
        <v>2.9145634970000001</v>
      </c>
      <c r="P1796">
        <v>2.812298111</v>
      </c>
      <c r="Q1796">
        <v>-5.0110039070000001</v>
      </c>
      <c r="R1796">
        <v>0.144154861</v>
      </c>
      <c r="S1796">
        <v>0.13943491999999999</v>
      </c>
      <c r="T1796">
        <v>-0.30266620900000002</v>
      </c>
      <c r="U1796">
        <v>0.14572817499999999</v>
      </c>
      <c r="V1796">
        <v>0.14061490600000001</v>
      </c>
      <c r="W1796">
        <v>-0.25055019499999998</v>
      </c>
      <c r="X1796">
        <v>-2.7250590000000002E-3</v>
      </c>
      <c r="Y1796">
        <v>-0.2963074</v>
      </c>
      <c r="Z1796">
        <v>3.3467416999999999E-2</v>
      </c>
      <c r="AA1796">
        <v>-2.952147E-3</v>
      </c>
      <c r="AB1796">
        <v>-0.26248115700000002</v>
      </c>
      <c r="AC1796">
        <v>-6.2794534999999999E-2</v>
      </c>
    </row>
    <row r="1797" spans="1:29" x14ac:dyDescent="0.3">
      <c r="A1797">
        <v>17.95</v>
      </c>
      <c r="B1797">
        <v>28.2</v>
      </c>
      <c r="C1797">
        <v>75</v>
      </c>
      <c r="D1797">
        <v>75</v>
      </c>
      <c r="E1797">
        <v>-150</v>
      </c>
      <c r="F1797">
        <v>56.53846154</v>
      </c>
      <c r="G1797">
        <v>54.69230769</v>
      </c>
      <c r="H1797">
        <v>-118.5384615</v>
      </c>
      <c r="I1797">
        <v>56</v>
      </c>
      <c r="J1797">
        <v>56</v>
      </c>
      <c r="K1797">
        <v>-123</v>
      </c>
      <c r="L1797">
        <v>2.8909637930000001</v>
      </c>
      <c r="M1797">
        <v>2.7965649749999999</v>
      </c>
      <c r="N1797">
        <v>-6.0611907540000001</v>
      </c>
      <c r="O1797">
        <v>2.8634308040000001</v>
      </c>
      <c r="P1797">
        <v>2.8634308040000001</v>
      </c>
      <c r="Q1797">
        <v>-6.2893212299999997</v>
      </c>
      <c r="R1797">
        <v>0.14454818999999999</v>
      </c>
      <c r="S1797">
        <v>0.13982824899999999</v>
      </c>
      <c r="T1797">
        <v>-0.30305953800000002</v>
      </c>
      <c r="U1797">
        <v>0.14317154000000001</v>
      </c>
      <c r="V1797">
        <v>0.14317154000000001</v>
      </c>
      <c r="W1797">
        <v>-0.31446606199999999</v>
      </c>
      <c r="X1797">
        <v>-2.7250590000000002E-3</v>
      </c>
      <c r="Y1797">
        <v>-0.29683183800000001</v>
      </c>
      <c r="Z1797">
        <v>3.2777367000000002E-2</v>
      </c>
      <c r="AA1797">
        <v>0</v>
      </c>
      <c r="AB1797">
        <v>-0.305091734</v>
      </c>
      <c r="AC1797">
        <v>4.9338563000000002E-2</v>
      </c>
    </row>
    <row r="1798" spans="1:29" x14ac:dyDescent="0.3">
      <c r="A1798">
        <v>17.96</v>
      </c>
      <c r="B1798">
        <v>28.2</v>
      </c>
      <c r="C1798">
        <v>75</v>
      </c>
      <c r="D1798">
        <v>75</v>
      </c>
      <c r="E1798">
        <v>-150</v>
      </c>
      <c r="F1798">
        <v>56.92307692</v>
      </c>
      <c r="G1798">
        <v>55.30769231</v>
      </c>
      <c r="H1798">
        <v>-118.6923077</v>
      </c>
      <c r="I1798">
        <v>60</v>
      </c>
      <c r="J1798">
        <v>43</v>
      </c>
      <c r="K1798">
        <v>-124</v>
      </c>
      <c r="L1798">
        <v>2.9106302130000001</v>
      </c>
      <c r="M1798">
        <v>2.8280312470000002</v>
      </c>
      <c r="N1798">
        <v>-6.0690573219999999</v>
      </c>
      <c r="O1798">
        <v>3.0679615760000001</v>
      </c>
      <c r="P1798">
        <v>2.198705796</v>
      </c>
      <c r="Q1798">
        <v>-6.3404539230000001</v>
      </c>
      <c r="R1798">
        <v>0.145531511</v>
      </c>
      <c r="S1798">
        <v>0.14140156200000001</v>
      </c>
      <c r="T1798">
        <v>-0.30345286599999999</v>
      </c>
      <c r="U1798">
        <v>0.15339807899999999</v>
      </c>
      <c r="V1798">
        <v>0.10993529</v>
      </c>
      <c r="W1798">
        <v>-0.31702269599999999</v>
      </c>
      <c r="X1798">
        <v>-2.3844270000000002E-3</v>
      </c>
      <c r="Y1798">
        <v>-0.29794626800000001</v>
      </c>
      <c r="Z1798">
        <v>2.8982093E-2</v>
      </c>
      <c r="AA1798">
        <v>-2.5093252999999999E-2</v>
      </c>
      <c r="AB1798">
        <v>-0.29912625399999998</v>
      </c>
      <c r="AC1798">
        <v>9.4191803000000004E-2</v>
      </c>
    </row>
    <row r="1799" spans="1:29" x14ac:dyDescent="0.3">
      <c r="A1799">
        <v>17.97</v>
      </c>
      <c r="B1799">
        <v>28.2</v>
      </c>
      <c r="C1799">
        <v>75</v>
      </c>
      <c r="D1799">
        <v>75</v>
      </c>
      <c r="E1799">
        <v>-150</v>
      </c>
      <c r="F1799">
        <v>57.07692308</v>
      </c>
      <c r="G1799">
        <v>56.92307692</v>
      </c>
      <c r="H1799">
        <v>-118.8461538</v>
      </c>
      <c r="I1799">
        <v>48</v>
      </c>
      <c r="J1799">
        <v>56</v>
      </c>
      <c r="K1799">
        <v>-124</v>
      </c>
      <c r="L1799">
        <v>2.918496781</v>
      </c>
      <c r="M1799">
        <v>2.9106302130000001</v>
      </c>
      <c r="N1799">
        <v>-6.0769238899999998</v>
      </c>
      <c r="O1799">
        <v>2.4543692610000001</v>
      </c>
      <c r="P1799">
        <v>2.8634308040000001</v>
      </c>
      <c r="Q1799">
        <v>-6.3404539230000001</v>
      </c>
      <c r="R1799">
        <v>0.145924839</v>
      </c>
      <c r="S1799">
        <v>0.145531511</v>
      </c>
      <c r="T1799">
        <v>-0.30384619499999999</v>
      </c>
      <c r="U1799">
        <v>0.122718463</v>
      </c>
      <c r="V1799">
        <v>0.14317154000000001</v>
      </c>
      <c r="W1799">
        <v>-0.31702269599999999</v>
      </c>
      <c r="X1799">
        <v>-2.2708799999999999E-4</v>
      </c>
      <c r="Y1799">
        <v>-0.29971624600000002</v>
      </c>
      <c r="Z1799">
        <v>2.173657E-2</v>
      </c>
      <c r="AA1799">
        <v>1.1808590000000001E-2</v>
      </c>
      <c r="AB1799">
        <v>-0.29997846500000003</v>
      </c>
      <c r="AC1799">
        <v>8.9706479000000006E-2</v>
      </c>
    </row>
    <row r="1800" spans="1:29" x14ac:dyDescent="0.3">
      <c r="A1800">
        <v>17.98</v>
      </c>
      <c r="B1800">
        <v>28.2</v>
      </c>
      <c r="C1800">
        <v>75</v>
      </c>
      <c r="D1800">
        <v>75</v>
      </c>
      <c r="E1800">
        <v>-150</v>
      </c>
      <c r="F1800">
        <v>57.23076923</v>
      </c>
      <c r="G1800">
        <v>57.92307692</v>
      </c>
      <c r="H1800">
        <v>-118.6923077</v>
      </c>
      <c r="I1800">
        <v>61</v>
      </c>
      <c r="J1800">
        <v>57</v>
      </c>
      <c r="K1800">
        <v>-120</v>
      </c>
      <c r="L1800">
        <v>2.9263633489999998</v>
      </c>
      <c r="M1800">
        <v>2.9617629060000001</v>
      </c>
      <c r="N1800">
        <v>-6.0690573219999999</v>
      </c>
      <c r="O1800">
        <v>3.1190942690000001</v>
      </c>
      <c r="P1800">
        <v>2.9145634970000001</v>
      </c>
      <c r="Q1800">
        <v>-6.1359231520000002</v>
      </c>
      <c r="R1800">
        <v>0.146318167</v>
      </c>
      <c r="S1800">
        <v>0.148088145</v>
      </c>
      <c r="T1800">
        <v>-0.30345286599999999</v>
      </c>
      <c r="U1800">
        <v>0.15595471299999999</v>
      </c>
      <c r="V1800">
        <v>0.14572817499999999</v>
      </c>
      <c r="W1800">
        <v>-0.30679615799999999</v>
      </c>
      <c r="X1800">
        <v>1.0218969999999999E-3</v>
      </c>
      <c r="Y1800">
        <v>-0.30043734799999999</v>
      </c>
      <c r="Z1800">
        <v>1.5871145999999999E-2</v>
      </c>
      <c r="AA1800">
        <v>-5.9042950000000004E-3</v>
      </c>
      <c r="AB1800">
        <v>-0.305091734</v>
      </c>
      <c r="AC1800">
        <v>8.9706479999999995E-3</v>
      </c>
    </row>
    <row r="1801" spans="1:29" x14ac:dyDescent="0.3">
      <c r="A1801">
        <v>17.989999999999998</v>
      </c>
      <c r="B1801">
        <v>28.2</v>
      </c>
      <c r="C1801">
        <v>75</v>
      </c>
      <c r="D1801">
        <v>75</v>
      </c>
      <c r="E1801">
        <v>-150</v>
      </c>
      <c r="F1801">
        <v>58.38461538</v>
      </c>
      <c r="G1801">
        <v>58.92307692</v>
      </c>
      <c r="H1801">
        <v>-118.5384615</v>
      </c>
      <c r="I1801">
        <v>60</v>
      </c>
      <c r="J1801">
        <v>64</v>
      </c>
      <c r="K1801">
        <v>-124</v>
      </c>
      <c r="L1801">
        <v>2.9853626100000001</v>
      </c>
      <c r="M1801">
        <v>3.0128955990000001</v>
      </c>
      <c r="N1801">
        <v>-6.0611907540000001</v>
      </c>
      <c r="O1801">
        <v>3.0679615760000001</v>
      </c>
      <c r="P1801">
        <v>3.272492347</v>
      </c>
      <c r="Q1801">
        <v>-6.3404539230000001</v>
      </c>
      <c r="R1801">
        <v>0.149268131</v>
      </c>
      <c r="S1801">
        <v>0.15064478000000001</v>
      </c>
      <c r="T1801">
        <v>-0.30305953800000002</v>
      </c>
      <c r="U1801">
        <v>0.15339807899999999</v>
      </c>
      <c r="V1801">
        <v>0.163624617</v>
      </c>
      <c r="W1801">
        <v>-0.31702269599999999</v>
      </c>
      <c r="X1801">
        <v>7.9480900000000005E-4</v>
      </c>
      <c r="Y1801">
        <v>-0.30201066199999999</v>
      </c>
      <c r="Z1801">
        <v>5.5203989999999996E-3</v>
      </c>
      <c r="AA1801">
        <v>5.9042950000000004E-3</v>
      </c>
      <c r="AB1801">
        <v>-0.31702269599999999</v>
      </c>
      <c r="AC1801">
        <v>0</v>
      </c>
    </row>
    <row r="1802" spans="1:29" x14ac:dyDescent="0.3">
      <c r="A1802">
        <v>18</v>
      </c>
      <c r="B1802">
        <v>28.2</v>
      </c>
      <c r="C1802">
        <v>75</v>
      </c>
      <c r="D1802">
        <v>75</v>
      </c>
      <c r="E1802">
        <v>-150</v>
      </c>
      <c r="F1802">
        <v>58.38461538</v>
      </c>
      <c r="G1802">
        <v>59.92307692</v>
      </c>
      <c r="H1802">
        <v>-118.6923077</v>
      </c>
      <c r="I1802">
        <v>120</v>
      </c>
      <c r="J1802">
        <v>117</v>
      </c>
      <c r="K1802">
        <v>-98</v>
      </c>
      <c r="L1802">
        <v>2.9853626100000001</v>
      </c>
      <c r="M1802">
        <v>3.0640282920000002</v>
      </c>
      <c r="N1802">
        <v>-6.0690573219999999</v>
      </c>
      <c r="O1802">
        <v>6.1359231520000002</v>
      </c>
      <c r="P1802">
        <v>5.9825250729999997</v>
      </c>
      <c r="Q1802">
        <v>-5.0110039070000001</v>
      </c>
      <c r="R1802">
        <v>0.149268131</v>
      </c>
      <c r="S1802">
        <v>0.15320141500000001</v>
      </c>
      <c r="T1802">
        <v>-0.30345286599999999</v>
      </c>
      <c r="U1802">
        <v>0.30679615799999999</v>
      </c>
      <c r="V1802">
        <v>0.29912625399999998</v>
      </c>
      <c r="W1802">
        <v>-0.25055019499999998</v>
      </c>
      <c r="X1802">
        <v>2.270883E-3</v>
      </c>
      <c r="Y1802">
        <v>-0.30312509199999998</v>
      </c>
      <c r="Z1802">
        <v>1.7251250000000001E-3</v>
      </c>
      <c r="AA1802">
        <v>-4.4282210000000004E-3</v>
      </c>
      <c r="AB1802">
        <v>-0.36900760100000002</v>
      </c>
      <c r="AC1802">
        <v>-0.623460028</v>
      </c>
    </row>
    <row r="1803" spans="1:29" x14ac:dyDescent="0.3">
      <c r="A1803">
        <v>18.010000000000002</v>
      </c>
      <c r="B1803">
        <v>28.2</v>
      </c>
      <c r="C1803">
        <v>75</v>
      </c>
      <c r="D1803">
        <v>75</v>
      </c>
      <c r="E1803">
        <v>-150</v>
      </c>
      <c r="F1803">
        <v>57.53846154</v>
      </c>
      <c r="G1803">
        <v>60.61538462</v>
      </c>
      <c r="H1803">
        <v>-120.5384615</v>
      </c>
      <c r="I1803">
        <v>0</v>
      </c>
      <c r="J1803">
        <v>0</v>
      </c>
      <c r="K1803">
        <v>-122</v>
      </c>
      <c r="L1803">
        <v>2.942096485</v>
      </c>
      <c r="M1803">
        <v>3.0994278479999999</v>
      </c>
      <c r="N1803">
        <v>-6.1634561400000001</v>
      </c>
      <c r="O1803">
        <v>0</v>
      </c>
      <c r="P1803">
        <v>0</v>
      </c>
      <c r="Q1803">
        <v>-6.2381885370000001</v>
      </c>
      <c r="R1803">
        <v>0.147104824</v>
      </c>
      <c r="S1803">
        <v>0.15497139200000001</v>
      </c>
      <c r="T1803">
        <v>-0.30817280699999999</v>
      </c>
      <c r="U1803">
        <v>0</v>
      </c>
      <c r="V1803">
        <v>0</v>
      </c>
      <c r="W1803">
        <v>-0.31190942700000002</v>
      </c>
      <c r="X1803">
        <v>4.5417649999999997E-3</v>
      </c>
      <c r="Y1803">
        <v>-0.30614060999999998</v>
      </c>
      <c r="Z1803">
        <v>1.0695771999999999E-2</v>
      </c>
      <c r="AA1803">
        <v>0</v>
      </c>
      <c r="AB1803">
        <v>-0.20793961799999999</v>
      </c>
      <c r="AC1803">
        <v>0.54720952099999998</v>
      </c>
    </row>
    <row r="1804" spans="1:29" x14ac:dyDescent="0.3">
      <c r="A1804">
        <v>18.02</v>
      </c>
      <c r="B1804">
        <v>28.2</v>
      </c>
      <c r="C1804">
        <v>75</v>
      </c>
      <c r="D1804">
        <v>75</v>
      </c>
      <c r="E1804">
        <v>-150</v>
      </c>
      <c r="F1804">
        <v>57.84615385</v>
      </c>
      <c r="G1804">
        <v>61.07692308</v>
      </c>
      <c r="H1804">
        <v>-120.5384615</v>
      </c>
      <c r="I1804">
        <v>111</v>
      </c>
      <c r="J1804">
        <v>131</v>
      </c>
      <c r="K1804">
        <v>-242</v>
      </c>
      <c r="L1804">
        <v>2.9578296220000002</v>
      </c>
      <c r="M1804">
        <v>3.123027553</v>
      </c>
      <c r="N1804">
        <v>-6.1634561400000001</v>
      </c>
      <c r="O1804">
        <v>5.6757289149999997</v>
      </c>
      <c r="P1804">
        <v>6.6983827739999997</v>
      </c>
      <c r="Q1804">
        <v>-12.374111689999999</v>
      </c>
      <c r="R1804">
        <v>0.14789148099999999</v>
      </c>
      <c r="S1804">
        <v>0.15615137800000001</v>
      </c>
      <c r="T1804">
        <v>-0.30817280699999999</v>
      </c>
      <c r="U1804">
        <v>0.28378644600000003</v>
      </c>
      <c r="V1804">
        <v>0.33491913899999998</v>
      </c>
      <c r="W1804">
        <v>-0.61870558399999998</v>
      </c>
      <c r="X1804">
        <v>4.768853E-3</v>
      </c>
      <c r="Y1804">
        <v>-0.30679615799999999</v>
      </c>
      <c r="Z1804">
        <v>7.2455230000000002E-3</v>
      </c>
      <c r="AA1804">
        <v>2.9521473999999999E-2</v>
      </c>
      <c r="AB1804">
        <v>-0.61870558399999998</v>
      </c>
      <c r="AC1804" s="1">
        <v>2.2200000000000001E-16</v>
      </c>
    </row>
    <row r="1805" spans="1:29" x14ac:dyDescent="0.3">
      <c r="A1805">
        <v>18.03</v>
      </c>
      <c r="B1805">
        <v>28.2</v>
      </c>
      <c r="C1805">
        <v>75</v>
      </c>
      <c r="D1805">
        <v>75</v>
      </c>
      <c r="E1805">
        <v>-150</v>
      </c>
      <c r="F1805">
        <v>57.92307692</v>
      </c>
      <c r="G1805">
        <v>62.15384615</v>
      </c>
      <c r="H1805">
        <v>-118.5384615</v>
      </c>
      <c r="I1805">
        <v>0</v>
      </c>
      <c r="J1805">
        <v>0</v>
      </c>
      <c r="K1805">
        <v>0</v>
      </c>
      <c r="L1805">
        <v>2.9617629060000001</v>
      </c>
      <c r="M1805">
        <v>3.1780935299999999</v>
      </c>
      <c r="N1805">
        <v>-6.0611907540000001</v>
      </c>
      <c r="O1805">
        <v>0</v>
      </c>
      <c r="P1805">
        <v>0</v>
      </c>
      <c r="Q1805">
        <v>0</v>
      </c>
      <c r="R1805">
        <v>0.148088145</v>
      </c>
      <c r="S1805">
        <v>0.15890467599999999</v>
      </c>
      <c r="T1805">
        <v>-0.30305953800000002</v>
      </c>
      <c r="U1805">
        <v>0</v>
      </c>
      <c r="V1805">
        <v>0</v>
      </c>
      <c r="W1805">
        <v>0</v>
      </c>
      <c r="X1805">
        <v>6.2449269999999999E-3</v>
      </c>
      <c r="Y1805">
        <v>-0.30437063199999997</v>
      </c>
      <c r="Z1805">
        <v>-6.9004979999999997E-3</v>
      </c>
      <c r="AA1805">
        <v>0</v>
      </c>
      <c r="AB1805">
        <v>0</v>
      </c>
      <c r="AC1805">
        <v>0</v>
      </c>
    </row>
    <row r="1806" spans="1:29" x14ac:dyDescent="0.3">
      <c r="A1806">
        <v>18.04</v>
      </c>
      <c r="B1806">
        <v>28.2</v>
      </c>
      <c r="C1806">
        <v>75</v>
      </c>
      <c r="D1806">
        <v>75</v>
      </c>
      <c r="E1806">
        <v>-150</v>
      </c>
      <c r="F1806">
        <v>58.76923077</v>
      </c>
      <c r="G1806">
        <v>62.23076923</v>
      </c>
      <c r="H1806">
        <v>-118.3076923</v>
      </c>
      <c r="I1806">
        <v>120</v>
      </c>
      <c r="J1806">
        <v>123</v>
      </c>
      <c r="K1806">
        <v>-221</v>
      </c>
      <c r="L1806">
        <v>3.0050290309999999</v>
      </c>
      <c r="M1806">
        <v>3.1820268139999999</v>
      </c>
      <c r="N1806">
        <v>-6.0493909019999998</v>
      </c>
      <c r="O1806">
        <v>6.1359231520000002</v>
      </c>
      <c r="P1806">
        <v>6.2893212299999997</v>
      </c>
      <c r="Q1806">
        <v>-11.30032514</v>
      </c>
      <c r="R1806">
        <v>0.15025145200000001</v>
      </c>
      <c r="S1806">
        <v>0.15910134100000001</v>
      </c>
      <c r="T1806">
        <v>-0.30246954500000001</v>
      </c>
      <c r="U1806">
        <v>0.30679615799999999</v>
      </c>
      <c r="V1806">
        <v>0.31446606199999999</v>
      </c>
      <c r="W1806">
        <v>-0.56501625700000002</v>
      </c>
      <c r="X1806">
        <v>5.1094859999999999E-3</v>
      </c>
      <c r="Y1806">
        <v>-0.30476396100000003</v>
      </c>
      <c r="Z1806">
        <v>-1.2075872E-2</v>
      </c>
      <c r="AA1806">
        <v>4.4282210000000004E-3</v>
      </c>
      <c r="AB1806">
        <v>-0.58376491100000005</v>
      </c>
      <c r="AC1806">
        <v>-9.8677127000000003E-2</v>
      </c>
    </row>
    <row r="1807" spans="1:29" x14ac:dyDescent="0.3">
      <c r="A1807">
        <v>18.05</v>
      </c>
      <c r="B1807">
        <v>28.2</v>
      </c>
      <c r="C1807">
        <v>75</v>
      </c>
      <c r="D1807">
        <v>75</v>
      </c>
      <c r="E1807">
        <v>-150</v>
      </c>
      <c r="F1807">
        <v>58.61538462</v>
      </c>
      <c r="G1807">
        <v>61.53846154</v>
      </c>
      <c r="H1807">
        <v>-118.6153846</v>
      </c>
      <c r="I1807">
        <v>58</v>
      </c>
      <c r="J1807">
        <v>0</v>
      </c>
      <c r="K1807">
        <v>0</v>
      </c>
      <c r="L1807">
        <v>2.9971624619999999</v>
      </c>
      <c r="M1807">
        <v>3.146627257</v>
      </c>
      <c r="N1807">
        <v>-6.0651240380000004</v>
      </c>
      <c r="O1807">
        <v>2.9656961900000001</v>
      </c>
      <c r="P1807">
        <v>0</v>
      </c>
      <c r="Q1807">
        <v>0</v>
      </c>
      <c r="R1807">
        <v>0.14985812300000001</v>
      </c>
      <c r="S1807">
        <v>0.157331363</v>
      </c>
      <c r="T1807">
        <v>-0.30325620199999997</v>
      </c>
      <c r="U1807">
        <v>0.14828480899999999</v>
      </c>
      <c r="V1807">
        <v>0</v>
      </c>
      <c r="W1807">
        <v>0</v>
      </c>
      <c r="X1807">
        <v>4.3146770000000003E-3</v>
      </c>
      <c r="Y1807">
        <v>-0.30456729700000001</v>
      </c>
      <c r="Z1807">
        <v>-6.9004979999999997E-3</v>
      </c>
      <c r="AA1807">
        <v>-8.5612275000000002E-2</v>
      </c>
      <c r="AB1807">
        <v>-4.9428270000000003E-2</v>
      </c>
      <c r="AC1807">
        <v>-0.26014878899999999</v>
      </c>
    </row>
    <row r="1808" spans="1:29" x14ac:dyDescent="0.3">
      <c r="A1808">
        <v>18.059999999999999</v>
      </c>
      <c r="B1808">
        <v>28.2</v>
      </c>
      <c r="C1808">
        <v>75</v>
      </c>
      <c r="D1808">
        <v>75</v>
      </c>
      <c r="E1808">
        <v>-150</v>
      </c>
      <c r="F1808">
        <v>57.38461538</v>
      </c>
      <c r="G1808">
        <v>61.46153846</v>
      </c>
      <c r="H1808">
        <v>-118.6153846</v>
      </c>
      <c r="I1808">
        <v>57</v>
      </c>
      <c r="J1808">
        <v>121</v>
      </c>
      <c r="K1808">
        <v>-248</v>
      </c>
      <c r="L1808">
        <v>2.9342299170000001</v>
      </c>
      <c r="M1808">
        <v>3.1426939730000001</v>
      </c>
      <c r="N1808">
        <v>-6.0651240380000004</v>
      </c>
      <c r="O1808">
        <v>2.9145634970000001</v>
      </c>
      <c r="P1808">
        <v>6.1870558439999996</v>
      </c>
      <c r="Q1808">
        <v>-12.680907850000001</v>
      </c>
      <c r="R1808">
        <v>0.146711496</v>
      </c>
      <c r="S1808">
        <v>0.15713469899999999</v>
      </c>
      <c r="T1808">
        <v>-0.30325620199999997</v>
      </c>
      <c r="U1808">
        <v>0.14572817499999999</v>
      </c>
      <c r="V1808">
        <v>0.30935279199999999</v>
      </c>
      <c r="W1808">
        <v>-0.63404539199999999</v>
      </c>
      <c r="X1808">
        <v>6.0178389999999997E-3</v>
      </c>
      <c r="Y1808">
        <v>-0.30345286599999999</v>
      </c>
      <c r="Z1808">
        <v>-1.0350750000000001E-3</v>
      </c>
      <c r="AA1808">
        <v>9.4468716999999994E-2</v>
      </c>
      <c r="AB1808">
        <v>-0.57439058399999998</v>
      </c>
      <c r="AC1808">
        <v>0.31397267600000001</v>
      </c>
    </row>
    <row r="1809" spans="1:29" x14ac:dyDescent="0.3">
      <c r="A1809">
        <v>18.07</v>
      </c>
      <c r="B1809">
        <v>28.2</v>
      </c>
      <c r="C1809">
        <v>75</v>
      </c>
      <c r="D1809">
        <v>75</v>
      </c>
      <c r="E1809">
        <v>-150</v>
      </c>
      <c r="F1809">
        <v>57.07692308</v>
      </c>
      <c r="G1809">
        <v>61.38461538</v>
      </c>
      <c r="H1809">
        <v>-120.6153846</v>
      </c>
      <c r="I1809">
        <v>46</v>
      </c>
      <c r="J1809">
        <v>65</v>
      </c>
      <c r="K1809">
        <v>-121</v>
      </c>
      <c r="L1809">
        <v>2.918496781</v>
      </c>
      <c r="M1809">
        <v>3.1387606890000002</v>
      </c>
      <c r="N1809">
        <v>-6.1673894239999996</v>
      </c>
      <c r="O1809">
        <v>2.3521038750000001</v>
      </c>
      <c r="P1809">
        <v>3.32362504</v>
      </c>
      <c r="Q1809">
        <v>-6.1870558439999996</v>
      </c>
      <c r="R1809">
        <v>0.145924839</v>
      </c>
      <c r="S1809">
        <v>0.156938034</v>
      </c>
      <c r="T1809">
        <v>-0.30836947100000001</v>
      </c>
      <c r="U1809">
        <v>0.117605194</v>
      </c>
      <c r="V1809">
        <v>0.166181252</v>
      </c>
      <c r="W1809">
        <v>-0.30935279199999999</v>
      </c>
      <c r="X1809">
        <v>6.3584710000000001E-3</v>
      </c>
      <c r="Y1809">
        <v>-0.30653393899999998</v>
      </c>
      <c r="Z1809">
        <v>9.6606980000000005E-3</v>
      </c>
      <c r="AA1809">
        <v>2.8045400000000002E-2</v>
      </c>
      <c r="AB1809">
        <v>-0.30083067699999999</v>
      </c>
      <c r="AC1809">
        <v>4.4853239000000003E-2</v>
      </c>
    </row>
    <row r="1810" spans="1:29" x14ac:dyDescent="0.3">
      <c r="A1810">
        <v>18.079999999999998</v>
      </c>
      <c r="B1810">
        <v>28.2</v>
      </c>
      <c r="C1810">
        <v>75</v>
      </c>
      <c r="D1810">
        <v>75</v>
      </c>
      <c r="E1810">
        <v>-150</v>
      </c>
      <c r="F1810">
        <v>56.69230769</v>
      </c>
      <c r="G1810">
        <v>61.23076923</v>
      </c>
      <c r="H1810">
        <v>-120.6923077</v>
      </c>
      <c r="I1810">
        <v>60</v>
      </c>
      <c r="J1810">
        <v>62</v>
      </c>
      <c r="K1810">
        <v>-123</v>
      </c>
      <c r="L1810">
        <v>2.8988303609999999</v>
      </c>
      <c r="M1810">
        <v>3.1308941209999999</v>
      </c>
      <c r="N1810">
        <v>-6.1713227079999999</v>
      </c>
      <c r="O1810">
        <v>3.0679615760000001</v>
      </c>
      <c r="P1810">
        <v>3.1702269620000001</v>
      </c>
      <c r="Q1810">
        <v>-6.2893212299999997</v>
      </c>
      <c r="R1810">
        <v>0.14494151799999999</v>
      </c>
      <c r="S1810">
        <v>0.15654470600000001</v>
      </c>
      <c r="T1810">
        <v>-0.30856613500000002</v>
      </c>
      <c r="U1810">
        <v>0.15339807899999999</v>
      </c>
      <c r="V1810">
        <v>0.158511348</v>
      </c>
      <c r="W1810">
        <v>-0.31446606199999999</v>
      </c>
      <c r="X1810">
        <v>6.699104E-3</v>
      </c>
      <c r="Y1810">
        <v>-0.30620616499999997</v>
      </c>
      <c r="Z1810">
        <v>1.2420897E-2</v>
      </c>
      <c r="AA1810">
        <v>2.952147E-3</v>
      </c>
      <c r="AB1810">
        <v>-0.31361385000000003</v>
      </c>
      <c r="AC1810">
        <v>4.4853239999999997E-3</v>
      </c>
    </row>
    <row r="1811" spans="1:29" x14ac:dyDescent="0.3">
      <c r="A1811">
        <v>18.09</v>
      </c>
      <c r="B1811">
        <v>28.2</v>
      </c>
      <c r="C1811">
        <v>75</v>
      </c>
      <c r="D1811">
        <v>75</v>
      </c>
      <c r="E1811">
        <v>-150</v>
      </c>
      <c r="F1811">
        <v>56.23076923</v>
      </c>
      <c r="G1811">
        <v>60.84615385</v>
      </c>
      <c r="H1811">
        <v>-119</v>
      </c>
      <c r="I1811">
        <v>61</v>
      </c>
      <c r="J1811">
        <v>57</v>
      </c>
      <c r="K1811">
        <v>-98</v>
      </c>
      <c r="L1811">
        <v>2.8752306559999998</v>
      </c>
      <c r="M1811">
        <v>3.1112277009999998</v>
      </c>
      <c r="N1811">
        <v>-6.0847904589999997</v>
      </c>
      <c r="O1811">
        <v>3.1190942690000001</v>
      </c>
      <c r="P1811">
        <v>2.9145634970000001</v>
      </c>
      <c r="Q1811">
        <v>-5.0110039070000001</v>
      </c>
      <c r="R1811">
        <v>0.143761533</v>
      </c>
      <c r="S1811">
        <v>0.155561385</v>
      </c>
      <c r="T1811">
        <v>-0.30423952300000001</v>
      </c>
      <c r="U1811">
        <v>0.15595471299999999</v>
      </c>
      <c r="V1811">
        <v>0.14572817499999999</v>
      </c>
      <c r="W1811">
        <v>-0.25055019499999998</v>
      </c>
      <c r="X1811">
        <v>6.8126480000000001E-3</v>
      </c>
      <c r="Y1811">
        <v>-0.302600655</v>
      </c>
      <c r="Z1811">
        <v>8.6256230000000007E-3</v>
      </c>
      <c r="AA1811">
        <v>-5.9042950000000004E-3</v>
      </c>
      <c r="AB1811">
        <v>-0.267594426</v>
      </c>
      <c r="AC1811">
        <v>-8.9706479000000006E-2</v>
      </c>
    </row>
    <row r="1812" spans="1:29" x14ac:dyDescent="0.3">
      <c r="A1812">
        <v>18.100000000000001</v>
      </c>
      <c r="B1812">
        <v>28.2</v>
      </c>
      <c r="C1812">
        <v>75</v>
      </c>
      <c r="D1812">
        <v>75</v>
      </c>
      <c r="E1812">
        <v>-150</v>
      </c>
      <c r="F1812">
        <v>55.84615385</v>
      </c>
      <c r="G1812">
        <v>59.30769231</v>
      </c>
      <c r="H1812">
        <v>-119.3846154</v>
      </c>
      <c r="I1812">
        <v>59</v>
      </c>
      <c r="J1812">
        <v>57</v>
      </c>
      <c r="K1812">
        <v>-121</v>
      </c>
      <c r="L1812">
        <v>2.8555642360000002</v>
      </c>
      <c r="M1812">
        <v>3.0325620190000002</v>
      </c>
      <c r="N1812">
        <v>-6.1044568789999998</v>
      </c>
      <c r="O1812">
        <v>3.0168288830000001</v>
      </c>
      <c r="P1812">
        <v>2.9145634970000001</v>
      </c>
      <c r="Q1812">
        <v>-6.1870558439999996</v>
      </c>
      <c r="R1812">
        <v>0.14277821199999999</v>
      </c>
      <c r="S1812">
        <v>0.15162810099999999</v>
      </c>
      <c r="T1812">
        <v>-0.30522284399999999</v>
      </c>
      <c r="U1812">
        <v>0.15084144399999999</v>
      </c>
      <c r="V1812">
        <v>0.14572817499999999</v>
      </c>
      <c r="W1812">
        <v>-0.30935279199999999</v>
      </c>
      <c r="X1812">
        <v>5.1094859999999999E-3</v>
      </c>
      <c r="Y1812">
        <v>-0.30161733400000001</v>
      </c>
      <c r="Z1812">
        <v>1.8976370999999999E-2</v>
      </c>
      <c r="AA1812">
        <v>-2.952147E-3</v>
      </c>
      <c r="AB1812">
        <v>-0.305091734</v>
      </c>
      <c r="AC1812">
        <v>2.2426620000000001E-2</v>
      </c>
    </row>
    <row r="1813" spans="1:29" x14ac:dyDescent="0.3">
      <c r="A1813">
        <v>18.11</v>
      </c>
      <c r="B1813">
        <v>28.2</v>
      </c>
      <c r="C1813">
        <v>75</v>
      </c>
      <c r="D1813">
        <v>75</v>
      </c>
      <c r="E1813">
        <v>-150</v>
      </c>
      <c r="F1813">
        <v>54.61538462</v>
      </c>
      <c r="G1813">
        <v>58.76923077</v>
      </c>
      <c r="H1813">
        <v>-119.9230769</v>
      </c>
      <c r="I1813">
        <v>59</v>
      </c>
      <c r="J1813">
        <v>48</v>
      </c>
      <c r="K1813">
        <v>-124</v>
      </c>
      <c r="L1813">
        <v>2.792631691</v>
      </c>
      <c r="M1813">
        <v>3.0050290309999999</v>
      </c>
      <c r="N1813">
        <v>-6.1319898669999997</v>
      </c>
      <c r="O1813">
        <v>3.0168288830000001</v>
      </c>
      <c r="P1813">
        <v>2.4543692610000001</v>
      </c>
      <c r="Q1813">
        <v>-6.3404539230000001</v>
      </c>
      <c r="R1813">
        <v>0.139631585</v>
      </c>
      <c r="S1813">
        <v>0.15025145200000001</v>
      </c>
      <c r="T1813">
        <v>-0.306599493</v>
      </c>
      <c r="U1813">
        <v>0.15084144399999999</v>
      </c>
      <c r="V1813">
        <v>0.122718463</v>
      </c>
      <c r="W1813">
        <v>-0.31702269599999999</v>
      </c>
      <c r="X1813">
        <v>6.1313829999999998E-3</v>
      </c>
      <c r="Y1813">
        <v>-0.301027341</v>
      </c>
      <c r="Z1813">
        <v>2.9327117999999999E-2</v>
      </c>
      <c r="AA1813">
        <v>-1.6236811E-2</v>
      </c>
      <c r="AB1813">
        <v>-0.3025351</v>
      </c>
      <c r="AC1813">
        <v>7.6250506999999995E-2</v>
      </c>
    </row>
    <row r="1814" spans="1:29" x14ac:dyDescent="0.3">
      <c r="A1814">
        <v>18.12</v>
      </c>
      <c r="B1814">
        <v>28.2</v>
      </c>
      <c r="C1814">
        <v>75</v>
      </c>
      <c r="D1814">
        <v>75</v>
      </c>
      <c r="E1814">
        <v>-150</v>
      </c>
      <c r="F1814">
        <v>54.15384615</v>
      </c>
      <c r="G1814">
        <v>58.30769231</v>
      </c>
      <c r="H1814">
        <v>-120.8461538</v>
      </c>
      <c r="I1814">
        <v>44</v>
      </c>
      <c r="J1814">
        <v>63</v>
      </c>
      <c r="K1814">
        <v>-124</v>
      </c>
      <c r="L1814">
        <v>2.7690319859999999</v>
      </c>
      <c r="M1814">
        <v>2.9814293260000002</v>
      </c>
      <c r="N1814">
        <v>-6.1791892759999998</v>
      </c>
      <c r="O1814">
        <v>2.2498384890000001</v>
      </c>
      <c r="P1814">
        <v>3.2213596550000001</v>
      </c>
      <c r="Q1814">
        <v>-6.3404539230000001</v>
      </c>
      <c r="R1814">
        <v>0.13845159900000001</v>
      </c>
      <c r="S1814">
        <v>0.14907146600000001</v>
      </c>
      <c r="T1814">
        <v>-0.30895946400000002</v>
      </c>
      <c r="U1814">
        <v>0.11249192399999999</v>
      </c>
      <c r="V1814">
        <v>0.161067983</v>
      </c>
      <c r="W1814">
        <v>-0.31702269599999999</v>
      </c>
      <c r="X1814">
        <v>6.1313829999999998E-3</v>
      </c>
      <c r="Y1814">
        <v>-0.30181399799999997</v>
      </c>
      <c r="Z1814">
        <v>3.7607715999999999E-2</v>
      </c>
      <c r="AA1814">
        <v>2.8045400000000002E-2</v>
      </c>
      <c r="AB1814">
        <v>-0.3025351</v>
      </c>
      <c r="AC1814">
        <v>7.6250506999999995E-2</v>
      </c>
    </row>
    <row r="1815" spans="1:29" x14ac:dyDescent="0.3">
      <c r="A1815">
        <v>18.13</v>
      </c>
      <c r="B1815">
        <v>28.2</v>
      </c>
      <c r="C1815">
        <v>75</v>
      </c>
      <c r="D1815">
        <v>75</v>
      </c>
      <c r="E1815">
        <v>-150</v>
      </c>
      <c r="F1815">
        <v>54.07692308</v>
      </c>
      <c r="G1815">
        <v>58.07692308</v>
      </c>
      <c r="H1815">
        <v>-120.8461538</v>
      </c>
      <c r="I1815">
        <v>56</v>
      </c>
      <c r="J1815">
        <v>63</v>
      </c>
      <c r="K1815">
        <v>-124</v>
      </c>
      <c r="L1815">
        <v>2.765098702</v>
      </c>
      <c r="M1815">
        <v>2.969629474</v>
      </c>
      <c r="N1815">
        <v>-6.1791892759999998</v>
      </c>
      <c r="O1815">
        <v>2.8634308040000001</v>
      </c>
      <c r="P1815">
        <v>3.2213596550000001</v>
      </c>
      <c r="Q1815">
        <v>-6.3404539230000001</v>
      </c>
      <c r="R1815">
        <v>0.138254935</v>
      </c>
      <c r="S1815">
        <v>0.148481474</v>
      </c>
      <c r="T1815">
        <v>-0.30895946400000002</v>
      </c>
      <c r="U1815">
        <v>0.14317154000000001</v>
      </c>
      <c r="V1815">
        <v>0.161067983</v>
      </c>
      <c r="W1815">
        <v>-0.31702269599999999</v>
      </c>
      <c r="X1815">
        <v>5.9042950000000004E-3</v>
      </c>
      <c r="Y1815">
        <v>-0.30155177900000002</v>
      </c>
      <c r="Z1815">
        <v>3.8987816000000002E-2</v>
      </c>
      <c r="AA1815">
        <v>1.0332516E-2</v>
      </c>
      <c r="AB1815">
        <v>-0.31276163800000001</v>
      </c>
      <c r="AC1815">
        <v>2.2426620000000001E-2</v>
      </c>
    </row>
    <row r="1816" spans="1:29" x14ac:dyDescent="0.3">
      <c r="A1816">
        <v>18.14</v>
      </c>
      <c r="B1816">
        <v>28.2</v>
      </c>
      <c r="C1816">
        <v>75</v>
      </c>
      <c r="D1816">
        <v>75</v>
      </c>
      <c r="E1816">
        <v>-150</v>
      </c>
      <c r="F1816">
        <v>54.92307692</v>
      </c>
      <c r="G1816">
        <v>57.61538462</v>
      </c>
      <c r="H1816">
        <v>-120.8461538</v>
      </c>
      <c r="I1816">
        <v>55</v>
      </c>
      <c r="J1816">
        <v>62</v>
      </c>
      <c r="K1816">
        <v>-123</v>
      </c>
      <c r="L1816">
        <v>2.8083648270000001</v>
      </c>
      <c r="M1816">
        <v>2.94602977</v>
      </c>
      <c r="N1816">
        <v>-6.1791892759999998</v>
      </c>
      <c r="O1816">
        <v>2.812298111</v>
      </c>
      <c r="P1816">
        <v>3.1702269620000001</v>
      </c>
      <c r="Q1816">
        <v>-6.2893212299999997</v>
      </c>
      <c r="R1816">
        <v>0.140418241</v>
      </c>
      <c r="S1816">
        <v>0.14730148800000001</v>
      </c>
      <c r="T1816">
        <v>-0.30895946400000002</v>
      </c>
      <c r="U1816">
        <v>0.14061490600000001</v>
      </c>
      <c r="V1816">
        <v>0.158511348</v>
      </c>
      <c r="W1816">
        <v>-0.31446606199999999</v>
      </c>
      <c r="X1816">
        <v>3.9740449999999998E-3</v>
      </c>
      <c r="Y1816">
        <v>-0.301879552</v>
      </c>
      <c r="Z1816">
        <v>3.7262691000000001E-2</v>
      </c>
      <c r="AA1816">
        <v>1.0332516E-2</v>
      </c>
      <c r="AB1816">
        <v>-0.30935279199999999</v>
      </c>
      <c r="AC1816">
        <v>2.6911944E-2</v>
      </c>
    </row>
    <row r="1817" spans="1:29" x14ac:dyDescent="0.3">
      <c r="A1817">
        <v>18.149999999999999</v>
      </c>
      <c r="B1817">
        <v>28.2</v>
      </c>
      <c r="C1817">
        <v>75</v>
      </c>
      <c r="D1817">
        <v>75</v>
      </c>
      <c r="E1817">
        <v>-150</v>
      </c>
      <c r="F1817">
        <v>54.69230769</v>
      </c>
      <c r="G1817">
        <v>57.30769231</v>
      </c>
      <c r="H1817">
        <v>-120.7692308</v>
      </c>
      <c r="I1817">
        <v>54</v>
      </c>
      <c r="J1817">
        <v>59</v>
      </c>
      <c r="K1817">
        <v>-100</v>
      </c>
      <c r="L1817">
        <v>2.7965649749999999</v>
      </c>
      <c r="M1817">
        <v>2.9302966330000002</v>
      </c>
      <c r="N1817">
        <v>-6.1752559920000003</v>
      </c>
      <c r="O1817">
        <v>2.761165418</v>
      </c>
      <c r="P1817">
        <v>3.0168288830000001</v>
      </c>
      <c r="Q1817">
        <v>-5.1132692930000001</v>
      </c>
      <c r="R1817">
        <v>0.13982824899999999</v>
      </c>
      <c r="S1817">
        <v>0.14651483200000001</v>
      </c>
      <c r="T1817">
        <v>-0.3087628</v>
      </c>
      <c r="U1817">
        <v>0.13805827100000001</v>
      </c>
      <c r="V1817">
        <v>0.15084144399999999</v>
      </c>
      <c r="W1817">
        <v>-0.25566346499999998</v>
      </c>
      <c r="X1817">
        <v>3.8605000000000002E-3</v>
      </c>
      <c r="Y1817">
        <v>-0.30128956000000001</v>
      </c>
      <c r="Z1817">
        <v>3.9332841E-2</v>
      </c>
      <c r="AA1817">
        <v>7.3803690000000003E-3</v>
      </c>
      <c r="AB1817">
        <v>-0.266742215</v>
      </c>
      <c r="AC1817">
        <v>-5.8309211E-2</v>
      </c>
    </row>
    <row r="1818" spans="1:29" x14ac:dyDescent="0.3">
      <c r="A1818">
        <v>18.16</v>
      </c>
      <c r="B1818">
        <v>28.2</v>
      </c>
      <c r="C1818">
        <v>75</v>
      </c>
      <c r="D1818">
        <v>75</v>
      </c>
      <c r="E1818">
        <v>-150</v>
      </c>
      <c r="F1818">
        <v>54.38461538</v>
      </c>
      <c r="G1818">
        <v>57.38461538</v>
      </c>
      <c r="H1818">
        <v>-122.6153846</v>
      </c>
      <c r="I1818">
        <v>55</v>
      </c>
      <c r="J1818">
        <v>44</v>
      </c>
      <c r="K1818">
        <v>-127</v>
      </c>
      <c r="L1818">
        <v>2.7808318390000002</v>
      </c>
      <c r="M1818">
        <v>2.9342299170000001</v>
      </c>
      <c r="N1818">
        <v>-6.2696548099999996</v>
      </c>
      <c r="O1818">
        <v>2.812298111</v>
      </c>
      <c r="P1818">
        <v>2.2498384890000001</v>
      </c>
      <c r="Q1818">
        <v>-6.4938520019999997</v>
      </c>
      <c r="R1818">
        <v>0.13904159199999999</v>
      </c>
      <c r="S1818">
        <v>0.146711496</v>
      </c>
      <c r="T1818">
        <v>-0.31348273999999998</v>
      </c>
      <c r="U1818">
        <v>0.14061490600000001</v>
      </c>
      <c r="V1818">
        <v>0.11249192399999999</v>
      </c>
      <c r="W1818">
        <v>-0.3246926</v>
      </c>
      <c r="X1818">
        <v>4.4282210000000004E-3</v>
      </c>
      <c r="Y1818">
        <v>-0.30423952300000001</v>
      </c>
      <c r="Z1818">
        <v>4.8648513999999997E-2</v>
      </c>
      <c r="AA1818">
        <v>-1.6236811E-2</v>
      </c>
      <c r="AB1818">
        <v>-0.30083067699999999</v>
      </c>
      <c r="AC1818">
        <v>0.12558907</v>
      </c>
    </row>
    <row r="1819" spans="1:29" x14ac:dyDescent="0.3">
      <c r="A1819">
        <v>18.170000000000002</v>
      </c>
      <c r="B1819">
        <v>28.2</v>
      </c>
      <c r="C1819">
        <v>75</v>
      </c>
      <c r="D1819">
        <v>75</v>
      </c>
      <c r="E1819">
        <v>-150</v>
      </c>
      <c r="F1819">
        <v>54.23076923</v>
      </c>
      <c r="G1819">
        <v>57.46153846</v>
      </c>
      <c r="H1819">
        <v>-122.6923077</v>
      </c>
      <c r="I1819">
        <v>44</v>
      </c>
      <c r="J1819">
        <v>57</v>
      </c>
      <c r="K1819">
        <v>-129</v>
      </c>
      <c r="L1819">
        <v>2.7729652699999998</v>
      </c>
      <c r="M1819">
        <v>2.9381632010000001</v>
      </c>
      <c r="N1819">
        <v>-6.2735880939999999</v>
      </c>
      <c r="O1819">
        <v>2.2498384890000001</v>
      </c>
      <c r="P1819">
        <v>2.9145634970000001</v>
      </c>
      <c r="Q1819">
        <v>-6.5961173879999997</v>
      </c>
      <c r="R1819">
        <v>0.13864826399999999</v>
      </c>
      <c r="S1819">
        <v>0.14690816000000001</v>
      </c>
      <c r="T1819">
        <v>-0.31367940500000002</v>
      </c>
      <c r="U1819">
        <v>0.11249192399999999</v>
      </c>
      <c r="V1819">
        <v>0.14572817499999999</v>
      </c>
      <c r="W1819">
        <v>-0.32980586899999997</v>
      </c>
      <c r="X1819">
        <v>4.768853E-3</v>
      </c>
      <c r="Y1819">
        <v>-0.30430507800000001</v>
      </c>
      <c r="Z1819">
        <v>4.9338563000000002E-2</v>
      </c>
      <c r="AA1819">
        <v>1.9188957999999999E-2</v>
      </c>
      <c r="AB1819">
        <v>-0.30594394600000002</v>
      </c>
      <c r="AC1819">
        <v>0.12558907</v>
      </c>
    </row>
    <row r="1820" spans="1:29" x14ac:dyDescent="0.3">
      <c r="A1820">
        <v>18.18</v>
      </c>
      <c r="B1820">
        <v>28.2</v>
      </c>
      <c r="C1820">
        <v>75</v>
      </c>
      <c r="D1820">
        <v>75</v>
      </c>
      <c r="E1820">
        <v>-150</v>
      </c>
      <c r="F1820">
        <v>54.07692308</v>
      </c>
      <c r="G1820">
        <v>58.46153846</v>
      </c>
      <c r="H1820">
        <v>-122.6153846</v>
      </c>
      <c r="I1820">
        <v>54</v>
      </c>
      <c r="J1820">
        <v>58</v>
      </c>
      <c r="K1820">
        <v>-134</v>
      </c>
      <c r="L1820">
        <v>2.765098702</v>
      </c>
      <c r="M1820">
        <v>2.9892958940000001</v>
      </c>
      <c r="N1820">
        <v>-6.2696548099999996</v>
      </c>
      <c r="O1820">
        <v>2.761165418</v>
      </c>
      <c r="P1820">
        <v>2.9656961900000001</v>
      </c>
      <c r="Q1820">
        <v>-6.8517808530000002</v>
      </c>
      <c r="R1820">
        <v>0.138254935</v>
      </c>
      <c r="S1820">
        <v>0.14946479500000001</v>
      </c>
      <c r="T1820">
        <v>-0.31348273999999998</v>
      </c>
      <c r="U1820">
        <v>0.13805827100000001</v>
      </c>
      <c r="V1820">
        <v>0.14828480899999999</v>
      </c>
      <c r="W1820">
        <v>-0.34258904299999998</v>
      </c>
      <c r="X1820">
        <v>6.4720150000000002E-3</v>
      </c>
      <c r="Y1820">
        <v>-0.30489506999999999</v>
      </c>
      <c r="Z1820">
        <v>4.5198264000000002E-2</v>
      </c>
      <c r="AA1820">
        <v>5.9042950000000004E-3</v>
      </c>
      <c r="AB1820">
        <v>-0.32384038900000001</v>
      </c>
      <c r="AC1820">
        <v>9.8677127000000003E-2</v>
      </c>
    </row>
    <row r="1821" spans="1:29" x14ac:dyDescent="0.3">
      <c r="A1821">
        <v>18.190000000000001</v>
      </c>
      <c r="B1821">
        <v>28.2</v>
      </c>
      <c r="C1821">
        <v>75</v>
      </c>
      <c r="D1821">
        <v>75</v>
      </c>
      <c r="E1821">
        <v>-150</v>
      </c>
      <c r="F1821">
        <v>55.07692308</v>
      </c>
      <c r="G1821">
        <v>58.30769231</v>
      </c>
      <c r="H1821">
        <v>-122.5384615</v>
      </c>
      <c r="I1821">
        <v>56</v>
      </c>
      <c r="J1821">
        <v>61</v>
      </c>
      <c r="K1821">
        <v>-122</v>
      </c>
      <c r="L1821">
        <v>2.816231395</v>
      </c>
      <c r="M1821">
        <v>2.9814293260000002</v>
      </c>
      <c r="N1821">
        <v>-6.2657215260000001</v>
      </c>
      <c r="O1821">
        <v>2.8634308040000001</v>
      </c>
      <c r="P1821">
        <v>3.1190942690000001</v>
      </c>
      <c r="Q1821">
        <v>-6.2381885370000001</v>
      </c>
      <c r="R1821">
        <v>0.14081157</v>
      </c>
      <c r="S1821">
        <v>0.14907146600000001</v>
      </c>
      <c r="T1821">
        <v>-0.31328607600000002</v>
      </c>
      <c r="U1821">
        <v>0.14317154000000001</v>
      </c>
      <c r="V1821">
        <v>0.15595471299999999</v>
      </c>
      <c r="W1821">
        <v>-0.31190942700000002</v>
      </c>
      <c r="X1821">
        <v>4.768853E-3</v>
      </c>
      <c r="Y1821">
        <v>-0.305485063</v>
      </c>
      <c r="Z1821">
        <v>4.1057965000000002E-2</v>
      </c>
      <c r="AA1821">
        <v>7.3803690000000003E-3</v>
      </c>
      <c r="AB1821">
        <v>-0.30764836899999998</v>
      </c>
      <c r="AC1821">
        <v>2.2426620000000001E-2</v>
      </c>
    </row>
    <row r="1822" spans="1:29" x14ac:dyDescent="0.3">
      <c r="A1822">
        <v>18.2</v>
      </c>
      <c r="B1822">
        <v>28.2</v>
      </c>
      <c r="C1822">
        <v>75</v>
      </c>
      <c r="D1822">
        <v>75</v>
      </c>
      <c r="E1822">
        <v>-150</v>
      </c>
      <c r="F1822">
        <v>55</v>
      </c>
      <c r="G1822">
        <v>58.15384615</v>
      </c>
      <c r="H1822">
        <v>-122.4615385</v>
      </c>
      <c r="I1822">
        <v>57</v>
      </c>
      <c r="J1822">
        <v>58</v>
      </c>
      <c r="K1822">
        <v>-93</v>
      </c>
      <c r="L1822">
        <v>2.812298111</v>
      </c>
      <c r="M1822">
        <v>2.9735627579999999</v>
      </c>
      <c r="N1822">
        <v>-6.2617882419999997</v>
      </c>
      <c r="O1822">
        <v>2.9145634970000001</v>
      </c>
      <c r="P1822">
        <v>2.9656961900000001</v>
      </c>
      <c r="Q1822">
        <v>-4.7553404419999996</v>
      </c>
      <c r="R1822">
        <v>0.14061490600000001</v>
      </c>
      <c r="S1822">
        <v>0.14867813799999999</v>
      </c>
      <c r="T1822">
        <v>-0.31308941200000001</v>
      </c>
      <c r="U1822">
        <v>0.14572817499999999</v>
      </c>
      <c r="V1822">
        <v>0.14828480899999999</v>
      </c>
      <c r="W1822">
        <v>-0.23776702199999999</v>
      </c>
      <c r="X1822">
        <v>4.6553089999999998E-3</v>
      </c>
      <c r="Y1822">
        <v>-0.305157289</v>
      </c>
      <c r="Z1822">
        <v>4.1748014999999999E-2</v>
      </c>
      <c r="AA1822">
        <v>1.476074E-3</v>
      </c>
      <c r="AB1822">
        <v>-0.25651567600000003</v>
      </c>
      <c r="AC1822">
        <v>-9.8677127000000003E-2</v>
      </c>
    </row>
    <row r="1823" spans="1:29" x14ac:dyDescent="0.3">
      <c r="A1823">
        <v>18.21</v>
      </c>
      <c r="B1823">
        <v>28.2</v>
      </c>
      <c r="C1823">
        <v>75</v>
      </c>
      <c r="D1823">
        <v>75</v>
      </c>
      <c r="E1823">
        <v>-150</v>
      </c>
      <c r="F1823">
        <v>54.38461538</v>
      </c>
      <c r="G1823">
        <v>58.15384615</v>
      </c>
      <c r="H1823">
        <v>-122.4615385</v>
      </c>
      <c r="I1823">
        <v>123</v>
      </c>
      <c r="J1823">
        <v>100</v>
      </c>
      <c r="K1823">
        <v>-240</v>
      </c>
      <c r="L1823">
        <v>2.7808318390000002</v>
      </c>
      <c r="M1823">
        <v>2.9735627579999999</v>
      </c>
      <c r="N1823">
        <v>-6.2617882419999997</v>
      </c>
      <c r="O1823">
        <v>6.2893212299999997</v>
      </c>
      <c r="P1823">
        <v>5.1132692930000001</v>
      </c>
      <c r="Q1823">
        <v>-12.2718463</v>
      </c>
      <c r="R1823">
        <v>0.13904159199999999</v>
      </c>
      <c r="S1823">
        <v>0.14867813799999999</v>
      </c>
      <c r="T1823">
        <v>-0.31308941200000001</v>
      </c>
      <c r="U1823">
        <v>0.31446606199999999</v>
      </c>
      <c r="V1823">
        <v>0.25566346499999998</v>
      </c>
      <c r="W1823">
        <v>-0.613592315</v>
      </c>
      <c r="X1823">
        <v>5.5636619999999996E-3</v>
      </c>
      <c r="Y1823">
        <v>-0.30463285099999998</v>
      </c>
      <c r="Z1823">
        <v>4.4508213999999997E-2</v>
      </c>
      <c r="AA1823">
        <v>-3.3949695000000002E-2</v>
      </c>
      <c r="AB1823">
        <v>-0.59910471899999995</v>
      </c>
      <c r="AC1823">
        <v>7.6250506999999995E-2</v>
      </c>
    </row>
    <row r="1824" spans="1:29" x14ac:dyDescent="0.3">
      <c r="A1824">
        <v>18.22</v>
      </c>
      <c r="B1824">
        <v>28.2</v>
      </c>
      <c r="C1824">
        <v>75</v>
      </c>
      <c r="D1824">
        <v>75</v>
      </c>
      <c r="E1824">
        <v>-150</v>
      </c>
      <c r="F1824">
        <v>54.84615385</v>
      </c>
      <c r="G1824">
        <v>58.07692308</v>
      </c>
      <c r="H1824">
        <v>-124.2307692</v>
      </c>
      <c r="I1824">
        <v>49</v>
      </c>
      <c r="J1824">
        <v>0</v>
      </c>
      <c r="K1824">
        <v>0</v>
      </c>
      <c r="L1824">
        <v>2.8044315430000002</v>
      </c>
      <c r="M1824">
        <v>2.969629474</v>
      </c>
      <c r="N1824">
        <v>-6.3522537750000003</v>
      </c>
      <c r="O1824">
        <v>2.5055019540000001</v>
      </c>
      <c r="P1824">
        <v>0</v>
      </c>
      <c r="Q1824">
        <v>0</v>
      </c>
      <c r="R1824">
        <v>0.14022157699999999</v>
      </c>
      <c r="S1824">
        <v>0.148481474</v>
      </c>
      <c r="T1824">
        <v>-0.317612689</v>
      </c>
      <c r="U1824">
        <v>0.125275098</v>
      </c>
      <c r="V1824">
        <v>0</v>
      </c>
      <c r="W1824">
        <v>0</v>
      </c>
      <c r="X1824">
        <v>4.768853E-3</v>
      </c>
      <c r="Y1824">
        <v>-0.30797614299999998</v>
      </c>
      <c r="Z1824">
        <v>5.0718662999999997E-2</v>
      </c>
      <c r="AA1824">
        <v>-7.2327611E-2</v>
      </c>
      <c r="AB1824">
        <v>-4.1758365999999998E-2</v>
      </c>
      <c r="AC1824">
        <v>-0.21978087299999999</v>
      </c>
    </row>
    <row r="1825" spans="1:29" x14ac:dyDescent="0.3">
      <c r="A1825">
        <v>18.23</v>
      </c>
      <c r="B1825">
        <v>28.2</v>
      </c>
      <c r="C1825">
        <v>75</v>
      </c>
      <c r="D1825">
        <v>75</v>
      </c>
      <c r="E1825">
        <v>-150</v>
      </c>
      <c r="F1825">
        <v>55.23076923</v>
      </c>
      <c r="G1825">
        <v>59.07692308</v>
      </c>
      <c r="H1825">
        <v>-123.9230769</v>
      </c>
      <c r="I1825">
        <v>0</v>
      </c>
      <c r="J1825">
        <v>57</v>
      </c>
      <c r="K1825">
        <v>-122</v>
      </c>
      <c r="L1825">
        <v>2.8240979629999998</v>
      </c>
      <c r="M1825">
        <v>3.020762167</v>
      </c>
      <c r="N1825">
        <v>-6.3365206389999997</v>
      </c>
      <c r="O1825">
        <v>0</v>
      </c>
      <c r="P1825">
        <v>2.9145634970000001</v>
      </c>
      <c r="Q1825">
        <v>-6.2381885370000001</v>
      </c>
      <c r="R1825">
        <v>0.141204898</v>
      </c>
      <c r="S1825">
        <v>0.151038108</v>
      </c>
      <c r="T1825">
        <v>-0.31682603199999998</v>
      </c>
      <c r="U1825">
        <v>0</v>
      </c>
      <c r="V1825">
        <v>0.14572817499999999</v>
      </c>
      <c r="W1825">
        <v>-0.31190942700000002</v>
      </c>
      <c r="X1825">
        <v>5.6772070000000001E-3</v>
      </c>
      <c r="Y1825">
        <v>-0.30863169000000001</v>
      </c>
      <c r="Z1825">
        <v>4.3128115000000002E-2</v>
      </c>
      <c r="AA1825">
        <v>8.4136200999999994E-2</v>
      </c>
      <c r="AB1825">
        <v>-0.25651567600000003</v>
      </c>
      <c r="AC1825">
        <v>0.291546056</v>
      </c>
    </row>
    <row r="1826" spans="1:29" x14ac:dyDescent="0.3">
      <c r="A1826">
        <v>18.239999999999998</v>
      </c>
      <c r="B1826">
        <v>28.2</v>
      </c>
      <c r="C1826">
        <v>75</v>
      </c>
      <c r="D1826">
        <v>75</v>
      </c>
      <c r="E1826">
        <v>-150</v>
      </c>
      <c r="F1826">
        <v>56.15384615</v>
      </c>
      <c r="G1826">
        <v>59.30769231</v>
      </c>
      <c r="H1826">
        <v>-122</v>
      </c>
      <c r="I1826">
        <v>122</v>
      </c>
      <c r="J1826">
        <v>61</v>
      </c>
      <c r="K1826">
        <v>-123</v>
      </c>
      <c r="L1826">
        <v>2.8712973719999999</v>
      </c>
      <c r="M1826">
        <v>3.0325620190000002</v>
      </c>
      <c r="N1826">
        <v>-6.2381885370000001</v>
      </c>
      <c r="O1826">
        <v>6.2381885370000001</v>
      </c>
      <c r="P1826">
        <v>3.1190942690000001</v>
      </c>
      <c r="Q1826">
        <v>-6.2893212299999997</v>
      </c>
      <c r="R1826">
        <v>0.14356486900000001</v>
      </c>
      <c r="S1826">
        <v>0.15162810099999999</v>
      </c>
      <c r="T1826">
        <v>-0.31190942700000002</v>
      </c>
      <c r="U1826">
        <v>0.31190942700000002</v>
      </c>
      <c r="V1826">
        <v>0.15595471299999999</v>
      </c>
      <c r="W1826">
        <v>-0.31446606199999999</v>
      </c>
      <c r="X1826">
        <v>4.6553089999999998E-3</v>
      </c>
      <c r="Y1826">
        <v>-0.30633727399999999</v>
      </c>
      <c r="Z1826">
        <v>2.9327117999999999E-2</v>
      </c>
      <c r="AA1826">
        <v>-9.0040495999999998E-2</v>
      </c>
      <c r="AB1826">
        <v>-0.36559875400000003</v>
      </c>
      <c r="AC1826">
        <v>-0.26911943599999999</v>
      </c>
    </row>
    <row r="1827" spans="1:29" x14ac:dyDescent="0.3">
      <c r="A1827">
        <v>18.25</v>
      </c>
      <c r="B1827">
        <v>28.2</v>
      </c>
      <c r="C1827">
        <v>75</v>
      </c>
      <c r="D1827">
        <v>75</v>
      </c>
      <c r="E1827">
        <v>-150</v>
      </c>
      <c r="F1827">
        <v>56.23076923</v>
      </c>
      <c r="G1827">
        <v>58.69230769</v>
      </c>
      <c r="H1827">
        <v>-121.0769231</v>
      </c>
      <c r="I1827">
        <v>58</v>
      </c>
      <c r="J1827">
        <v>129</v>
      </c>
      <c r="K1827">
        <v>-213</v>
      </c>
      <c r="L1827">
        <v>2.8752306559999998</v>
      </c>
      <c r="M1827">
        <v>3.0010957469999999</v>
      </c>
      <c r="N1827">
        <v>-6.1909891290000001</v>
      </c>
      <c r="O1827">
        <v>2.9656961900000001</v>
      </c>
      <c r="P1827">
        <v>6.5961173879999997</v>
      </c>
      <c r="Q1827">
        <v>-10.891263589999999</v>
      </c>
      <c r="R1827">
        <v>0.143761533</v>
      </c>
      <c r="S1827">
        <v>0.150054787</v>
      </c>
      <c r="T1827">
        <v>-0.309549456</v>
      </c>
      <c r="U1827">
        <v>0.14828480899999999</v>
      </c>
      <c r="V1827">
        <v>0.32980586899999997</v>
      </c>
      <c r="W1827">
        <v>-0.54456318000000004</v>
      </c>
      <c r="X1827">
        <v>3.6334119999999999E-3</v>
      </c>
      <c r="Y1827">
        <v>-0.30430507800000001</v>
      </c>
      <c r="Z1827">
        <v>2.7601992999999998E-2</v>
      </c>
      <c r="AA1827">
        <v>0.10480123299999999</v>
      </c>
      <c r="AB1827">
        <v>-0.52240567900000001</v>
      </c>
      <c r="AC1827">
        <v>0.116618422</v>
      </c>
    </row>
    <row r="1828" spans="1:29" x14ac:dyDescent="0.3">
      <c r="A1828">
        <v>18.260000000000002</v>
      </c>
      <c r="B1828">
        <v>28.2</v>
      </c>
      <c r="C1828">
        <v>75</v>
      </c>
      <c r="D1828">
        <v>75</v>
      </c>
      <c r="E1828">
        <v>-150</v>
      </c>
      <c r="F1828">
        <v>55.38461538</v>
      </c>
      <c r="G1828">
        <v>58.76923077</v>
      </c>
      <c r="H1828">
        <v>-120.8461538</v>
      </c>
      <c r="I1828">
        <v>55</v>
      </c>
      <c r="J1828">
        <v>54</v>
      </c>
      <c r="K1828">
        <v>0</v>
      </c>
      <c r="L1828">
        <v>2.8319645310000001</v>
      </c>
      <c r="M1828">
        <v>3.0050290309999999</v>
      </c>
      <c r="N1828">
        <v>-6.1791892759999998</v>
      </c>
      <c r="O1828">
        <v>2.812298111</v>
      </c>
      <c r="P1828">
        <v>2.761165418</v>
      </c>
      <c r="Q1828">
        <v>0</v>
      </c>
      <c r="R1828">
        <v>0.14159822699999999</v>
      </c>
      <c r="S1828">
        <v>0.15025145200000001</v>
      </c>
      <c r="T1828">
        <v>-0.30895946400000002</v>
      </c>
      <c r="U1828">
        <v>0.14061490600000001</v>
      </c>
      <c r="V1828">
        <v>0.13805827100000001</v>
      </c>
      <c r="W1828">
        <v>0</v>
      </c>
      <c r="X1828">
        <v>4.9959419999999997E-3</v>
      </c>
      <c r="Y1828">
        <v>-0.30325620199999997</v>
      </c>
      <c r="Z1828">
        <v>3.0017168E-2</v>
      </c>
      <c r="AA1828">
        <v>-1.476074E-3</v>
      </c>
      <c r="AB1828">
        <v>-9.2891058999999998E-2</v>
      </c>
      <c r="AC1828">
        <v>-0.48890031</v>
      </c>
    </row>
    <row r="1829" spans="1:29" x14ac:dyDescent="0.3">
      <c r="A1829">
        <v>18.27</v>
      </c>
      <c r="B1829">
        <v>28.2</v>
      </c>
      <c r="C1829">
        <v>75</v>
      </c>
      <c r="D1829">
        <v>75</v>
      </c>
      <c r="E1829">
        <v>-150</v>
      </c>
      <c r="F1829">
        <v>55.46153846</v>
      </c>
      <c r="G1829">
        <v>59.07692308</v>
      </c>
      <c r="H1829">
        <v>-120.6923077</v>
      </c>
      <c r="I1829">
        <v>47</v>
      </c>
      <c r="J1829">
        <v>62</v>
      </c>
      <c r="K1829">
        <v>-236</v>
      </c>
      <c r="L1829">
        <v>2.8358978160000001</v>
      </c>
      <c r="M1829">
        <v>3.020762167</v>
      </c>
      <c r="N1829">
        <v>-6.1713227079999999</v>
      </c>
      <c r="O1829">
        <v>2.4032365680000001</v>
      </c>
      <c r="P1829">
        <v>3.1702269620000001</v>
      </c>
      <c r="Q1829">
        <v>-12.06731553</v>
      </c>
      <c r="R1829">
        <v>0.14179489100000001</v>
      </c>
      <c r="S1829">
        <v>0.151038108</v>
      </c>
      <c r="T1829">
        <v>-0.30856613500000002</v>
      </c>
      <c r="U1829">
        <v>0.120161828</v>
      </c>
      <c r="V1829">
        <v>0.158511348</v>
      </c>
      <c r="W1829">
        <v>-0.60336577700000005</v>
      </c>
      <c r="X1829">
        <v>5.3365740000000002E-3</v>
      </c>
      <c r="Y1829">
        <v>-0.30332175700000003</v>
      </c>
      <c r="Z1829">
        <v>2.7601992999999998E-2</v>
      </c>
      <c r="AA1829">
        <v>2.2141106000000001E-2</v>
      </c>
      <c r="AB1829">
        <v>-0.49513490999999998</v>
      </c>
      <c r="AC1829">
        <v>0.56963614100000004</v>
      </c>
    </row>
    <row r="1830" spans="1:29" x14ac:dyDescent="0.3">
      <c r="A1830">
        <v>18.28</v>
      </c>
      <c r="B1830">
        <v>28.2</v>
      </c>
      <c r="C1830">
        <v>75</v>
      </c>
      <c r="D1830">
        <v>75</v>
      </c>
      <c r="E1830">
        <v>-150</v>
      </c>
      <c r="F1830">
        <v>55.69230769</v>
      </c>
      <c r="G1830">
        <v>59.15384615</v>
      </c>
      <c r="H1830">
        <v>-120.6153846</v>
      </c>
      <c r="I1830">
        <v>60</v>
      </c>
      <c r="J1830">
        <v>58</v>
      </c>
      <c r="K1830">
        <v>-121</v>
      </c>
      <c r="L1830">
        <v>2.8476976679999999</v>
      </c>
      <c r="M1830">
        <v>3.0246954509999999</v>
      </c>
      <c r="N1830">
        <v>-6.1673894239999996</v>
      </c>
      <c r="O1830">
        <v>3.0679615760000001</v>
      </c>
      <c r="P1830">
        <v>2.9656961900000001</v>
      </c>
      <c r="Q1830">
        <v>-6.1870558439999996</v>
      </c>
      <c r="R1830">
        <v>0.14238488299999999</v>
      </c>
      <c r="S1830">
        <v>0.15123477299999999</v>
      </c>
      <c r="T1830">
        <v>-0.30836947100000001</v>
      </c>
      <c r="U1830">
        <v>0.15339807899999999</v>
      </c>
      <c r="V1830">
        <v>0.14828480899999999</v>
      </c>
      <c r="W1830">
        <v>-0.30935279199999999</v>
      </c>
      <c r="X1830">
        <v>5.1094859999999999E-3</v>
      </c>
      <c r="Y1830">
        <v>-0.30345286599999999</v>
      </c>
      <c r="Z1830">
        <v>2.5876869E-2</v>
      </c>
      <c r="AA1830">
        <v>-2.952147E-3</v>
      </c>
      <c r="AB1830">
        <v>-0.30679615799999999</v>
      </c>
      <c r="AC1830">
        <v>1.3455972E-2</v>
      </c>
    </row>
    <row r="1831" spans="1:29" x14ac:dyDescent="0.3">
      <c r="A1831">
        <v>18.29</v>
      </c>
      <c r="B1831">
        <v>28.2</v>
      </c>
      <c r="C1831">
        <v>75</v>
      </c>
      <c r="D1831">
        <v>75</v>
      </c>
      <c r="E1831">
        <v>-150</v>
      </c>
      <c r="F1831">
        <v>56.07692308</v>
      </c>
      <c r="G1831">
        <v>58.92307692</v>
      </c>
      <c r="H1831">
        <v>-118.7692308</v>
      </c>
      <c r="I1831">
        <v>60</v>
      </c>
      <c r="J1831">
        <v>57</v>
      </c>
      <c r="K1831">
        <v>-123</v>
      </c>
      <c r="L1831">
        <v>2.867364088</v>
      </c>
      <c r="M1831">
        <v>3.0128955990000001</v>
      </c>
      <c r="N1831">
        <v>-6.0729906060000003</v>
      </c>
      <c r="O1831">
        <v>3.0679615760000001</v>
      </c>
      <c r="P1831">
        <v>2.9145634970000001</v>
      </c>
      <c r="Q1831">
        <v>-6.2893212299999997</v>
      </c>
      <c r="R1831">
        <v>0.143368204</v>
      </c>
      <c r="S1831">
        <v>0.15064478000000001</v>
      </c>
      <c r="T1831">
        <v>-0.30364953</v>
      </c>
      <c r="U1831">
        <v>0.15339807899999999</v>
      </c>
      <c r="V1831">
        <v>0.14572817499999999</v>
      </c>
      <c r="W1831">
        <v>-0.31446606199999999</v>
      </c>
      <c r="X1831">
        <v>4.2011330000000001E-3</v>
      </c>
      <c r="Y1831">
        <v>-0.30043734799999999</v>
      </c>
      <c r="Z1831">
        <v>1.6906220999999999E-2</v>
      </c>
      <c r="AA1831">
        <v>-4.4282210000000004E-3</v>
      </c>
      <c r="AB1831">
        <v>-0.30935279199999999</v>
      </c>
      <c r="AC1831">
        <v>2.6911944E-2</v>
      </c>
    </row>
    <row r="1832" spans="1:29" x14ac:dyDescent="0.3">
      <c r="A1832">
        <v>18.3</v>
      </c>
      <c r="B1832">
        <v>28.2</v>
      </c>
      <c r="C1832">
        <v>75</v>
      </c>
      <c r="D1832">
        <v>75</v>
      </c>
      <c r="E1832">
        <v>-150</v>
      </c>
      <c r="F1832">
        <v>56.15384615</v>
      </c>
      <c r="G1832">
        <v>57.92307692</v>
      </c>
      <c r="H1832">
        <v>-118.7692308</v>
      </c>
      <c r="I1832">
        <v>56</v>
      </c>
      <c r="J1832">
        <v>60</v>
      </c>
      <c r="K1832">
        <v>-104</v>
      </c>
      <c r="L1832">
        <v>2.8712973719999999</v>
      </c>
      <c r="M1832">
        <v>2.9617629060000001</v>
      </c>
      <c r="N1832">
        <v>-6.0729906060000003</v>
      </c>
      <c r="O1832">
        <v>2.8634308040000001</v>
      </c>
      <c r="P1832">
        <v>3.0679615760000001</v>
      </c>
      <c r="Q1832">
        <v>-5.3178000650000001</v>
      </c>
      <c r="R1832">
        <v>0.14356486900000001</v>
      </c>
      <c r="S1832">
        <v>0.148088145</v>
      </c>
      <c r="T1832">
        <v>-0.30364953</v>
      </c>
      <c r="U1832">
        <v>0.14317154000000001</v>
      </c>
      <c r="V1832">
        <v>0.15339807899999999</v>
      </c>
      <c r="W1832">
        <v>-0.26589000299999999</v>
      </c>
      <c r="X1832">
        <v>2.611515E-3</v>
      </c>
      <c r="Y1832">
        <v>-0.299650692</v>
      </c>
      <c r="Z1832">
        <v>2.1046519999999999E-2</v>
      </c>
      <c r="AA1832">
        <v>5.9042950000000004E-3</v>
      </c>
      <c r="AB1832">
        <v>-0.27611654200000002</v>
      </c>
      <c r="AC1832">
        <v>-5.3823887000000001E-2</v>
      </c>
    </row>
    <row r="1833" spans="1:29" x14ac:dyDescent="0.3">
      <c r="A1833">
        <v>18.309999999999999</v>
      </c>
      <c r="B1833">
        <v>28.2</v>
      </c>
      <c r="C1833">
        <v>75</v>
      </c>
      <c r="D1833">
        <v>75</v>
      </c>
      <c r="E1833">
        <v>-150</v>
      </c>
      <c r="F1833">
        <v>55.76923077</v>
      </c>
      <c r="G1833">
        <v>57.69230769</v>
      </c>
      <c r="H1833">
        <v>-118.4615385</v>
      </c>
      <c r="I1833">
        <v>55</v>
      </c>
      <c r="J1833">
        <v>50</v>
      </c>
      <c r="K1833">
        <v>-122</v>
      </c>
      <c r="L1833">
        <v>2.8516309519999998</v>
      </c>
      <c r="M1833">
        <v>2.9499630539999999</v>
      </c>
      <c r="N1833">
        <v>-6.0572574699999997</v>
      </c>
      <c r="O1833">
        <v>2.812298111</v>
      </c>
      <c r="P1833">
        <v>2.556634646</v>
      </c>
      <c r="Q1833">
        <v>-6.2381885370000001</v>
      </c>
      <c r="R1833">
        <v>0.142581548</v>
      </c>
      <c r="S1833">
        <v>0.14749815299999999</v>
      </c>
      <c r="T1833">
        <v>-0.302862874</v>
      </c>
      <c r="U1833">
        <v>0.14061490600000001</v>
      </c>
      <c r="V1833">
        <v>0.127831732</v>
      </c>
      <c r="W1833">
        <v>-0.31190942700000002</v>
      </c>
      <c r="X1833">
        <v>2.8386029999999999E-3</v>
      </c>
      <c r="Y1833">
        <v>-0.29860181600000002</v>
      </c>
      <c r="Z1833">
        <v>2.2426620000000001E-2</v>
      </c>
      <c r="AA1833">
        <v>-7.3803690000000003E-3</v>
      </c>
      <c r="AB1833">
        <v>-0.29742183100000003</v>
      </c>
      <c r="AC1833">
        <v>7.6250506999999995E-2</v>
      </c>
    </row>
    <row r="1834" spans="1:29" x14ac:dyDescent="0.3">
      <c r="A1834">
        <v>18.32</v>
      </c>
      <c r="B1834">
        <v>28.2</v>
      </c>
      <c r="C1834">
        <v>75</v>
      </c>
      <c r="D1834">
        <v>75</v>
      </c>
      <c r="E1834">
        <v>-150</v>
      </c>
      <c r="F1834">
        <v>54.30769231</v>
      </c>
      <c r="G1834">
        <v>57.84615385</v>
      </c>
      <c r="H1834">
        <v>-118.3076923</v>
      </c>
      <c r="I1834">
        <v>45</v>
      </c>
      <c r="J1834">
        <v>62</v>
      </c>
      <c r="K1834">
        <v>-119</v>
      </c>
      <c r="L1834">
        <v>2.7768985540000002</v>
      </c>
      <c r="M1834">
        <v>2.9578296220000002</v>
      </c>
      <c r="N1834">
        <v>-6.0493909019999998</v>
      </c>
      <c r="O1834">
        <v>2.3009711820000001</v>
      </c>
      <c r="P1834">
        <v>3.1702269620000001</v>
      </c>
      <c r="Q1834">
        <v>-6.0847904589999997</v>
      </c>
      <c r="R1834">
        <v>0.13884492800000001</v>
      </c>
      <c r="S1834">
        <v>0.14789148099999999</v>
      </c>
      <c r="T1834">
        <v>-0.30246954500000001</v>
      </c>
      <c r="U1834">
        <v>0.11504855899999999</v>
      </c>
      <c r="V1834">
        <v>0.158511348</v>
      </c>
      <c r="W1834">
        <v>-0.30423952300000001</v>
      </c>
      <c r="X1834">
        <v>5.22303E-3</v>
      </c>
      <c r="Y1834">
        <v>-0.29722516599999999</v>
      </c>
      <c r="Z1834">
        <v>2.7601992999999998E-2</v>
      </c>
      <c r="AA1834">
        <v>2.5093252999999999E-2</v>
      </c>
      <c r="AB1834">
        <v>-0.29401298399999998</v>
      </c>
      <c r="AC1834">
        <v>5.3823887000000001E-2</v>
      </c>
    </row>
    <row r="1835" spans="1:29" x14ac:dyDescent="0.3">
      <c r="A1835">
        <v>18.329999999999998</v>
      </c>
      <c r="B1835">
        <v>28.2</v>
      </c>
      <c r="C1835">
        <v>75</v>
      </c>
      <c r="D1835">
        <v>75</v>
      </c>
      <c r="E1835">
        <v>-150</v>
      </c>
      <c r="F1835">
        <v>53</v>
      </c>
      <c r="G1835">
        <v>57.92307692</v>
      </c>
      <c r="H1835">
        <v>-118.1538462</v>
      </c>
      <c r="I1835">
        <v>58</v>
      </c>
      <c r="J1835">
        <v>62</v>
      </c>
      <c r="K1835">
        <v>-120</v>
      </c>
      <c r="L1835">
        <v>2.710032725</v>
      </c>
      <c r="M1835">
        <v>2.9617629060000001</v>
      </c>
      <c r="N1835">
        <v>-6.041524334</v>
      </c>
      <c r="O1835">
        <v>2.9656961900000001</v>
      </c>
      <c r="P1835">
        <v>3.1702269620000001</v>
      </c>
      <c r="Q1835">
        <v>-6.1359231520000002</v>
      </c>
      <c r="R1835">
        <v>0.13550163600000001</v>
      </c>
      <c r="S1835">
        <v>0.148088145</v>
      </c>
      <c r="T1835">
        <v>-0.30207621699999998</v>
      </c>
      <c r="U1835">
        <v>0.14828480899999999</v>
      </c>
      <c r="V1835">
        <v>0.158511348</v>
      </c>
      <c r="W1835">
        <v>-0.30679615799999999</v>
      </c>
      <c r="X1835">
        <v>7.2668239999999999E-3</v>
      </c>
      <c r="Y1835">
        <v>-0.29591407199999997</v>
      </c>
      <c r="Z1835">
        <v>3.2432342000000003E-2</v>
      </c>
      <c r="AA1835">
        <v>5.9042950000000004E-3</v>
      </c>
      <c r="AB1835">
        <v>-0.30679615799999999</v>
      </c>
      <c r="AC1835">
        <v>0</v>
      </c>
    </row>
    <row r="1836" spans="1:29" x14ac:dyDescent="0.3">
      <c r="A1836">
        <v>18.34</v>
      </c>
      <c r="B1836">
        <v>28.2</v>
      </c>
      <c r="C1836">
        <v>75</v>
      </c>
      <c r="D1836">
        <v>75</v>
      </c>
      <c r="E1836">
        <v>-150</v>
      </c>
      <c r="F1836">
        <v>52.30769231</v>
      </c>
      <c r="G1836">
        <v>57.46153846</v>
      </c>
      <c r="H1836">
        <v>-116.3846154</v>
      </c>
      <c r="I1836">
        <v>60</v>
      </c>
      <c r="J1836">
        <v>59</v>
      </c>
      <c r="K1836">
        <v>-121</v>
      </c>
      <c r="L1836">
        <v>2.6746331689999998</v>
      </c>
      <c r="M1836">
        <v>2.9381632010000001</v>
      </c>
      <c r="N1836">
        <v>-5.9510588000000002</v>
      </c>
      <c r="O1836">
        <v>3.0679615760000001</v>
      </c>
      <c r="P1836">
        <v>3.0168288830000001</v>
      </c>
      <c r="Q1836">
        <v>-6.1870558439999996</v>
      </c>
      <c r="R1836">
        <v>0.133731658</v>
      </c>
      <c r="S1836">
        <v>0.14690816000000001</v>
      </c>
      <c r="T1836">
        <v>-0.29755293999999999</v>
      </c>
      <c r="U1836">
        <v>0.15339807899999999</v>
      </c>
      <c r="V1836">
        <v>0.15084144399999999</v>
      </c>
      <c r="W1836">
        <v>-0.30935279199999999</v>
      </c>
      <c r="X1836">
        <v>7.6074569999999998E-3</v>
      </c>
      <c r="Y1836">
        <v>-0.291915233</v>
      </c>
      <c r="Z1836">
        <v>2.9672143000000002E-2</v>
      </c>
      <c r="AA1836">
        <v>-1.476074E-3</v>
      </c>
      <c r="AB1836">
        <v>-0.30764836899999998</v>
      </c>
      <c r="AC1836">
        <v>8.9706479999999995E-3</v>
      </c>
    </row>
    <row r="1837" spans="1:29" x14ac:dyDescent="0.3">
      <c r="A1837">
        <v>18.350000000000001</v>
      </c>
      <c r="B1837">
        <v>28.2</v>
      </c>
      <c r="C1837">
        <v>75</v>
      </c>
      <c r="D1837">
        <v>75</v>
      </c>
      <c r="E1837">
        <v>-150</v>
      </c>
      <c r="F1837">
        <v>50.61538462</v>
      </c>
      <c r="G1837">
        <v>57.07692308</v>
      </c>
      <c r="H1837">
        <v>-116.6153846</v>
      </c>
      <c r="I1837">
        <v>62</v>
      </c>
      <c r="J1837">
        <v>55</v>
      </c>
      <c r="K1837">
        <v>-98</v>
      </c>
      <c r="L1837">
        <v>2.5881009189999999</v>
      </c>
      <c r="M1837">
        <v>2.918496781</v>
      </c>
      <c r="N1837">
        <v>-5.9628586520000004</v>
      </c>
      <c r="O1837">
        <v>3.1702269620000001</v>
      </c>
      <c r="P1837">
        <v>2.812298111</v>
      </c>
      <c r="Q1837">
        <v>-5.0110039070000001</v>
      </c>
      <c r="R1837">
        <v>0.129405046</v>
      </c>
      <c r="S1837">
        <v>0.145924839</v>
      </c>
      <c r="T1837">
        <v>-0.298142933</v>
      </c>
      <c r="U1837">
        <v>0.158511348</v>
      </c>
      <c r="V1837">
        <v>0.14061490600000001</v>
      </c>
      <c r="W1837">
        <v>-0.25055019499999998</v>
      </c>
      <c r="X1837">
        <v>9.5377069999999994E-3</v>
      </c>
      <c r="Y1837">
        <v>-0.29053858300000002</v>
      </c>
      <c r="Z1837">
        <v>4.0022890999999998E-2</v>
      </c>
      <c r="AA1837">
        <v>-1.0332516E-2</v>
      </c>
      <c r="AB1837">
        <v>-0.266742215</v>
      </c>
      <c r="AC1837">
        <v>-8.5221155000000007E-2</v>
      </c>
    </row>
    <row r="1838" spans="1:29" x14ac:dyDescent="0.3">
      <c r="A1838">
        <v>18.36</v>
      </c>
      <c r="B1838">
        <v>28.2</v>
      </c>
      <c r="C1838">
        <v>75</v>
      </c>
      <c r="D1838">
        <v>75</v>
      </c>
      <c r="E1838">
        <v>-150</v>
      </c>
      <c r="F1838">
        <v>50.53846154</v>
      </c>
      <c r="G1838">
        <v>55.61538462</v>
      </c>
      <c r="H1838">
        <v>-117</v>
      </c>
      <c r="I1838">
        <v>58</v>
      </c>
      <c r="J1838">
        <v>45</v>
      </c>
      <c r="K1838">
        <v>-122</v>
      </c>
      <c r="L1838">
        <v>2.584167635</v>
      </c>
      <c r="M1838">
        <v>2.843764384</v>
      </c>
      <c r="N1838">
        <v>-5.9825250729999997</v>
      </c>
      <c r="O1838">
        <v>2.9656961900000001</v>
      </c>
      <c r="P1838">
        <v>2.3009711820000001</v>
      </c>
      <c r="Q1838">
        <v>-6.2381885370000001</v>
      </c>
      <c r="R1838">
        <v>0.12920838200000001</v>
      </c>
      <c r="S1838">
        <v>0.142188219</v>
      </c>
      <c r="T1838">
        <v>-0.29912625399999998</v>
      </c>
      <c r="U1838">
        <v>0.14828480899999999</v>
      </c>
      <c r="V1838">
        <v>0.11504855899999999</v>
      </c>
      <c r="W1838">
        <v>-0.31190942700000002</v>
      </c>
      <c r="X1838">
        <v>7.4939129999999996E-3</v>
      </c>
      <c r="Y1838">
        <v>-0.28988303599999998</v>
      </c>
      <c r="Z1838">
        <v>4.8648513999999997E-2</v>
      </c>
      <c r="AA1838">
        <v>-1.9188957999999999E-2</v>
      </c>
      <c r="AB1838">
        <v>-0.29571740699999999</v>
      </c>
      <c r="AC1838">
        <v>8.5221155000000007E-2</v>
      </c>
    </row>
    <row r="1839" spans="1:29" x14ac:dyDescent="0.3">
      <c r="A1839">
        <v>18.37</v>
      </c>
      <c r="B1839">
        <v>28.2</v>
      </c>
      <c r="C1839">
        <v>75</v>
      </c>
      <c r="D1839">
        <v>75</v>
      </c>
      <c r="E1839">
        <v>-150</v>
      </c>
      <c r="F1839">
        <v>50.76923077</v>
      </c>
      <c r="G1839">
        <v>53.92307692</v>
      </c>
      <c r="H1839">
        <v>-119.2307692</v>
      </c>
      <c r="I1839">
        <v>52</v>
      </c>
      <c r="J1839">
        <v>58</v>
      </c>
      <c r="K1839">
        <v>-119</v>
      </c>
      <c r="L1839">
        <v>2.5959674869999998</v>
      </c>
      <c r="M1839">
        <v>2.7572321340000001</v>
      </c>
      <c r="N1839">
        <v>-6.0965903109999999</v>
      </c>
      <c r="O1839">
        <v>2.658900032</v>
      </c>
      <c r="P1839">
        <v>2.9656961900000001</v>
      </c>
      <c r="Q1839">
        <v>-6.0847904589999997</v>
      </c>
      <c r="R1839">
        <v>0.12979837399999999</v>
      </c>
      <c r="S1839">
        <v>0.137861607</v>
      </c>
      <c r="T1839">
        <v>-0.30482951600000002</v>
      </c>
      <c r="U1839">
        <v>0.13294500200000001</v>
      </c>
      <c r="V1839">
        <v>0.14828480899999999</v>
      </c>
      <c r="W1839">
        <v>-0.30423952300000001</v>
      </c>
      <c r="X1839">
        <v>4.6553089999999998E-3</v>
      </c>
      <c r="Y1839">
        <v>-0.29243967100000001</v>
      </c>
      <c r="Z1839">
        <v>6.5209710000000004E-2</v>
      </c>
      <c r="AA1839">
        <v>8.8564420000000008E-3</v>
      </c>
      <c r="AB1839">
        <v>-0.29656961900000001</v>
      </c>
      <c r="AC1839">
        <v>4.0367914999999997E-2</v>
      </c>
    </row>
    <row r="1840" spans="1:29" x14ac:dyDescent="0.3">
      <c r="A1840">
        <v>18.38</v>
      </c>
      <c r="B1840">
        <v>28.2</v>
      </c>
      <c r="C1840">
        <v>75</v>
      </c>
      <c r="D1840">
        <v>75</v>
      </c>
      <c r="E1840">
        <v>-150</v>
      </c>
      <c r="F1840">
        <v>51.07692308</v>
      </c>
      <c r="G1840">
        <v>53</v>
      </c>
      <c r="H1840">
        <v>-119.4615385</v>
      </c>
      <c r="I1840">
        <v>38</v>
      </c>
      <c r="J1840">
        <v>63</v>
      </c>
      <c r="K1840">
        <v>-121</v>
      </c>
      <c r="L1840">
        <v>2.6117006229999999</v>
      </c>
      <c r="M1840">
        <v>2.710032725</v>
      </c>
      <c r="N1840">
        <v>-6.1083901630000002</v>
      </c>
      <c r="O1840">
        <v>1.943042331</v>
      </c>
      <c r="P1840">
        <v>3.2213596550000001</v>
      </c>
      <c r="Q1840">
        <v>-6.1870558439999996</v>
      </c>
      <c r="R1840">
        <v>0.13058503099999999</v>
      </c>
      <c r="S1840">
        <v>0.13550163600000001</v>
      </c>
      <c r="T1840">
        <v>-0.30541950800000001</v>
      </c>
      <c r="U1840">
        <v>9.7152116999999996E-2</v>
      </c>
      <c r="V1840">
        <v>0.161067983</v>
      </c>
      <c r="W1840">
        <v>-0.30935279199999999</v>
      </c>
      <c r="X1840">
        <v>2.8386029999999999E-3</v>
      </c>
      <c r="Y1840">
        <v>-0.29230856100000002</v>
      </c>
      <c r="Z1840">
        <v>6.9004984000000005E-2</v>
      </c>
      <c r="AA1840">
        <v>3.6901842999999997E-2</v>
      </c>
      <c r="AB1840">
        <v>-0.29230856100000002</v>
      </c>
      <c r="AC1840">
        <v>8.9706479000000006E-2</v>
      </c>
    </row>
    <row r="1841" spans="1:29" x14ac:dyDescent="0.3">
      <c r="A1841">
        <v>18.39</v>
      </c>
      <c r="B1841">
        <v>28.2</v>
      </c>
      <c r="C1841">
        <v>75</v>
      </c>
      <c r="D1841">
        <v>75</v>
      </c>
      <c r="E1841">
        <v>-150</v>
      </c>
      <c r="F1841">
        <v>52.15384615</v>
      </c>
      <c r="G1841">
        <v>51.15384615</v>
      </c>
      <c r="H1841">
        <v>-119.3846154</v>
      </c>
      <c r="I1841">
        <v>103</v>
      </c>
      <c r="J1841">
        <v>62</v>
      </c>
      <c r="K1841">
        <v>-121</v>
      </c>
      <c r="L1841">
        <v>2.6667665999999999</v>
      </c>
      <c r="M1841">
        <v>2.615633908</v>
      </c>
      <c r="N1841">
        <v>-6.1044568789999998</v>
      </c>
      <c r="O1841">
        <v>5.2666673719999997</v>
      </c>
      <c r="P1841">
        <v>3.1702269620000001</v>
      </c>
      <c r="Q1841">
        <v>-6.1870558439999996</v>
      </c>
      <c r="R1841">
        <v>0.13333833</v>
      </c>
      <c r="S1841">
        <v>0.130781695</v>
      </c>
      <c r="T1841">
        <v>-0.30522284399999999</v>
      </c>
      <c r="U1841">
        <v>0.26333336899999998</v>
      </c>
      <c r="V1841">
        <v>0.158511348</v>
      </c>
      <c r="W1841">
        <v>-0.30935279199999999</v>
      </c>
      <c r="X1841">
        <v>-1.476074E-3</v>
      </c>
      <c r="Y1841">
        <v>-0.291521904</v>
      </c>
      <c r="Z1841">
        <v>7.2110207999999995E-2</v>
      </c>
      <c r="AA1841">
        <v>-6.0519021999999999E-2</v>
      </c>
      <c r="AB1841">
        <v>-0.34685009999999999</v>
      </c>
      <c r="AC1841">
        <v>-0.19735425300000001</v>
      </c>
    </row>
    <row r="1842" spans="1:29" x14ac:dyDescent="0.3">
      <c r="A1842">
        <v>18.399999999999999</v>
      </c>
      <c r="B1842">
        <v>28.2</v>
      </c>
      <c r="C1842">
        <v>75</v>
      </c>
      <c r="D1842">
        <v>75</v>
      </c>
      <c r="E1842">
        <v>-150</v>
      </c>
      <c r="F1842">
        <v>52.23076923</v>
      </c>
      <c r="G1842">
        <v>49.30769231</v>
      </c>
      <c r="H1842">
        <v>-117.6153846</v>
      </c>
      <c r="I1842">
        <v>0</v>
      </c>
      <c r="J1842">
        <v>56</v>
      </c>
      <c r="K1842">
        <v>-100</v>
      </c>
      <c r="L1842">
        <v>2.6706998849999999</v>
      </c>
      <c r="M1842">
        <v>2.5212350899999998</v>
      </c>
      <c r="N1842">
        <v>-6.013991345</v>
      </c>
      <c r="O1842">
        <v>0</v>
      </c>
      <c r="P1842">
        <v>2.8634308040000001</v>
      </c>
      <c r="Q1842">
        <v>-5.1132692930000001</v>
      </c>
      <c r="R1842">
        <v>0.13353499399999999</v>
      </c>
      <c r="S1842">
        <v>0.126061754</v>
      </c>
      <c r="T1842">
        <v>-0.300699567</v>
      </c>
      <c r="U1842">
        <v>0</v>
      </c>
      <c r="V1842">
        <v>0.14317154000000001</v>
      </c>
      <c r="W1842">
        <v>-0.25566346499999998</v>
      </c>
      <c r="X1842">
        <v>-4.3146770000000003E-3</v>
      </c>
      <c r="Y1842">
        <v>-0.28699862799999998</v>
      </c>
      <c r="Z1842">
        <v>7.2110207999999995E-2</v>
      </c>
      <c r="AA1842">
        <v>8.2660127E-2</v>
      </c>
      <c r="AB1842">
        <v>-0.218166156</v>
      </c>
      <c r="AC1842">
        <v>0.19735425300000001</v>
      </c>
    </row>
    <row r="1843" spans="1:29" x14ac:dyDescent="0.3">
      <c r="A1843">
        <v>18.41</v>
      </c>
      <c r="B1843">
        <v>28.2</v>
      </c>
      <c r="C1843">
        <v>75</v>
      </c>
      <c r="D1843">
        <v>75</v>
      </c>
      <c r="E1843">
        <v>-150</v>
      </c>
      <c r="F1843">
        <v>52.15384615</v>
      </c>
      <c r="G1843">
        <v>47.69230769</v>
      </c>
      <c r="H1843">
        <v>-117.7692308</v>
      </c>
      <c r="I1843">
        <v>60</v>
      </c>
      <c r="J1843">
        <v>53</v>
      </c>
      <c r="K1843">
        <v>-126</v>
      </c>
      <c r="L1843">
        <v>2.6667665999999999</v>
      </c>
      <c r="M1843">
        <v>2.4386361239999998</v>
      </c>
      <c r="N1843">
        <v>-6.0218579129999998</v>
      </c>
      <c r="O1843">
        <v>3.0679615760000001</v>
      </c>
      <c r="P1843">
        <v>2.710032725</v>
      </c>
      <c r="Q1843">
        <v>-6.4427193090000001</v>
      </c>
      <c r="R1843">
        <v>0.13333833</v>
      </c>
      <c r="S1843">
        <v>0.121931806</v>
      </c>
      <c r="T1843">
        <v>-0.301092896</v>
      </c>
      <c r="U1843">
        <v>0.15339807899999999</v>
      </c>
      <c r="V1843">
        <v>0.13550163600000001</v>
      </c>
      <c r="W1843">
        <v>-0.32213596500000002</v>
      </c>
      <c r="X1843">
        <v>-6.5855599999999999E-3</v>
      </c>
      <c r="Y1843">
        <v>-0.28581864299999998</v>
      </c>
      <c r="Z1843">
        <v>8.0390805999999995E-2</v>
      </c>
      <c r="AA1843">
        <v>-1.0332516E-2</v>
      </c>
      <c r="AB1843">
        <v>-0.311057215</v>
      </c>
      <c r="AC1843">
        <v>5.8309211E-2</v>
      </c>
    </row>
    <row r="1844" spans="1:29" x14ac:dyDescent="0.3">
      <c r="A1844">
        <v>18.420000000000002</v>
      </c>
      <c r="B1844">
        <v>28.2</v>
      </c>
      <c r="C1844">
        <v>75</v>
      </c>
      <c r="D1844">
        <v>75</v>
      </c>
      <c r="E1844">
        <v>-150</v>
      </c>
      <c r="F1844">
        <v>51.92307692</v>
      </c>
      <c r="G1844">
        <v>47.15384615</v>
      </c>
      <c r="H1844">
        <v>-119.7692308</v>
      </c>
      <c r="I1844">
        <v>59</v>
      </c>
      <c r="J1844">
        <v>38</v>
      </c>
      <c r="K1844">
        <v>-128</v>
      </c>
      <c r="L1844">
        <v>2.6549667480000001</v>
      </c>
      <c r="M1844">
        <v>2.4111031359999999</v>
      </c>
      <c r="N1844">
        <v>-6.1241232989999999</v>
      </c>
      <c r="O1844">
        <v>3.0168288830000001</v>
      </c>
      <c r="P1844">
        <v>1.943042331</v>
      </c>
      <c r="Q1844">
        <v>-6.5449846950000001</v>
      </c>
      <c r="R1844">
        <v>0.13274833699999999</v>
      </c>
      <c r="S1844">
        <v>0.120555157</v>
      </c>
      <c r="T1844">
        <v>-0.30620616499999997</v>
      </c>
      <c r="U1844">
        <v>0.15084144399999999</v>
      </c>
      <c r="V1844">
        <v>9.7152116999999996E-2</v>
      </c>
      <c r="W1844">
        <v>-0.32724923500000003</v>
      </c>
      <c r="X1844">
        <v>-7.0397360000000004E-3</v>
      </c>
      <c r="Y1844">
        <v>-0.288571941</v>
      </c>
      <c r="Z1844">
        <v>9.2811702999999995E-2</v>
      </c>
      <c r="AA1844">
        <v>-3.0997548E-2</v>
      </c>
      <c r="AB1844">
        <v>-0.30083067699999999</v>
      </c>
      <c r="AC1844">
        <v>0.13904504200000001</v>
      </c>
    </row>
    <row r="1845" spans="1:29" x14ac:dyDescent="0.3">
      <c r="A1845">
        <v>18.43</v>
      </c>
      <c r="B1845">
        <v>28.2</v>
      </c>
      <c r="C1845">
        <v>75</v>
      </c>
      <c r="D1845">
        <v>75</v>
      </c>
      <c r="E1845">
        <v>-150</v>
      </c>
      <c r="F1845">
        <v>52</v>
      </c>
      <c r="G1845">
        <v>47.38461538</v>
      </c>
      <c r="H1845">
        <v>-119.9230769</v>
      </c>
      <c r="I1845">
        <v>89</v>
      </c>
      <c r="J1845">
        <v>105</v>
      </c>
      <c r="K1845">
        <v>-133</v>
      </c>
      <c r="L1845">
        <v>2.658900032</v>
      </c>
      <c r="M1845">
        <v>2.4229029880000001</v>
      </c>
      <c r="N1845">
        <v>-6.1319898669999997</v>
      </c>
      <c r="O1845">
        <v>4.5508096709999997</v>
      </c>
      <c r="P1845">
        <v>5.3689327579999997</v>
      </c>
      <c r="Q1845">
        <v>-6.8006481599999997</v>
      </c>
      <c r="R1845">
        <v>0.13294500200000001</v>
      </c>
      <c r="S1845">
        <v>0.12114514899999999</v>
      </c>
      <c r="T1845">
        <v>-0.306599493</v>
      </c>
      <c r="U1845">
        <v>0.22754048399999999</v>
      </c>
      <c r="V1845">
        <v>0.26844663800000002</v>
      </c>
      <c r="W1845">
        <v>-0.34003240800000001</v>
      </c>
      <c r="X1845">
        <v>-6.8126480000000001E-3</v>
      </c>
      <c r="Y1845">
        <v>-0.28909637900000001</v>
      </c>
      <c r="Z1845">
        <v>9.2121652999999998E-2</v>
      </c>
      <c r="AA1845">
        <v>2.3617178999999999E-2</v>
      </c>
      <c r="AB1845">
        <v>-0.39201731200000001</v>
      </c>
      <c r="AC1845">
        <v>-0.27360476</v>
      </c>
    </row>
    <row r="1846" spans="1:29" x14ac:dyDescent="0.3">
      <c r="A1846">
        <v>18.440000000000001</v>
      </c>
      <c r="B1846">
        <v>28.2</v>
      </c>
      <c r="C1846">
        <v>75</v>
      </c>
      <c r="D1846">
        <v>75</v>
      </c>
      <c r="E1846">
        <v>-150</v>
      </c>
      <c r="F1846">
        <v>51.76923077</v>
      </c>
      <c r="G1846">
        <v>46.61538462</v>
      </c>
      <c r="H1846">
        <v>-120.3076923</v>
      </c>
      <c r="I1846">
        <v>0</v>
      </c>
      <c r="J1846">
        <v>0</v>
      </c>
      <c r="K1846">
        <v>-125</v>
      </c>
      <c r="L1846">
        <v>2.6471001799999998</v>
      </c>
      <c r="M1846">
        <v>2.3835701469999999</v>
      </c>
      <c r="N1846">
        <v>-6.1516562879999999</v>
      </c>
      <c r="O1846">
        <v>0</v>
      </c>
      <c r="P1846">
        <v>0</v>
      </c>
      <c r="Q1846">
        <v>-6.3915866159999997</v>
      </c>
      <c r="R1846">
        <v>0.132355009</v>
      </c>
      <c r="S1846">
        <v>0.119178507</v>
      </c>
      <c r="T1846">
        <v>-0.30758281399999998</v>
      </c>
      <c r="U1846">
        <v>0</v>
      </c>
      <c r="V1846">
        <v>0</v>
      </c>
      <c r="W1846">
        <v>-0.31957933100000002</v>
      </c>
      <c r="X1846">
        <v>-7.6074569999999998E-3</v>
      </c>
      <c r="Y1846">
        <v>-0.288899715</v>
      </c>
      <c r="Z1846">
        <v>9.8332102000000005E-2</v>
      </c>
      <c r="AA1846">
        <v>0</v>
      </c>
      <c r="AB1846">
        <v>-0.213052887</v>
      </c>
      <c r="AC1846">
        <v>0.56066549300000001</v>
      </c>
    </row>
    <row r="1847" spans="1:29" x14ac:dyDescent="0.3">
      <c r="A1847">
        <v>18.45</v>
      </c>
      <c r="B1847">
        <v>28.2</v>
      </c>
      <c r="C1847">
        <v>75</v>
      </c>
      <c r="D1847">
        <v>75</v>
      </c>
      <c r="E1847">
        <v>-150</v>
      </c>
      <c r="F1847">
        <v>53</v>
      </c>
      <c r="G1847">
        <v>45.46153846</v>
      </c>
      <c r="H1847">
        <v>-120.5384615</v>
      </c>
      <c r="I1847">
        <v>90</v>
      </c>
      <c r="J1847">
        <v>115</v>
      </c>
      <c r="K1847">
        <v>-118</v>
      </c>
      <c r="L1847">
        <v>2.710032725</v>
      </c>
      <c r="M1847">
        <v>2.3245708860000001</v>
      </c>
      <c r="N1847">
        <v>-6.1634561400000001</v>
      </c>
      <c r="O1847">
        <v>4.6019423640000001</v>
      </c>
      <c r="P1847">
        <v>5.8802596869999997</v>
      </c>
      <c r="Q1847">
        <v>-6.0336577660000001</v>
      </c>
      <c r="R1847">
        <v>0.13550163600000001</v>
      </c>
      <c r="S1847">
        <v>0.116228544</v>
      </c>
      <c r="T1847">
        <v>-0.30817280699999999</v>
      </c>
      <c r="U1847">
        <v>0.23009711799999999</v>
      </c>
      <c r="V1847">
        <v>0.29401298399999998</v>
      </c>
      <c r="W1847">
        <v>-0.30168288799999998</v>
      </c>
      <c r="X1847">
        <v>-1.1127325E-2</v>
      </c>
      <c r="Y1847">
        <v>-0.28935859800000002</v>
      </c>
      <c r="Z1847">
        <v>9.9022152000000002E-2</v>
      </c>
      <c r="AA1847">
        <v>3.6901842999999997E-2</v>
      </c>
      <c r="AB1847">
        <v>-0.375825293</v>
      </c>
      <c r="AC1847">
        <v>-0.39022318299999997</v>
      </c>
    </row>
    <row r="1848" spans="1:29" x14ac:dyDescent="0.3">
      <c r="A1848">
        <v>18.46</v>
      </c>
      <c r="B1848">
        <v>28.2</v>
      </c>
      <c r="C1848">
        <v>75</v>
      </c>
      <c r="D1848">
        <v>75</v>
      </c>
      <c r="E1848">
        <v>-150</v>
      </c>
      <c r="F1848">
        <v>54.53846154</v>
      </c>
      <c r="G1848">
        <v>44.38461538</v>
      </c>
      <c r="H1848">
        <v>-120.7692308</v>
      </c>
      <c r="I1848">
        <v>0</v>
      </c>
      <c r="J1848">
        <v>0</v>
      </c>
      <c r="K1848">
        <v>-97</v>
      </c>
      <c r="L1848">
        <v>2.788698407</v>
      </c>
      <c r="M1848">
        <v>2.2695049090000001</v>
      </c>
      <c r="N1848">
        <v>-6.1752559920000003</v>
      </c>
      <c r="O1848">
        <v>0</v>
      </c>
      <c r="P1848">
        <v>0</v>
      </c>
      <c r="Q1848">
        <v>-4.9598712139999996</v>
      </c>
      <c r="R1848">
        <v>0.13943491999999999</v>
      </c>
      <c r="S1848">
        <v>0.113475245</v>
      </c>
      <c r="T1848">
        <v>-0.3087628</v>
      </c>
      <c r="U1848">
        <v>0</v>
      </c>
      <c r="V1848">
        <v>0</v>
      </c>
      <c r="W1848">
        <v>-0.247993561</v>
      </c>
      <c r="X1848">
        <v>-1.4987825E-2</v>
      </c>
      <c r="Y1848">
        <v>-0.29014525499999999</v>
      </c>
      <c r="Z1848">
        <v>9.7987077000000006E-2</v>
      </c>
      <c r="AA1848">
        <v>0</v>
      </c>
      <c r="AB1848">
        <v>-0.16532904000000001</v>
      </c>
      <c r="AC1848">
        <v>0.43507642200000002</v>
      </c>
    </row>
    <row r="1849" spans="1:29" x14ac:dyDescent="0.3">
      <c r="A1849">
        <v>18.47</v>
      </c>
      <c r="B1849">
        <v>28.2</v>
      </c>
      <c r="C1849">
        <v>75</v>
      </c>
      <c r="D1849">
        <v>75</v>
      </c>
      <c r="E1849">
        <v>-150</v>
      </c>
      <c r="F1849">
        <v>55.15384615</v>
      </c>
      <c r="G1849">
        <v>44.38461538</v>
      </c>
      <c r="H1849">
        <v>-122.6153846</v>
      </c>
      <c r="I1849">
        <v>52</v>
      </c>
      <c r="J1849">
        <v>40</v>
      </c>
      <c r="K1849">
        <v>-123</v>
      </c>
      <c r="L1849">
        <v>2.8201646789999999</v>
      </c>
      <c r="M1849">
        <v>2.2695049090000001</v>
      </c>
      <c r="N1849">
        <v>-6.2696548099999996</v>
      </c>
      <c r="O1849">
        <v>2.658900032</v>
      </c>
      <c r="P1849">
        <v>2.045307717</v>
      </c>
      <c r="Q1849">
        <v>-6.2893212299999997</v>
      </c>
      <c r="R1849">
        <v>0.14100823400000001</v>
      </c>
      <c r="S1849">
        <v>0.113475245</v>
      </c>
      <c r="T1849">
        <v>-0.31348273999999998</v>
      </c>
      <c r="U1849">
        <v>0.13294500200000001</v>
      </c>
      <c r="V1849">
        <v>0.102265386</v>
      </c>
      <c r="W1849">
        <v>-0.31446606199999999</v>
      </c>
      <c r="X1849">
        <v>-1.5896178E-2</v>
      </c>
      <c r="Y1849">
        <v>-0.29381632000000002</v>
      </c>
      <c r="Z1849">
        <v>0.103507476</v>
      </c>
      <c r="AA1849">
        <v>-1.7712884000000002E-2</v>
      </c>
      <c r="AB1849">
        <v>-0.28804750400000001</v>
      </c>
      <c r="AC1849">
        <v>0.13904504200000001</v>
      </c>
    </row>
    <row r="1850" spans="1:29" x14ac:dyDescent="0.3">
      <c r="A1850">
        <v>18.48</v>
      </c>
      <c r="B1850">
        <v>28.2</v>
      </c>
      <c r="C1850">
        <v>75</v>
      </c>
      <c r="D1850">
        <v>75</v>
      </c>
      <c r="E1850">
        <v>-150</v>
      </c>
      <c r="F1850">
        <v>56.84615385</v>
      </c>
      <c r="G1850">
        <v>44.15384615</v>
      </c>
      <c r="H1850">
        <v>-122.4615385</v>
      </c>
      <c r="I1850">
        <v>101</v>
      </c>
      <c r="J1850">
        <v>48</v>
      </c>
      <c r="K1850">
        <v>-124</v>
      </c>
      <c r="L1850">
        <v>2.9066969290000002</v>
      </c>
      <c r="M1850">
        <v>2.2577050569999999</v>
      </c>
      <c r="N1850">
        <v>-6.2617882419999997</v>
      </c>
      <c r="O1850">
        <v>5.1644019859999997</v>
      </c>
      <c r="P1850">
        <v>2.4543692610000001</v>
      </c>
      <c r="Q1850">
        <v>-6.3404539230000001</v>
      </c>
      <c r="R1850">
        <v>0.14533484599999999</v>
      </c>
      <c r="S1850">
        <v>0.112885253</v>
      </c>
      <c r="T1850">
        <v>-0.31308941200000001</v>
      </c>
      <c r="U1850">
        <v>0.25822009899999998</v>
      </c>
      <c r="V1850">
        <v>0.122718463</v>
      </c>
      <c r="W1850">
        <v>-0.31702269599999999</v>
      </c>
      <c r="X1850">
        <v>-1.8734781999999998E-2</v>
      </c>
      <c r="Y1850">
        <v>-0.294799641</v>
      </c>
      <c r="Z1850">
        <v>9.6261951999999998E-2</v>
      </c>
      <c r="AA1850">
        <v>-7.8231906000000004E-2</v>
      </c>
      <c r="AB1850">
        <v>-0.338327985</v>
      </c>
      <c r="AC1850">
        <v>-0.112133099</v>
      </c>
    </row>
    <row r="1851" spans="1:29" x14ac:dyDescent="0.3">
      <c r="A1851">
        <v>18.489999999999998</v>
      </c>
      <c r="B1851">
        <v>28.2</v>
      </c>
      <c r="C1851">
        <v>75</v>
      </c>
      <c r="D1851">
        <v>75</v>
      </c>
      <c r="E1851">
        <v>-150</v>
      </c>
      <c r="F1851">
        <v>56.76923077</v>
      </c>
      <c r="G1851">
        <v>45.30769231</v>
      </c>
      <c r="H1851">
        <v>-122.1538462</v>
      </c>
      <c r="I1851">
        <v>54</v>
      </c>
      <c r="J1851">
        <v>89</v>
      </c>
      <c r="K1851">
        <v>-253</v>
      </c>
      <c r="L1851">
        <v>2.9027636449999998</v>
      </c>
      <c r="M1851">
        <v>2.3167043180000002</v>
      </c>
      <c r="N1851">
        <v>-6.246055106</v>
      </c>
      <c r="O1851">
        <v>2.761165418</v>
      </c>
      <c r="P1851">
        <v>4.5508096709999997</v>
      </c>
      <c r="Q1851">
        <v>-12.93657131</v>
      </c>
      <c r="R1851">
        <v>0.145138182</v>
      </c>
      <c r="S1851">
        <v>0.115835216</v>
      </c>
      <c r="T1851">
        <v>-0.31230275499999999</v>
      </c>
      <c r="U1851">
        <v>0.13805827100000001</v>
      </c>
      <c r="V1851">
        <v>0.22754048399999999</v>
      </c>
      <c r="W1851">
        <v>-0.64682856600000005</v>
      </c>
      <c r="X1851">
        <v>-1.6918076000000001E-2</v>
      </c>
      <c r="Y1851">
        <v>-0.29519297</v>
      </c>
      <c r="Z1851">
        <v>9.0051504000000004E-2</v>
      </c>
      <c r="AA1851">
        <v>5.166258E-2</v>
      </c>
      <c r="AB1851">
        <v>-0.55308529500000003</v>
      </c>
      <c r="AC1851">
        <v>0.49338563400000002</v>
      </c>
    </row>
    <row r="1852" spans="1:29" x14ac:dyDescent="0.3">
      <c r="A1852">
        <v>18.5</v>
      </c>
      <c r="B1852">
        <v>28.2</v>
      </c>
      <c r="C1852">
        <v>75</v>
      </c>
      <c r="D1852">
        <v>75</v>
      </c>
      <c r="E1852">
        <v>-150</v>
      </c>
      <c r="F1852">
        <v>56.53846154</v>
      </c>
      <c r="G1852">
        <v>46.84615385</v>
      </c>
      <c r="H1852">
        <v>-121.4615385</v>
      </c>
      <c r="I1852">
        <v>49</v>
      </c>
      <c r="J1852">
        <v>0</v>
      </c>
      <c r="K1852">
        <v>0</v>
      </c>
      <c r="L1852">
        <v>2.8909637930000001</v>
      </c>
      <c r="M1852">
        <v>2.3953700000000002</v>
      </c>
      <c r="N1852">
        <v>-6.2106555490000002</v>
      </c>
      <c r="O1852">
        <v>2.5055019540000001</v>
      </c>
      <c r="P1852">
        <v>0</v>
      </c>
      <c r="Q1852">
        <v>0</v>
      </c>
      <c r="R1852">
        <v>0.14454818999999999</v>
      </c>
      <c r="S1852">
        <v>0.1197685</v>
      </c>
      <c r="T1852">
        <v>-0.31053277699999998</v>
      </c>
      <c r="U1852">
        <v>0.125275098</v>
      </c>
      <c r="V1852">
        <v>0</v>
      </c>
      <c r="W1852">
        <v>0</v>
      </c>
      <c r="X1852">
        <v>-1.4306559999999999E-2</v>
      </c>
      <c r="Y1852">
        <v>-0.295127415</v>
      </c>
      <c r="Z1852">
        <v>8.1080856000000007E-2</v>
      </c>
      <c r="AA1852">
        <v>-7.2327611E-2</v>
      </c>
      <c r="AB1852">
        <v>-4.1758365999999998E-2</v>
      </c>
      <c r="AC1852">
        <v>-0.21978087299999999</v>
      </c>
    </row>
    <row r="1853" spans="1:29" x14ac:dyDescent="0.3">
      <c r="A1853">
        <v>18.510000000000002</v>
      </c>
      <c r="B1853">
        <v>28.2</v>
      </c>
      <c r="C1853">
        <v>75</v>
      </c>
      <c r="D1853">
        <v>75</v>
      </c>
      <c r="E1853">
        <v>-150</v>
      </c>
      <c r="F1853">
        <v>56</v>
      </c>
      <c r="G1853">
        <v>47.76923077</v>
      </c>
      <c r="H1853">
        <v>-121</v>
      </c>
      <c r="I1853">
        <v>54</v>
      </c>
      <c r="J1853">
        <v>96</v>
      </c>
      <c r="K1853">
        <v>-218</v>
      </c>
      <c r="L1853">
        <v>2.8634308040000001</v>
      </c>
      <c r="M1853">
        <v>2.4425694080000002</v>
      </c>
      <c r="N1853">
        <v>-6.1870558439999996</v>
      </c>
      <c r="O1853">
        <v>2.761165418</v>
      </c>
      <c r="P1853">
        <v>4.9087385210000001</v>
      </c>
      <c r="Q1853">
        <v>-11.146927059999999</v>
      </c>
      <c r="R1853">
        <v>0.14317154000000001</v>
      </c>
      <c r="S1853">
        <v>0.12212847</v>
      </c>
      <c r="T1853">
        <v>-0.30935279199999999</v>
      </c>
      <c r="U1853">
        <v>0.13805827100000001</v>
      </c>
      <c r="V1853">
        <v>0.245436926</v>
      </c>
      <c r="W1853">
        <v>-0.55734635300000002</v>
      </c>
      <c r="X1853">
        <v>-1.2149221999999999E-2</v>
      </c>
      <c r="Y1853">
        <v>-0.29466853199999998</v>
      </c>
      <c r="Z1853">
        <v>7.7285582000000005E-2</v>
      </c>
      <c r="AA1853">
        <v>6.1995095E-2</v>
      </c>
      <c r="AB1853">
        <v>-0.49939596800000002</v>
      </c>
      <c r="AC1853">
        <v>0.30500202799999998</v>
      </c>
    </row>
    <row r="1854" spans="1:29" x14ac:dyDescent="0.3">
      <c r="A1854">
        <v>18.52</v>
      </c>
      <c r="B1854">
        <v>28.2</v>
      </c>
      <c r="C1854">
        <v>75</v>
      </c>
      <c r="D1854">
        <v>75</v>
      </c>
      <c r="E1854">
        <v>-150</v>
      </c>
      <c r="F1854">
        <v>54.92307692</v>
      </c>
      <c r="G1854">
        <v>49.38461538</v>
      </c>
      <c r="H1854">
        <v>-121.1538462</v>
      </c>
      <c r="I1854">
        <v>58</v>
      </c>
      <c r="J1854">
        <v>58</v>
      </c>
      <c r="K1854">
        <v>0</v>
      </c>
      <c r="L1854">
        <v>2.8083648270000001</v>
      </c>
      <c r="M1854">
        <v>2.5251683740000002</v>
      </c>
      <c r="N1854">
        <v>-6.1949224129999996</v>
      </c>
      <c r="O1854">
        <v>2.9656961900000001</v>
      </c>
      <c r="P1854">
        <v>2.9656961900000001</v>
      </c>
      <c r="Q1854">
        <v>0</v>
      </c>
      <c r="R1854">
        <v>0.140418241</v>
      </c>
      <c r="S1854">
        <v>0.12625841900000001</v>
      </c>
      <c r="T1854">
        <v>-0.30974612099999999</v>
      </c>
      <c r="U1854">
        <v>0.14828480899999999</v>
      </c>
      <c r="V1854">
        <v>0.14828480899999999</v>
      </c>
      <c r="W1854">
        <v>0</v>
      </c>
      <c r="X1854">
        <v>-8.1751770000000005E-3</v>
      </c>
      <c r="Y1854">
        <v>-0.29538963400000001</v>
      </c>
      <c r="Z1854">
        <v>7.5560456999999998E-2</v>
      </c>
      <c r="AA1854">
        <v>0</v>
      </c>
      <c r="AB1854">
        <v>-9.8856540000000007E-2</v>
      </c>
      <c r="AC1854">
        <v>-0.52029757700000001</v>
      </c>
    </row>
    <row r="1855" spans="1:29" x14ac:dyDescent="0.3">
      <c r="A1855">
        <v>18.53</v>
      </c>
      <c r="B1855">
        <v>28.2</v>
      </c>
      <c r="C1855">
        <v>75</v>
      </c>
      <c r="D1855">
        <v>75</v>
      </c>
      <c r="E1855">
        <v>-150</v>
      </c>
      <c r="F1855">
        <v>54.38461538</v>
      </c>
      <c r="G1855">
        <v>50.92307692</v>
      </c>
      <c r="H1855">
        <v>-122.7692308</v>
      </c>
      <c r="I1855">
        <v>46</v>
      </c>
      <c r="J1855">
        <v>56</v>
      </c>
      <c r="K1855">
        <v>-244</v>
      </c>
      <c r="L1855">
        <v>2.7808318390000002</v>
      </c>
      <c r="M1855">
        <v>2.6038340550000001</v>
      </c>
      <c r="N1855">
        <v>-6.2775213780000003</v>
      </c>
      <c r="O1855">
        <v>2.3521038750000001</v>
      </c>
      <c r="P1855">
        <v>2.8634308040000001</v>
      </c>
      <c r="Q1855">
        <v>-12.47637707</v>
      </c>
      <c r="R1855">
        <v>0.13904159199999999</v>
      </c>
      <c r="S1855">
        <v>0.13019170299999999</v>
      </c>
      <c r="T1855">
        <v>-0.31387606899999998</v>
      </c>
      <c r="U1855">
        <v>0.117605194</v>
      </c>
      <c r="V1855">
        <v>0.14317154000000001</v>
      </c>
      <c r="W1855">
        <v>-0.62381885400000003</v>
      </c>
      <c r="X1855">
        <v>-5.1094859999999999E-3</v>
      </c>
      <c r="Y1855">
        <v>-0.29899514399999999</v>
      </c>
      <c r="Z1855">
        <v>7.8320657000000002E-2</v>
      </c>
      <c r="AA1855">
        <v>1.4760736999999999E-2</v>
      </c>
      <c r="AB1855">
        <v>-0.50280481399999999</v>
      </c>
      <c r="AC1855">
        <v>0.63691600000000004</v>
      </c>
    </row>
    <row r="1856" spans="1:29" x14ac:dyDescent="0.3">
      <c r="A1856">
        <v>18.54</v>
      </c>
      <c r="B1856">
        <v>28.2</v>
      </c>
      <c r="C1856">
        <v>75</v>
      </c>
      <c r="D1856">
        <v>75</v>
      </c>
      <c r="E1856">
        <v>-150</v>
      </c>
      <c r="F1856">
        <v>54.23076923</v>
      </c>
      <c r="G1856">
        <v>52.23076923</v>
      </c>
      <c r="H1856">
        <v>-122.4615385</v>
      </c>
      <c r="I1856">
        <v>60</v>
      </c>
      <c r="J1856">
        <v>50</v>
      </c>
      <c r="K1856">
        <v>0</v>
      </c>
      <c r="L1856">
        <v>2.7729652699999998</v>
      </c>
      <c r="M1856">
        <v>2.6706998849999999</v>
      </c>
      <c r="N1856">
        <v>-6.2617882419999997</v>
      </c>
      <c r="O1856">
        <v>3.0679615760000001</v>
      </c>
      <c r="P1856">
        <v>2.556634646</v>
      </c>
      <c r="Q1856">
        <v>0</v>
      </c>
      <c r="R1856">
        <v>0.13864826399999999</v>
      </c>
      <c r="S1856">
        <v>0.13353499399999999</v>
      </c>
      <c r="T1856">
        <v>-0.31308941200000001</v>
      </c>
      <c r="U1856">
        <v>0.15339807899999999</v>
      </c>
      <c r="V1856">
        <v>0.127831732</v>
      </c>
      <c r="W1856">
        <v>0</v>
      </c>
      <c r="X1856">
        <v>-2.952147E-3</v>
      </c>
      <c r="Y1856">
        <v>-0.29945402700000001</v>
      </c>
      <c r="Z1856">
        <v>7.1765182999999996E-2</v>
      </c>
      <c r="AA1856">
        <v>-1.4760736999999999E-2</v>
      </c>
      <c r="AB1856">
        <v>-9.3743270000000004E-2</v>
      </c>
      <c r="AC1856">
        <v>-0.49338563400000002</v>
      </c>
    </row>
    <row r="1857" spans="1:29" x14ac:dyDescent="0.3">
      <c r="A1857">
        <v>18.55</v>
      </c>
      <c r="B1857">
        <v>28.2</v>
      </c>
      <c r="C1857">
        <v>75</v>
      </c>
      <c r="D1857">
        <v>75</v>
      </c>
      <c r="E1857">
        <v>-150</v>
      </c>
      <c r="F1857">
        <v>54.23076923</v>
      </c>
      <c r="G1857">
        <v>52.30769231</v>
      </c>
      <c r="H1857">
        <v>-120.2307692</v>
      </c>
      <c r="I1857">
        <v>58</v>
      </c>
      <c r="J1857">
        <v>53</v>
      </c>
      <c r="K1857">
        <v>-212</v>
      </c>
      <c r="L1857">
        <v>2.7729652699999998</v>
      </c>
      <c r="M1857">
        <v>2.6746331689999998</v>
      </c>
      <c r="N1857">
        <v>-6.1477230040000004</v>
      </c>
      <c r="O1857">
        <v>2.9656961900000001</v>
      </c>
      <c r="P1857">
        <v>2.710032725</v>
      </c>
      <c r="Q1857">
        <v>-10.8401309</v>
      </c>
      <c r="R1857">
        <v>0.13864826399999999</v>
      </c>
      <c r="S1857">
        <v>0.133731658</v>
      </c>
      <c r="T1857">
        <v>-0.30738615000000002</v>
      </c>
      <c r="U1857">
        <v>0.14828480899999999</v>
      </c>
      <c r="V1857">
        <v>0.13550163600000001</v>
      </c>
      <c r="W1857">
        <v>-0.54200654500000001</v>
      </c>
      <c r="X1857">
        <v>-2.8386029999999999E-3</v>
      </c>
      <c r="Y1857">
        <v>-0.29571740699999999</v>
      </c>
      <c r="Z1857">
        <v>6.1414436000000003E-2</v>
      </c>
      <c r="AA1857">
        <v>-7.3803690000000003E-3</v>
      </c>
      <c r="AB1857">
        <v>-0.45593317900000002</v>
      </c>
      <c r="AC1857">
        <v>0.45301771800000001</v>
      </c>
    </row>
    <row r="1858" spans="1:29" x14ac:dyDescent="0.3">
      <c r="A1858">
        <v>18.559999999999999</v>
      </c>
      <c r="B1858">
        <v>28.2</v>
      </c>
      <c r="C1858">
        <v>75</v>
      </c>
      <c r="D1858">
        <v>75</v>
      </c>
      <c r="E1858">
        <v>-150</v>
      </c>
      <c r="F1858">
        <v>54.23076923</v>
      </c>
      <c r="G1858">
        <v>51.84615385</v>
      </c>
      <c r="H1858">
        <v>-119.5384615</v>
      </c>
      <c r="I1858">
        <v>56</v>
      </c>
      <c r="J1858">
        <v>58</v>
      </c>
      <c r="K1858">
        <v>-121</v>
      </c>
      <c r="L1858">
        <v>2.7729652699999998</v>
      </c>
      <c r="M1858">
        <v>2.6510334640000002</v>
      </c>
      <c r="N1858">
        <v>-6.1123234469999996</v>
      </c>
      <c r="O1858">
        <v>2.8634308040000001</v>
      </c>
      <c r="P1858">
        <v>2.9656961900000001</v>
      </c>
      <c r="Q1858">
        <v>-6.1870558439999996</v>
      </c>
      <c r="R1858">
        <v>0.13864826399999999</v>
      </c>
      <c r="S1858">
        <v>0.13255167300000001</v>
      </c>
      <c r="T1858">
        <v>-0.30561617200000002</v>
      </c>
      <c r="U1858">
        <v>0.14317154000000001</v>
      </c>
      <c r="V1858">
        <v>0.14828480899999999</v>
      </c>
      <c r="W1858">
        <v>-0.30935279199999999</v>
      </c>
      <c r="X1858">
        <v>-3.5198680000000002E-3</v>
      </c>
      <c r="Y1858">
        <v>-0.29414409400000002</v>
      </c>
      <c r="Z1858">
        <v>6.0379360999999999E-2</v>
      </c>
      <c r="AA1858">
        <v>2.952147E-3</v>
      </c>
      <c r="AB1858">
        <v>-0.30338731099999999</v>
      </c>
      <c r="AC1858">
        <v>3.1397267999999999E-2</v>
      </c>
    </row>
    <row r="1859" spans="1:29" x14ac:dyDescent="0.3">
      <c r="A1859">
        <v>18.57</v>
      </c>
      <c r="B1859">
        <v>28.2</v>
      </c>
      <c r="C1859">
        <v>75</v>
      </c>
      <c r="D1859">
        <v>75</v>
      </c>
      <c r="E1859">
        <v>-150</v>
      </c>
      <c r="F1859">
        <v>53.84615385</v>
      </c>
      <c r="G1859">
        <v>52.30769231</v>
      </c>
      <c r="H1859">
        <v>-119.3076923</v>
      </c>
      <c r="I1859">
        <v>52</v>
      </c>
      <c r="J1859">
        <v>50</v>
      </c>
      <c r="K1859">
        <v>-119</v>
      </c>
      <c r="L1859">
        <v>2.7532988500000002</v>
      </c>
      <c r="M1859">
        <v>2.6746331689999998</v>
      </c>
      <c r="N1859">
        <v>-6.1005235950000003</v>
      </c>
      <c r="O1859">
        <v>2.658900032</v>
      </c>
      <c r="P1859">
        <v>2.556634646</v>
      </c>
      <c r="Q1859">
        <v>-6.0847904589999997</v>
      </c>
      <c r="R1859">
        <v>0.13766494300000001</v>
      </c>
      <c r="S1859">
        <v>0.133731658</v>
      </c>
      <c r="T1859">
        <v>-0.30502617999999998</v>
      </c>
      <c r="U1859">
        <v>0.13294500200000001</v>
      </c>
      <c r="V1859">
        <v>0.127831732</v>
      </c>
      <c r="W1859">
        <v>-0.30423952300000001</v>
      </c>
      <c r="X1859">
        <v>-2.270883E-3</v>
      </c>
      <c r="Y1859">
        <v>-0.29381632000000002</v>
      </c>
      <c r="Z1859">
        <v>5.8999260999999997E-2</v>
      </c>
      <c r="AA1859">
        <v>-2.952147E-3</v>
      </c>
      <c r="AB1859">
        <v>-0.28975192700000002</v>
      </c>
      <c r="AC1859">
        <v>7.6250506999999995E-2</v>
      </c>
    </row>
    <row r="1860" spans="1:29" x14ac:dyDescent="0.3">
      <c r="A1860">
        <v>18.579999999999998</v>
      </c>
      <c r="B1860">
        <v>28.2</v>
      </c>
      <c r="C1860">
        <v>75</v>
      </c>
      <c r="D1860">
        <v>75</v>
      </c>
      <c r="E1860">
        <v>-150</v>
      </c>
      <c r="F1860">
        <v>54</v>
      </c>
      <c r="G1860">
        <v>52.84615385</v>
      </c>
      <c r="H1860">
        <v>-119</v>
      </c>
      <c r="I1860">
        <v>45</v>
      </c>
      <c r="J1860">
        <v>59</v>
      </c>
      <c r="K1860">
        <v>-120</v>
      </c>
      <c r="L1860">
        <v>2.761165418</v>
      </c>
      <c r="M1860">
        <v>2.7021661570000002</v>
      </c>
      <c r="N1860">
        <v>-6.0847904589999997</v>
      </c>
      <c r="O1860">
        <v>2.3009711820000001</v>
      </c>
      <c r="P1860">
        <v>3.0168288830000001</v>
      </c>
      <c r="Q1860">
        <v>-6.1359231520000002</v>
      </c>
      <c r="R1860">
        <v>0.13805827100000001</v>
      </c>
      <c r="S1860">
        <v>0.13510830800000001</v>
      </c>
      <c r="T1860">
        <v>-0.30423952300000001</v>
      </c>
      <c r="U1860">
        <v>0.11504855899999999</v>
      </c>
      <c r="V1860">
        <v>0.15084144399999999</v>
      </c>
      <c r="W1860">
        <v>-0.30679615799999999</v>
      </c>
      <c r="X1860">
        <v>-1.703162E-3</v>
      </c>
      <c r="Y1860">
        <v>-0.29388187500000001</v>
      </c>
      <c r="Z1860">
        <v>5.4513936999999998E-2</v>
      </c>
      <c r="AA1860">
        <v>2.0665032E-2</v>
      </c>
      <c r="AB1860">
        <v>-0.29316077299999999</v>
      </c>
      <c r="AC1860">
        <v>7.1765182999999996E-2</v>
      </c>
    </row>
    <row r="1861" spans="1:29" x14ac:dyDescent="0.3">
      <c r="A1861">
        <v>18.59</v>
      </c>
      <c r="B1861">
        <v>28.2</v>
      </c>
      <c r="C1861">
        <v>75</v>
      </c>
      <c r="D1861">
        <v>75</v>
      </c>
      <c r="E1861">
        <v>-150</v>
      </c>
      <c r="F1861">
        <v>53.84615385</v>
      </c>
      <c r="G1861">
        <v>53.61538462</v>
      </c>
      <c r="H1861">
        <v>-118.6153846</v>
      </c>
      <c r="I1861">
        <v>52</v>
      </c>
      <c r="J1861">
        <v>58</v>
      </c>
      <c r="K1861">
        <v>-118</v>
      </c>
      <c r="L1861">
        <v>2.7532988500000002</v>
      </c>
      <c r="M1861">
        <v>2.741498998</v>
      </c>
      <c r="N1861">
        <v>-6.0651240380000004</v>
      </c>
      <c r="O1861">
        <v>2.658900032</v>
      </c>
      <c r="P1861">
        <v>2.9656961900000001</v>
      </c>
      <c r="Q1861">
        <v>-6.0336577660000001</v>
      </c>
      <c r="R1861">
        <v>0.13766494300000001</v>
      </c>
      <c r="S1861">
        <v>0.13707495</v>
      </c>
      <c r="T1861">
        <v>-0.30325620199999997</v>
      </c>
      <c r="U1861">
        <v>0.13294500200000001</v>
      </c>
      <c r="V1861">
        <v>0.14828480899999999</v>
      </c>
      <c r="W1861">
        <v>-0.30168288799999998</v>
      </c>
      <c r="X1861">
        <v>-3.40632E-4</v>
      </c>
      <c r="Y1861">
        <v>-0.29375076500000002</v>
      </c>
      <c r="Z1861">
        <v>5.0028613E-2</v>
      </c>
      <c r="AA1861">
        <v>8.8564420000000008E-3</v>
      </c>
      <c r="AB1861">
        <v>-0.294865196</v>
      </c>
      <c r="AC1861">
        <v>3.5882591999999998E-2</v>
      </c>
    </row>
    <row r="1862" spans="1:29" x14ac:dyDescent="0.3">
      <c r="A1862">
        <v>18.600000000000001</v>
      </c>
      <c r="B1862">
        <v>28.2</v>
      </c>
      <c r="C1862">
        <v>75</v>
      </c>
      <c r="D1862">
        <v>75</v>
      </c>
      <c r="E1862">
        <v>-150</v>
      </c>
      <c r="F1862">
        <v>54.61538462</v>
      </c>
      <c r="G1862">
        <v>53.84615385</v>
      </c>
      <c r="H1862">
        <v>-116.3076923</v>
      </c>
      <c r="I1862">
        <v>57</v>
      </c>
      <c r="J1862">
        <v>55</v>
      </c>
      <c r="K1862">
        <v>-119</v>
      </c>
      <c r="L1862">
        <v>2.792631691</v>
      </c>
      <c r="M1862">
        <v>2.7532988500000002</v>
      </c>
      <c r="N1862">
        <v>-5.9471255159999998</v>
      </c>
      <c r="O1862">
        <v>2.9145634970000001</v>
      </c>
      <c r="P1862">
        <v>2.812298111</v>
      </c>
      <c r="Q1862">
        <v>-6.0847904589999997</v>
      </c>
      <c r="R1862">
        <v>0.139631585</v>
      </c>
      <c r="S1862">
        <v>0.13766494300000001</v>
      </c>
      <c r="T1862">
        <v>-0.29735627599999997</v>
      </c>
      <c r="U1862">
        <v>0.14572817499999999</v>
      </c>
      <c r="V1862">
        <v>0.14061490600000001</v>
      </c>
      <c r="W1862">
        <v>-0.30423952300000001</v>
      </c>
      <c r="X1862">
        <v>-1.1354410000000001E-3</v>
      </c>
      <c r="Y1862">
        <v>-0.29066969300000001</v>
      </c>
      <c r="Z1862">
        <v>3.5192542E-2</v>
      </c>
      <c r="AA1862">
        <v>-2.952147E-3</v>
      </c>
      <c r="AB1862">
        <v>-0.29827404200000002</v>
      </c>
      <c r="AC1862">
        <v>3.1397267999999999E-2</v>
      </c>
    </row>
    <row r="1863" spans="1:29" x14ac:dyDescent="0.3">
      <c r="A1863">
        <v>18.61</v>
      </c>
      <c r="B1863">
        <v>28.2</v>
      </c>
      <c r="C1863">
        <v>75</v>
      </c>
      <c r="D1863">
        <v>75</v>
      </c>
      <c r="E1863">
        <v>-150</v>
      </c>
      <c r="F1863">
        <v>54.30769231</v>
      </c>
      <c r="G1863">
        <v>53.30769231</v>
      </c>
      <c r="H1863">
        <v>-116</v>
      </c>
      <c r="I1863">
        <v>59</v>
      </c>
      <c r="J1863">
        <v>49</v>
      </c>
      <c r="K1863">
        <v>-95</v>
      </c>
      <c r="L1863">
        <v>2.7768985540000002</v>
      </c>
      <c r="M1863">
        <v>2.7257658619999998</v>
      </c>
      <c r="N1863">
        <v>-5.9313923800000001</v>
      </c>
      <c r="O1863">
        <v>3.0168288830000001</v>
      </c>
      <c r="P1863">
        <v>2.5055019540000001</v>
      </c>
      <c r="Q1863">
        <v>-4.8576058279999996</v>
      </c>
      <c r="R1863">
        <v>0.13884492800000001</v>
      </c>
      <c r="S1863">
        <v>0.136288293</v>
      </c>
      <c r="T1863">
        <v>-0.29656961900000001</v>
      </c>
      <c r="U1863">
        <v>0.15084144399999999</v>
      </c>
      <c r="V1863">
        <v>0.125275098</v>
      </c>
      <c r="W1863">
        <v>-0.242880291</v>
      </c>
      <c r="X1863">
        <v>-1.476074E-3</v>
      </c>
      <c r="Y1863">
        <v>-0.28942415300000002</v>
      </c>
      <c r="Z1863">
        <v>3.7607715999999999E-2</v>
      </c>
      <c r="AA1863">
        <v>-1.4760736999999999E-2</v>
      </c>
      <c r="AB1863">
        <v>-0.25395904200000002</v>
      </c>
      <c r="AC1863">
        <v>-5.8309211E-2</v>
      </c>
    </row>
    <row r="1864" spans="1:29" x14ac:dyDescent="0.3">
      <c r="A1864">
        <v>18.62</v>
      </c>
      <c r="B1864">
        <v>28.2</v>
      </c>
      <c r="C1864">
        <v>75</v>
      </c>
      <c r="D1864">
        <v>75</v>
      </c>
      <c r="E1864">
        <v>-150</v>
      </c>
      <c r="F1864">
        <v>54.15384615</v>
      </c>
      <c r="G1864">
        <v>53.15384615</v>
      </c>
      <c r="H1864">
        <v>-115.5384615</v>
      </c>
      <c r="I1864">
        <v>59</v>
      </c>
      <c r="J1864">
        <v>42</v>
      </c>
      <c r="K1864">
        <v>-115</v>
      </c>
      <c r="L1864">
        <v>2.7690319859999999</v>
      </c>
      <c r="M1864">
        <v>2.7178992929999999</v>
      </c>
      <c r="N1864">
        <v>-5.9077926749999996</v>
      </c>
      <c r="O1864">
        <v>3.0168288830000001</v>
      </c>
      <c r="P1864">
        <v>2.147573103</v>
      </c>
      <c r="Q1864">
        <v>-5.8802596869999997</v>
      </c>
      <c r="R1864">
        <v>0.13845159900000001</v>
      </c>
      <c r="S1864">
        <v>0.13589496500000001</v>
      </c>
      <c r="T1864">
        <v>-0.29538963400000001</v>
      </c>
      <c r="U1864">
        <v>0.15084144399999999</v>
      </c>
      <c r="V1864">
        <v>0.107378655</v>
      </c>
      <c r="W1864">
        <v>-0.29401298399999998</v>
      </c>
      <c r="X1864">
        <v>-1.476074E-3</v>
      </c>
      <c r="Y1864">
        <v>-0.28837527699999999</v>
      </c>
      <c r="Z1864">
        <v>3.6917666000000002E-2</v>
      </c>
      <c r="AA1864">
        <v>-2.5093252999999999E-2</v>
      </c>
      <c r="AB1864">
        <v>-0.28208202300000002</v>
      </c>
      <c r="AC1864">
        <v>6.2794534999999999E-2</v>
      </c>
    </row>
    <row r="1865" spans="1:29" x14ac:dyDescent="0.3">
      <c r="A1865">
        <v>18.63</v>
      </c>
      <c r="B1865">
        <v>28.2</v>
      </c>
      <c r="C1865">
        <v>75</v>
      </c>
      <c r="D1865">
        <v>75</v>
      </c>
      <c r="E1865">
        <v>-150</v>
      </c>
      <c r="F1865">
        <v>54.15384615</v>
      </c>
      <c r="G1865">
        <v>52.61538462</v>
      </c>
      <c r="H1865">
        <v>-115.6153846</v>
      </c>
      <c r="I1865">
        <v>44</v>
      </c>
      <c r="J1865">
        <v>54</v>
      </c>
      <c r="K1865">
        <v>-121</v>
      </c>
      <c r="L1865">
        <v>2.7690319859999999</v>
      </c>
      <c r="M1865">
        <v>2.690366305</v>
      </c>
      <c r="N1865">
        <v>-5.911725959</v>
      </c>
      <c r="O1865">
        <v>2.2498384890000001</v>
      </c>
      <c r="P1865">
        <v>2.761165418</v>
      </c>
      <c r="Q1865">
        <v>-6.1870558439999996</v>
      </c>
      <c r="R1865">
        <v>0.13845159900000001</v>
      </c>
      <c r="S1865">
        <v>0.134518315</v>
      </c>
      <c r="T1865">
        <v>-0.29558629800000003</v>
      </c>
      <c r="U1865">
        <v>0.11249192399999999</v>
      </c>
      <c r="V1865">
        <v>0.13805827100000001</v>
      </c>
      <c r="W1865">
        <v>-0.30935279199999999</v>
      </c>
      <c r="X1865">
        <v>-2.270883E-3</v>
      </c>
      <c r="Y1865">
        <v>-0.28804750400000001</v>
      </c>
      <c r="Z1865">
        <v>3.9677865999999999E-2</v>
      </c>
      <c r="AA1865">
        <v>1.4760736999999999E-2</v>
      </c>
      <c r="AB1865">
        <v>-0.28975192700000002</v>
      </c>
      <c r="AC1865">
        <v>0.103162451</v>
      </c>
    </row>
    <row r="1866" spans="1:29" x14ac:dyDescent="0.3">
      <c r="A1866">
        <v>18.64</v>
      </c>
      <c r="B1866">
        <v>28.2</v>
      </c>
      <c r="C1866">
        <v>75</v>
      </c>
      <c r="D1866">
        <v>75</v>
      </c>
      <c r="E1866">
        <v>-150</v>
      </c>
      <c r="F1866">
        <v>54.46153846</v>
      </c>
      <c r="G1866">
        <v>52.69230769</v>
      </c>
      <c r="H1866">
        <v>-116.0769231</v>
      </c>
      <c r="I1866">
        <v>56</v>
      </c>
      <c r="J1866">
        <v>55</v>
      </c>
      <c r="K1866">
        <v>-120</v>
      </c>
      <c r="L1866">
        <v>2.7847651230000001</v>
      </c>
      <c r="M1866">
        <v>2.6942995889999999</v>
      </c>
      <c r="N1866">
        <v>-5.9353256639999996</v>
      </c>
      <c r="O1866">
        <v>2.8634308040000001</v>
      </c>
      <c r="P1866">
        <v>2.812298111</v>
      </c>
      <c r="Q1866">
        <v>-6.1359231520000002</v>
      </c>
      <c r="R1866">
        <v>0.139238256</v>
      </c>
      <c r="S1866">
        <v>0.13471497900000001</v>
      </c>
      <c r="T1866">
        <v>-0.29676628300000002</v>
      </c>
      <c r="U1866">
        <v>0.14317154000000001</v>
      </c>
      <c r="V1866">
        <v>0.14061490600000001</v>
      </c>
      <c r="W1866">
        <v>-0.30679615799999999</v>
      </c>
      <c r="X1866">
        <v>-2.611515E-3</v>
      </c>
      <c r="Y1866">
        <v>-0.28916193400000001</v>
      </c>
      <c r="Z1866">
        <v>4.0022890999999998E-2</v>
      </c>
      <c r="AA1866">
        <v>-1.476074E-3</v>
      </c>
      <c r="AB1866">
        <v>-0.29912625399999998</v>
      </c>
      <c r="AC1866">
        <v>4.0367914999999997E-2</v>
      </c>
    </row>
    <row r="1867" spans="1:29" x14ac:dyDescent="0.3">
      <c r="A1867">
        <v>18.649999999999999</v>
      </c>
      <c r="B1867">
        <v>28.2</v>
      </c>
      <c r="C1867">
        <v>75</v>
      </c>
      <c r="D1867">
        <v>75</v>
      </c>
      <c r="E1867">
        <v>-150</v>
      </c>
      <c r="F1867">
        <v>55.30769231</v>
      </c>
      <c r="G1867">
        <v>52.07692308</v>
      </c>
      <c r="H1867">
        <v>-114.4615385</v>
      </c>
      <c r="I1867">
        <v>108</v>
      </c>
      <c r="J1867">
        <v>58</v>
      </c>
      <c r="K1867">
        <v>-119</v>
      </c>
      <c r="L1867">
        <v>2.8280312470000002</v>
      </c>
      <c r="M1867">
        <v>2.662833316</v>
      </c>
      <c r="N1867">
        <v>-5.8527266979999997</v>
      </c>
      <c r="O1867">
        <v>5.5223308360000001</v>
      </c>
      <c r="P1867">
        <v>2.9656961900000001</v>
      </c>
      <c r="Q1867">
        <v>-6.0847904589999997</v>
      </c>
      <c r="R1867">
        <v>0.14140156200000001</v>
      </c>
      <c r="S1867">
        <v>0.13314166599999999</v>
      </c>
      <c r="T1867">
        <v>-0.29263633500000003</v>
      </c>
      <c r="U1867">
        <v>0.27611654200000002</v>
      </c>
      <c r="V1867">
        <v>0.14828480899999999</v>
      </c>
      <c r="W1867">
        <v>-0.30423952300000001</v>
      </c>
      <c r="X1867">
        <v>-4.768853E-3</v>
      </c>
      <c r="Y1867">
        <v>-0.28660529899999998</v>
      </c>
      <c r="Z1867">
        <v>3.1742292999999998E-2</v>
      </c>
      <c r="AA1867">
        <v>-7.3803684999999994E-2</v>
      </c>
      <c r="AB1867">
        <v>-0.34429346599999999</v>
      </c>
      <c r="AC1867">
        <v>-0.21081022499999999</v>
      </c>
    </row>
    <row r="1868" spans="1:29" x14ac:dyDescent="0.3">
      <c r="A1868">
        <v>18.66</v>
      </c>
      <c r="B1868">
        <v>28.2</v>
      </c>
      <c r="C1868">
        <v>75</v>
      </c>
      <c r="D1868">
        <v>75</v>
      </c>
      <c r="E1868">
        <v>-150</v>
      </c>
      <c r="F1868">
        <v>55.61538462</v>
      </c>
      <c r="G1868">
        <v>51.53846154</v>
      </c>
      <c r="H1868">
        <v>-113</v>
      </c>
      <c r="I1868">
        <v>0</v>
      </c>
      <c r="J1868">
        <v>59</v>
      </c>
      <c r="K1868">
        <v>-94</v>
      </c>
      <c r="L1868">
        <v>2.843764384</v>
      </c>
      <c r="M1868">
        <v>2.635300328</v>
      </c>
      <c r="N1868">
        <v>-5.7779943009999997</v>
      </c>
      <c r="O1868">
        <v>0</v>
      </c>
      <c r="P1868">
        <v>3.0168288830000001</v>
      </c>
      <c r="Q1868">
        <v>-4.8064731350000001</v>
      </c>
      <c r="R1868">
        <v>0.142188219</v>
      </c>
      <c r="S1868">
        <v>0.13176501600000001</v>
      </c>
      <c r="T1868">
        <v>-0.288899715</v>
      </c>
      <c r="U1868">
        <v>0</v>
      </c>
      <c r="V1868">
        <v>0.15084144399999999</v>
      </c>
      <c r="W1868">
        <v>-0.240323657</v>
      </c>
      <c r="X1868">
        <v>-6.0178389999999997E-3</v>
      </c>
      <c r="Y1868">
        <v>-0.28391755499999999</v>
      </c>
      <c r="Z1868">
        <v>2.6221893999999999E-2</v>
      </c>
      <c r="AA1868">
        <v>8.7088347999999996E-2</v>
      </c>
      <c r="AB1868">
        <v>-0.21049625299999999</v>
      </c>
      <c r="AC1868">
        <v>0.156986338</v>
      </c>
    </row>
    <row r="1869" spans="1:29" x14ac:dyDescent="0.3">
      <c r="A1869">
        <v>18.670000000000002</v>
      </c>
      <c r="B1869">
        <v>28.2</v>
      </c>
      <c r="C1869">
        <v>75</v>
      </c>
      <c r="D1869">
        <v>75</v>
      </c>
      <c r="E1869">
        <v>-150</v>
      </c>
      <c r="F1869">
        <v>54.69230769</v>
      </c>
      <c r="G1869">
        <v>50.84615385</v>
      </c>
      <c r="H1869">
        <v>-111.4615385</v>
      </c>
      <c r="I1869">
        <v>117</v>
      </c>
      <c r="J1869">
        <v>43</v>
      </c>
      <c r="K1869">
        <v>-120</v>
      </c>
      <c r="L1869">
        <v>2.7965649749999999</v>
      </c>
      <c r="M1869">
        <v>2.5999007710000002</v>
      </c>
      <c r="N1869">
        <v>-5.6993286200000002</v>
      </c>
      <c r="O1869">
        <v>5.9825250729999997</v>
      </c>
      <c r="P1869">
        <v>2.198705796</v>
      </c>
      <c r="Q1869">
        <v>-6.1359231520000002</v>
      </c>
      <c r="R1869">
        <v>0.13982824899999999</v>
      </c>
      <c r="S1869">
        <v>0.12999503900000001</v>
      </c>
      <c r="T1869">
        <v>-0.28496643100000002</v>
      </c>
      <c r="U1869">
        <v>0.29912625399999998</v>
      </c>
      <c r="V1869">
        <v>0.10993529</v>
      </c>
      <c r="W1869">
        <v>-0.30679615799999999</v>
      </c>
      <c r="X1869">
        <v>-5.6772070000000001E-3</v>
      </c>
      <c r="Y1869">
        <v>-0.27991871600000001</v>
      </c>
      <c r="Z1869">
        <v>2.6566919000000001E-2</v>
      </c>
      <c r="AA1869">
        <v>-0.109229454</v>
      </c>
      <c r="AB1869">
        <v>-0.34088462000000003</v>
      </c>
      <c r="AC1869">
        <v>-0.17941295800000001</v>
      </c>
    </row>
    <row r="1870" spans="1:29" x14ac:dyDescent="0.3">
      <c r="A1870">
        <v>18.68</v>
      </c>
      <c r="B1870">
        <v>28.2</v>
      </c>
      <c r="C1870">
        <v>75</v>
      </c>
      <c r="D1870">
        <v>75</v>
      </c>
      <c r="E1870">
        <v>-150</v>
      </c>
      <c r="F1870">
        <v>54.30769231</v>
      </c>
      <c r="G1870">
        <v>50.61538462</v>
      </c>
      <c r="H1870">
        <v>-113.5384615</v>
      </c>
      <c r="I1870">
        <v>0</v>
      </c>
      <c r="J1870">
        <v>51</v>
      </c>
      <c r="K1870">
        <v>-118</v>
      </c>
      <c r="L1870">
        <v>2.7768985540000002</v>
      </c>
      <c r="M1870">
        <v>2.5881009189999999</v>
      </c>
      <c r="N1870">
        <v>-5.8055272899999997</v>
      </c>
      <c r="O1870">
        <v>0</v>
      </c>
      <c r="P1870">
        <v>2.607767339</v>
      </c>
      <c r="Q1870">
        <v>-6.0336577660000001</v>
      </c>
      <c r="R1870">
        <v>0.13884492800000001</v>
      </c>
      <c r="S1870">
        <v>0.129405046</v>
      </c>
      <c r="T1870">
        <v>-0.29027636400000001</v>
      </c>
      <c r="U1870">
        <v>0</v>
      </c>
      <c r="V1870">
        <v>0.13038836700000001</v>
      </c>
      <c r="W1870">
        <v>-0.30168288799999998</v>
      </c>
      <c r="X1870">
        <v>-5.4501180000000003E-3</v>
      </c>
      <c r="Y1870">
        <v>-0.28293423400000001</v>
      </c>
      <c r="Z1870">
        <v>3.8642791000000003E-2</v>
      </c>
      <c r="AA1870">
        <v>7.5279759000000002E-2</v>
      </c>
      <c r="AB1870">
        <v>-0.24458471500000001</v>
      </c>
      <c r="AC1870">
        <v>0.30051670400000002</v>
      </c>
    </row>
    <row r="1871" spans="1:29" x14ac:dyDescent="0.3">
      <c r="A1871">
        <v>18.690000000000001</v>
      </c>
      <c r="B1871">
        <v>28.2</v>
      </c>
      <c r="C1871">
        <v>75</v>
      </c>
      <c r="D1871">
        <v>75</v>
      </c>
      <c r="E1871">
        <v>-150</v>
      </c>
      <c r="F1871">
        <v>53.84615385</v>
      </c>
      <c r="G1871">
        <v>50.92307692</v>
      </c>
      <c r="H1871">
        <v>-114.3846154</v>
      </c>
      <c r="I1871">
        <v>99</v>
      </c>
      <c r="J1871">
        <v>103</v>
      </c>
      <c r="K1871">
        <v>-125</v>
      </c>
      <c r="L1871">
        <v>2.7532988500000002</v>
      </c>
      <c r="M1871">
        <v>2.6038340550000001</v>
      </c>
      <c r="N1871">
        <v>-5.8487934140000002</v>
      </c>
      <c r="O1871">
        <v>5.0621365999999997</v>
      </c>
      <c r="P1871">
        <v>5.2666673719999997</v>
      </c>
      <c r="Q1871">
        <v>-6.3915866159999997</v>
      </c>
      <c r="R1871">
        <v>0.13766494300000001</v>
      </c>
      <c r="S1871">
        <v>0.13019170299999999</v>
      </c>
      <c r="T1871">
        <v>-0.29243967100000001</v>
      </c>
      <c r="U1871">
        <v>0.25310683</v>
      </c>
      <c r="V1871">
        <v>0.26333336899999998</v>
      </c>
      <c r="W1871">
        <v>-0.31957933100000002</v>
      </c>
      <c r="X1871">
        <v>-4.3146770000000003E-3</v>
      </c>
      <c r="Y1871">
        <v>-0.28424532899999999</v>
      </c>
      <c r="Z1871">
        <v>4.3128115000000002E-2</v>
      </c>
      <c r="AA1871">
        <v>5.9042950000000004E-3</v>
      </c>
      <c r="AB1871">
        <v>-0.38519962000000002</v>
      </c>
      <c r="AC1871">
        <v>-0.34536994300000001</v>
      </c>
    </row>
    <row r="1872" spans="1:29" x14ac:dyDescent="0.3">
      <c r="A1872">
        <v>18.7</v>
      </c>
      <c r="B1872">
        <v>28.2</v>
      </c>
      <c r="C1872">
        <v>75</v>
      </c>
      <c r="D1872">
        <v>75</v>
      </c>
      <c r="E1872">
        <v>-150</v>
      </c>
      <c r="F1872">
        <v>54.38461538</v>
      </c>
      <c r="G1872">
        <v>50.61538462</v>
      </c>
      <c r="H1872">
        <v>-112.8461538</v>
      </c>
      <c r="I1872">
        <v>0</v>
      </c>
      <c r="J1872">
        <v>0</v>
      </c>
      <c r="K1872">
        <v>-125</v>
      </c>
      <c r="L1872">
        <v>2.7808318390000002</v>
      </c>
      <c r="M1872">
        <v>2.5881009189999999</v>
      </c>
      <c r="N1872">
        <v>-5.7701277329999998</v>
      </c>
      <c r="O1872">
        <v>0</v>
      </c>
      <c r="P1872">
        <v>0</v>
      </c>
      <c r="Q1872">
        <v>-6.3915866159999997</v>
      </c>
      <c r="R1872">
        <v>0.13904159199999999</v>
      </c>
      <c r="S1872">
        <v>0.129405046</v>
      </c>
      <c r="T1872">
        <v>-0.28850638699999998</v>
      </c>
      <c r="U1872">
        <v>0</v>
      </c>
      <c r="V1872">
        <v>0</v>
      </c>
      <c r="W1872">
        <v>-0.31957933100000002</v>
      </c>
      <c r="X1872">
        <v>-5.5636619999999996E-3</v>
      </c>
      <c r="Y1872">
        <v>-0.28181980400000001</v>
      </c>
      <c r="Z1872">
        <v>3.5192542E-2</v>
      </c>
      <c r="AA1872">
        <v>0</v>
      </c>
      <c r="AB1872">
        <v>-0.213052887</v>
      </c>
      <c r="AC1872">
        <v>0.56066549300000001</v>
      </c>
    </row>
    <row r="1873" spans="1:29" x14ac:dyDescent="0.3">
      <c r="A1873">
        <v>18.71</v>
      </c>
      <c r="B1873">
        <v>28.2</v>
      </c>
      <c r="C1873">
        <v>75</v>
      </c>
      <c r="D1873">
        <v>75</v>
      </c>
      <c r="E1873">
        <v>-150</v>
      </c>
      <c r="F1873">
        <v>54</v>
      </c>
      <c r="G1873">
        <v>49.53846154</v>
      </c>
      <c r="H1873">
        <v>-113</v>
      </c>
      <c r="I1873">
        <v>99</v>
      </c>
      <c r="J1873">
        <v>115</v>
      </c>
      <c r="K1873">
        <v>-99</v>
      </c>
      <c r="L1873">
        <v>2.761165418</v>
      </c>
      <c r="M1873">
        <v>2.533034942</v>
      </c>
      <c r="N1873">
        <v>-5.7779943009999997</v>
      </c>
      <c r="O1873">
        <v>5.0621365999999997</v>
      </c>
      <c r="P1873">
        <v>5.8802596869999997</v>
      </c>
      <c r="Q1873">
        <v>-5.0621365999999997</v>
      </c>
      <c r="R1873">
        <v>0.13805827100000001</v>
      </c>
      <c r="S1873">
        <v>0.12665174700000001</v>
      </c>
      <c r="T1873">
        <v>-0.288899715</v>
      </c>
      <c r="U1873">
        <v>0.25310683</v>
      </c>
      <c r="V1873">
        <v>0.29401298399999998</v>
      </c>
      <c r="W1873">
        <v>-0.25310683</v>
      </c>
      <c r="X1873">
        <v>-6.5855599999999999E-3</v>
      </c>
      <c r="Y1873">
        <v>-0.28083648300000003</v>
      </c>
      <c r="Z1873">
        <v>4.2438064999999997E-2</v>
      </c>
      <c r="AA1873">
        <v>2.3617178999999999E-2</v>
      </c>
      <c r="AB1873">
        <v>-0.35111115799999998</v>
      </c>
      <c r="AC1873">
        <v>-0.515812253</v>
      </c>
    </row>
    <row r="1874" spans="1:29" x14ac:dyDescent="0.3">
      <c r="A1874">
        <v>18.72</v>
      </c>
      <c r="B1874">
        <v>28.2</v>
      </c>
      <c r="C1874">
        <v>75</v>
      </c>
      <c r="D1874">
        <v>75</v>
      </c>
      <c r="E1874">
        <v>-150</v>
      </c>
      <c r="F1874">
        <v>53.53846154</v>
      </c>
      <c r="G1874">
        <v>49.23076923</v>
      </c>
      <c r="H1874">
        <v>-113.0769231</v>
      </c>
      <c r="I1874">
        <v>54</v>
      </c>
      <c r="J1874">
        <v>42</v>
      </c>
      <c r="K1874">
        <v>-247</v>
      </c>
      <c r="L1874">
        <v>2.737565714</v>
      </c>
      <c r="M1874">
        <v>2.5173018059999999</v>
      </c>
      <c r="N1874">
        <v>-5.781927585</v>
      </c>
      <c r="O1874">
        <v>2.761165418</v>
      </c>
      <c r="P1874">
        <v>2.147573103</v>
      </c>
      <c r="Q1874">
        <v>-12.62977515</v>
      </c>
      <c r="R1874">
        <v>0.13687828599999999</v>
      </c>
      <c r="S1874">
        <v>0.12586509000000001</v>
      </c>
      <c r="T1874">
        <v>-0.28909637900000001</v>
      </c>
      <c r="U1874">
        <v>0.13805827100000001</v>
      </c>
      <c r="V1874">
        <v>0.107378655</v>
      </c>
      <c r="W1874">
        <v>-0.63148875800000004</v>
      </c>
      <c r="X1874">
        <v>-6.3584710000000001E-3</v>
      </c>
      <c r="Y1874">
        <v>-0.28031204500000001</v>
      </c>
      <c r="Z1874">
        <v>4.6233338999999998E-2</v>
      </c>
      <c r="AA1874">
        <v>-1.7712884000000002E-2</v>
      </c>
      <c r="AB1874">
        <v>-0.50280481399999999</v>
      </c>
      <c r="AC1874">
        <v>0.67728391499999996</v>
      </c>
    </row>
    <row r="1875" spans="1:29" x14ac:dyDescent="0.3">
      <c r="A1875">
        <v>18.73</v>
      </c>
      <c r="B1875">
        <v>28.2</v>
      </c>
      <c r="C1875">
        <v>75</v>
      </c>
      <c r="D1875">
        <v>75</v>
      </c>
      <c r="E1875">
        <v>-150</v>
      </c>
      <c r="F1875">
        <v>52.15384615</v>
      </c>
      <c r="G1875">
        <v>48.07692308</v>
      </c>
      <c r="H1875">
        <v>-113.6153846</v>
      </c>
      <c r="I1875">
        <v>45</v>
      </c>
      <c r="J1875">
        <v>46</v>
      </c>
      <c r="K1875">
        <v>-123</v>
      </c>
      <c r="L1875">
        <v>2.6667665999999999</v>
      </c>
      <c r="M1875">
        <v>2.458302545</v>
      </c>
      <c r="N1875">
        <v>-5.809460574</v>
      </c>
      <c r="O1875">
        <v>2.3009711820000001</v>
      </c>
      <c r="P1875">
        <v>2.3521038750000001</v>
      </c>
      <c r="Q1875">
        <v>-6.2893212299999997</v>
      </c>
      <c r="R1875">
        <v>0.13333833</v>
      </c>
      <c r="S1875">
        <v>0.122915127</v>
      </c>
      <c r="T1875">
        <v>-0.29047302899999999</v>
      </c>
      <c r="U1875">
        <v>0.11504855899999999</v>
      </c>
      <c r="V1875">
        <v>0.117605194</v>
      </c>
      <c r="W1875">
        <v>-0.31446606199999999</v>
      </c>
      <c r="X1875">
        <v>-6.0178389999999997E-3</v>
      </c>
      <c r="Y1875">
        <v>-0.27906650500000002</v>
      </c>
      <c r="Z1875">
        <v>6.0034336000000001E-2</v>
      </c>
      <c r="AA1875">
        <v>1.476074E-3</v>
      </c>
      <c r="AB1875">
        <v>-0.28719529199999999</v>
      </c>
      <c r="AC1875">
        <v>0.14353036599999999</v>
      </c>
    </row>
    <row r="1876" spans="1:29" x14ac:dyDescent="0.3">
      <c r="A1876">
        <v>18.739999999999998</v>
      </c>
      <c r="B1876">
        <v>28.2</v>
      </c>
      <c r="C1876">
        <v>75</v>
      </c>
      <c r="D1876">
        <v>75</v>
      </c>
      <c r="E1876">
        <v>-150</v>
      </c>
      <c r="F1876">
        <v>50.84615385</v>
      </c>
      <c r="G1876">
        <v>47.15384615</v>
      </c>
      <c r="H1876">
        <v>-112.1538462</v>
      </c>
      <c r="I1876">
        <v>54</v>
      </c>
      <c r="J1876">
        <v>46</v>
      </c>
      <c r="K1876">
        <v>-122</v>
      </c>
      <c r="L1876">
        <v>2.5999007710000002</v>
      </c>
      <c r="M1876">
        <v>2.4111031359999999</v>
      </c>
      <c r="N1876">
        <v>-5.734728176</v>
      </c>
      <c r="O1876">
        <v>2.761165418</v>
      </c>
      <c r="P1876">
        <v>2.3521038750000001</v>
      </c>
      <c r="Q1876">
        <v>-6.2381885370000001</v>
      </c>
      <c r="R1876">
        <v>0.12999503900000001</v>
      </c>
      <c r="S1876">
        <v>0.120555157</v>
      </c>
      <c r="T1876">
        <v>-0.28673640900000003</v>
      </c>
      <c r="U1876">
        <v>0.13805827100000001</v>
      </c>
      <c r="V1876">
        <v>0.117605194</v>
      </c>
      <c r="W1876">
        <v>-0.31190942700000002</v>
      </c>
      <c r="X1876">
        <v>-5.4501180000000003E-3</v>
      </c>
      <c r="Y1876">
        <v>-0.27467433800000002</v>
      </c>
      <c r="Z1876">
        <v>6.3484584999999996E-2</v>
      </c>
      <c r="AA1876">
        <v>-1.1808590000000001E-2</v>
      </c>
      <c r="AB1876">
        <v>-0.29316077299999999</v>
      </c>
      <c r="AC1876">
        <v>9.8677127000000003E-2</v>
      </c>
    </row>
    <row r="1877" spans="1:29" x14ac:dyDescent="0.3">
      <c r="A1877">
        <v>18.75</v>
      </c>
      <c r="B1877">
        <v>28.2</v>
      </c>
      <c r="C1877">
        <v>0</v>
      </c>
      <c r="D1877">
        <v>0</v>
      </c>
      <c r="E1877">
        <v>0</v>
      </c>
      <c r="F1877">
        <v>50.15384615</v>
      </c>
      <c r="G1877">
        <v>45.92307692</v>
      </c>
      <c r="H1877">
        <v>-107.8461538</v>
      </c>
      <c r="I1877">
        <v>53</v>
      </c>
      <c r="J1877">
        <v>46</v>
      </c>
      <c r="K1877">
        <v>-126</v>
      </c>
      <c r="L1877">
        <v>2.5645012149999999</v>
      </c>
      <c r="M1877">
        <v>2.3481705910000001</v>
      </c>
      <c r="N1877">
        <v>-5.5144642680000002</v>
      </c>
      <c r="O1877">
        <v>2.710032725</v>
      </c>
      <c r="P1877">
        <v>2.3521038750000001</v>
      </c>
      <c r="Q1877">
        <v>-6.4427193090000001</v>
      </c>
      <c r="R1877">
        <v>0.128225061</v>
      </c>
      <c r="S1877">
        <v>0.11740853</v>
      </c>
      <c r="T1877">
        <v>-0.27572321300000002</v>
      </c>
      <c r="U1877">
        <v>0.13550163600000001</v>
      </c>
      <c r="V1877">
        <v>0.117605194</v>
      </c>
      <c r="W1877">
        <v>-0.32213596500000002</v>
      </c>
      <c r="X1877">
        <v>-6.2449269999999999E-3</v>
      </c>
      <c r="Y1877">
        <v>-0.26569333899999997</v>
      </c>
      <c r="Z1877">
        <v>5.2788812999999997E-2</v>
      </c>
      <c r="AA1877">
        <v>-1.0332516E-2</v>
      </c>
      <c r="AB1877">
        <v>-0.29912625399999998</v>
      </c>
      <c r="AC1877">
        <v>0.121103746</v>
      </c>
    </row>
    <row r="1878" spans="1:29" x14ac:dyDescent="0.3">
      <c r="A1878">
        <v>18.760000000000002</v>
      </c>
      <c r="B1878">
        <v>28.2</v>
      </c>
      <c r="C1878">
        <v>0</v>
      </c>
      <c r="D1878">
        <v>0</v>
      </c>
      <c r="E1878">
        <v>0</v>
      </c>
      <c r="F1878">
        <v>49.15384615</v>
      </c>
      <c r="G1878">
        <v>44.76923077</v>
      </c>
      <c r="H1878">
        <v>-103</v>
      </c>
      <c r="I1878">
        <v>51</v>
      </c>
      <c r="J1878">
        <v>50</v>
      </c>
      <c r="K1878">
        <v>-101</v>
      </c>
      <c r="L1878">
        <v>2.5133685219999999</v>
      </c>
      <c r="M1878">
        <v>2.2891713299999998</v>
      </c>
      <c r="N1878">
        <v>-5.2666673719999997</v>
      </c>
      <c r="O1878">
        <v>2.607767339</v>
      </c>
      <c r="P1878">
        <v>2.556634646</v>
      </c>
      <c r="Q1878">
        <v>-5.1644019859999997</v>
      </c>
      <c r="R1878">
        <v>0.125668426</v>
      </c>
      <c r="S1878">
        <v>0.114458566</v>
      </c>
      <c r="T1878">
        <v>-0.26333336899999998</v>
      </c>
      <c r="U1878">
        <v>0.13038836700000001</v>
      </c>
      <c r="V1878">
        <v>0.127831732</v>
      </c>
      <c r="W1878">
        <v>-0.25822009899999998</v>
      </c>
      <c r="X1878">
        <v>-6.4720150000000002E-3</v>
      </c>
      <c r="Y1878">
        <v>-0.25559790999999998</v>
      </c>
      <c r="Z1878">
        <v>4.0712940000000003E-2</v>
      </c>
      <c r="AA1878">
        <v>-1.476074E-3</v>
      </c>
      <c r="AB1878">
        <v>-0.25822009899999998</v>
      </c>
      <c r="AC1878">
        <v>0</v>
      </c>
    </row>
    <row r="1879" spans="1:29" x14ac:dyDescent="0.3">
      <c r="A1879">
        <v>18.77</v>
      </c>
      <c r="B1879">
        <v>28.2</v>
      </c>
      <c r="C1879">
        <v>0</v>
      </c>
      <c r="D1879">
        <v>0</v>
      </c>
      <c r="E1879">
        <v>0</v>
      </c>
      <c r="F1879">
        <v>47.92307692</v>
      </c>
      <c r="G1879">
        <v>43.07692308</v>
      </c>
      <c r="H1879">
        <v>-101</v>
      </c>
      <c r="I1879">
        <v>51</v>
      </c>
      <c r="J1879">
        <v>41</v>
      </c>
      <c r="K1879">
        <v>-122</v>
      </c>
      <c r="L1879">
        <v>2.4504359770000002</v>
      </c>
      <c r="M1879">
        <v>2.20263908</v>
      </c>
      <c r="N1879">
        <v>-5.1644019859999997</v>
      </c>
      <c r="O1879">
        <v>2.607767339</v>
      </c>
      <c r="P1879">
        <v>2.09644041</v>
      </c>
      <c r="Q1879">
        <v>-6.2381885370000001</v>
      </c>
      <c r="R1879">
        <v>0.122521799</v>
      </c>
      <c r="S1879">
        <v>0.110131954</v>
      </c>
      <c r="T1879">
        <v>-0.25822009899999998</v>
      </c>
      <c r="U1879">
        <v>0.13038836700000001</v>
      </c>
      <c r="V1879">
        <v>0.104822021</v>
      </c>
      <c r="W1879">
        <v>-0.31190942700000002</v>
      </c>
      <c r="X1879">
        <v>-7.1532799999999997E-3</v>
      </c>
      <c r="Y1879">
        <v>-0.24969798400000001</v>
      </c>
      <c r="Z1879">
        <v>4.4853239000000003E-2</v>
      </c>
      <c r="AA1879">
        <v>-1.4760736999999999E-2</v>
      </c>
      <c r="AB1879">
        <v>-0.28634308000000003</v>
      </c>
      <c r="AC1879">
        <v>0.13455971799999999</v>
      </c>
    </row>
    <row r="1880" spans="1:29" x14ac:dyDescent="0.3">
      <c r="A1880">
        <v>18.78</v>
      </c>
      <c r="B1880">
        <v>28.2</v>
      </c>
      <c r="C1880">
        <v>0</v>
      </c>
      <c r="D1880">
        <v>0</v>
      </c>
      <c r="E1880">
        <v>0</v>
      </c>
      <c r="F1880">
        <v>45.69230769</v>
      </c>
      <c r="G1880">
        <v>42.30769231</v>
      </c>
      <c r="H1880">
        <v>-100.8461538</v>
      </c>
      <c r="I1880">
        <v>50</v>
      </c>
      <c r="J1880">
        <v>54</v>
      </c>
      <c r="K1880">
        <v>-120</v>
      </c>
      <c r="L1880">
        <v>2.3363707379999998</v>
      </c>
      <c r="M1880">
        <v>2.1633062390000002</v>
      </c>
      <c r="N1880">
        <v>-5.1565354179999998</v>
      </c>
      <c r="O1880">
        <v>2.556634646</v>
      </c>
      <c r="P1880">
        <v>2.761165418</v>
      </c>
      <c r="Q1880">
        <v>-6.1359231520000002</v>
      </c>
      <c r="R1880">
        <v>0.116818537</v>
      </c>
      <c r="S1880">
        <v>0.108165312</v>
      </c>
      <c r="T1880">
        <v>-0.25782677100000001</v>
      </c>
      <c r="U1880">
        <v>0.127831732</v>
      </c>
      <c r="V1880">
        <v>0.13805827100000001</v>
      </c>
      <c r="W1880">
        <v>-0.30679615799999999</v>
      </c>
      <c r="X1880">
        <v>-4.9959419999999997E-3</v>
      </c>
      <c r="Y1880">
        <v>-0.24687913</v>
      </c>
      <c r="Z1880">
        <v>5.7619161000000002E-2</v>
      </c>
      <c r="AA1880">
        <v>5.9042950000000004E-3</v>
      </c>
      <c r="AB1880">
        <v>-0.29316077299999999</v>
      </c>
      <c r="AC1880">
        <v>7.1765182999999996E-2</v>
      </c>
    </row>
    <row r="1881" spans="1:29" x14ac:dyDescent="0.3">
      <c r="A1881">
        <v>18.79</v>
      </c>
      <c r="B1881">
        <v>28.2</v>
      </c>
      <c r="C1881">
        <v>0</v>
      </c>
      <c r="D1881">
        <v>0</v>
      </c>
      <c r="E1881">
        <v>0</v>
      </c>
      <c r="F1881">
        <v>43.61538462</v>
      </c>
      <c r="G1881">
        <v>41.38461538</v>
      </c>
      <c r="H1881">
        <v>-100.0769231</v>
      </c>
      <c r="I1881">
        <v>38</v>
      </c>
      <c r="J1881">
        <v>44</v>
      </c>
      <c r="K1881">
        <v>-101</v>
      </c>
      <c r="L1881">
        <v>2.230172069</v>
      </c>
      <c r="M1881">
        <v>2.1161068300000001</v>
      </c>
      <c r="N1881">
        <v>-5.1172025769999996</v>
      </c>
      <c r="O1881">
        <v>1.943042331</v>
      </c>
      <c r="P1881">
        <v>2.2498384890000001</v>
      </c>
      <c r="Q1881">
        <v>-5.1644019859999997</v>
      </c>
      <c r="R1881">
        <v>0.111508603</v>
      </c>
      <c r="S1881">
        <v>0.105805342</v>
      </c>
      <c r="T1881">
        <v>-0.25586012899999999</v>
      </c>
      <c r="U1881">
        <v>9.7152116999999996E-2</v>
      </c>
      <c r="V1881">
        <v>0.11249192399999999</v>
      </c>
      <c r="W1881">
        <v>-0.25822009899999998</v>
      </c>
      <c r="X1881">
        <v>-3.2927799999999999E-3</v>
      </c>
      <c r="Y1881">
        <v>-0.24301140099999999</v>
      </c>
      <c r="Z1881">
        <v>6.7624883999999996E-2</v>
      </c>
      <c r="AA1881">
        <v>8.8564420000000008E-3</v>
      </c>
      <c r="AB1881">
        <v>-0.24202808000000001</v>
      </c>
      <c r="AC1881">
        <v>8.5221155000000007E-2</v>
      </c>
    </row>
    <row r="1882" spans="1:29" x14ac:dyDescent="0.3">
      <c r="A1882">
        <v>18.8</v>
      </c>
      <c r="B1882">
        <v>28.2</v>
      </c>
      <c r="C1882">
        <v>0</v>
      </c>
      <c r="D1882">
        <v>0</v>
      </c>
      <c r="E1882">
        <v>0</v>
      </c>
      <c r="F1882">
        <v>42.38461538</v>
      </c>
      <c r="G1882">
        <v>42.84615385</v>
      </c>
      <c r="H1882">
        <v>-98.692307690000007</v>
      </c>
      <c r="I1882">
        <v>39</v>
      </c>
      <c r="J1882">
        <v>31</v>
      </c>
      <c r="K1882">
        <v>-62</v>
      </c>
      <c r="L1882">
        <v>2.1672395230000001</v>
      </c>
      <c r="M1882">
        <v>2.1908392280000002</v>
      </c>
      <c r="N1882">
        <v>-5.0464034639999999</v>
      </c>
      <c r="O1882">
        <v>1.994175024</v>
      </c>
      <c r="P1882">
        <v>1.585113481</v>
      </c>
      <c r="Q1882">
        <v>-3.1702269620000001</v>
      </c>
      <c r="R1882">
        <v>0.108361976</v>
      </c>
      <c r="S1882">
        <v>0.10954196099999999</v>
      </c>
      <c r="T1882">
        <v>-0.25232017299999998</v>
      </c>
      <c r="U1882">
        <v>9.9708750999999998E-2</v>
      </c>
      <c r="V1882">
        <v>7.9255673999999998E-2</v>
      </c>
      <c r="W1882">
        <v>-0.158511348</v>
      </c>
      <c r="X1882">
        <v>6.8126500000000002E-4</v>
      </c>
      <c r="Y1882">
        <v>-0.24084809500000001</v>
      </c>
      <c r="Z1882">
        <v>6.0379360999999999E-2</v>
      </c>
      <c r="AA1882">
        <v>-1.1808590000000001E-2</v>
      </c>
      <c r="AB1882">
        <v>-0.16532904000000001</v>
      </c>
      <c r="AC1882">
        <v>-3.5882591999999998E-2</v>
      </c>
    </row>
    <row r="1883" spans="1:29" x14ac:dyDescent="0.3">
      <c r="A1883">
        <v>18.809999999999999</v>
      </c>
      <c r="B1883">
        <v>28.2</v>
      </c>
      <c r="C1883">
        <v>0</v>
      </c>
      <c r="D1883">
        <v>0</v>
      </c>
      <c r="E1883">
        <v>0</v>
      </c>
      <c r="F1883">
        <v>40.46153846</v>
      </c>
      <c r="G1883">
        <v>44.30769231</v>
      </c>
      <c r="H1883">
        <v>-93.846153849999993</v>
      </c>
      <c r="I1883">
        <v>47</v>
      </c>
      <c r="J1883">
        <v>35</v>
      </c>
      <c r="K1883">
        <v>-62</v>
      </c>
      <c r="L1883">
        <v>2.0689074220000001</v>
      </c>
      <c r="M1883">
        <v>2.2655716250000002</v>
      </c>
      <c r="N1883">
        <v>-4.7986065670000002</v>
      </c>
      <c r="O1883">
        <v>2.4032365680000001</v>
      </c>
      <c r="P1883">
        <v>1.7896442530000001</v>
      </c>
      <c r="Q1883">
        <v>-3.1702269620000001</v>
      </c>
      <c r="R1883">
        <v>0.10344537099999999</v>
      </c>
      <c r="S1883">
        <v>0.113278581</v>
      </c>
      <c r="T1883">
        <v>-0.239930328</v>
      </c>
      <c r="U1883">
        <v>0.120161828</v>
      </c>
      <c r="V1883">
        <v>8.9482213000000005E-2</v>
      </c>
      <c r="W1883">
        <v>-0.158511348</v>
      </c>
      <c r="X1883">
        <v>5.6772070000000001E-3</v>
      </c>
      <c r="Y1883">
        <v>-0.23219487</v>
      </c>
      <c r="Z1883">
        <v>4.0712940000000003E-2</v>
      </c>
      <c r="AA1883">
        <v>-1.7712884000000002E-2</v>
      </c>
      <c r="AB1883">
        <v>-0.17555557899999999</v>
      </c>
      <c r="AC1883">
        <v>-8.9706479000000006E-2</v>
      </c>
    </row>
    <row r="1884" spans="1:29" x14ac:dyDescent="0.3">
      <c r="A1884">
        <v>18.82</v>
      </c>
      <c r="B1884">
        <v>28.2</v>
      </c>
      <c r="C1884">
        <v>0</v>
      </c>
      <c r="D1884">
        <v>0</v>
      </c>
      <c r="E1884">
        <v>0</v>
      </c>
      <c r="F1884">
        <v>38.61538462</v>
      </c>
      <c r="G1884">
        <v>45.76923077</v>
      </c>
      <c r="H1884">
        <v>-89.46153846</v>
      </c>
      <c r="I1884">
        <v>43</v>
      </c>
      <c r="J1884">
        <v>36</v>
      </c>
      <c r="K1884">
        <v>-102</v>
      </c>
      <c r="L1884">
        <v>1.9745086039999999</v>
      </c>
      <c r="M1884">
        <v>2.3403040229999998</v>
      </c>
      <c r="N1884">
        <v>-4.5744093750000001</v>
      </c>
      <c r="O1884">
        <v>2.198705796</v>
      </c>
      <c r="P1884">
        <v>1.840776945</v>
      </c>
      <c r="Q1884">
        <v>-5.2155346790000001</v>
      </c>
      <c r="R1884">
        <v>9.8725430000000003E-2</v>
      </c>
      <c r="S1884">
        <v>0.117015201</v>
      </c>
      <c r="T1884">
        <v>-0.22872046900000001</v>
      </c>
      <c r="U1884">
        <v>0.10993529</v>
      </c>
      <c r="V1884">
        <v>9.2038846999999993E-2</v>
      </c>
      <c r="W1884">
        <v>-0.26077673400000001</v>
      </c>
      <c r="X1884">
        <v>1.0559604E-2</v>
      </c>
      <c r="Y1884">
        <v>-0.224393856</v>
      </c>
      <c r="Z1884">
        <v>2.2771645E-2</v>
      </c>
      <c r="AA1884">
        <v>-1.0332516E-2</v>
      </c>
      <c r="AB1884">
        <v>-0.24117586799999999</v>
      </c>
      <c r="AC1884">
        <v>0.103162451</v>
      </c>
    </row>
    <row r="1885" spans="1:29" x14ac:dyDescent="0.3">
      <c r="A1885">
        <v>18.829999999999998</v>
      </c>
      <c r="B1885">
        <v>28.2</v>
      </c>
      <c r="C1885">
        <v>0</v>
      </c>
      <c r="D1885">
        <v>0</v>
      </c>
      <c r="E1885">
        <v>0</v>
      </c>
      <c r="F1885">
        <v>36.92307692</v>
      </c>
      <c r="G1885">
        <v>46.92307692</v>
      </c>
      <c r="H1885">
        <v>-86.769230769999993</v>
      </c>
      <c r="I1885">
        <v>40</v>
      </c>
      <c r="J1885">
        <v>29</v>
      </c>
      <c r="K1885">
        <v>-99</v>
      </c>
      <c r="L1885">
        <v>1.8879763540000001</v>
      </c>
      <c r="M1885">
        <v>2.3993032840000001</v>
      </c>
      <c r="N1885">
        <v>-4.4367444330000003</v>
      </c>
      <c r="O1885">
        <v>2.045307717</v>
      </c>
      <c r="P1885">
        <v>1.482848095</v>
      </c>
      <c r="Q1885">
        <v>-5.0621365999999997</v>
      </c>
      <c r="R1885">
        <v>9.4398817999999995E-2</v>
      </c>
      <c r="S1885">
        <v>0.119965164</v>
      </c>
      <c r="T1885">
        <v>-0.221837222</v>
      </c>
      <c r="U1885">
        <v>0.102265386</v>
      </c>
      <c r="V1885">
        <v>7.4142404999999995E-2</v>
      </c>
      <c r="W1885">
        <v>-0.25310683</v>
      </c>
      <c r="X1885">
        <v>1.4760736999999999E-2</v>
      </c>
      <c r="Y1885">
        <v>-0.21934614199999999</v>
      </c>
      <c r="Z1885">
        <v>1.3110947E-2</v>
      </c>
      <c r="AA1885">
        <v>-1.6236811E-2</v>
      </c>
      <c r="AB1885">
        <v>-0.22754048399999999</v>
      </c>
      <c r="AC1885">
        <v>0.13455971799999999</v>
      </c>
    </row>
    <row r="1886" spans="1:29" x14ac:dyDescent="0.3">
      <c r="A1886">
        <v>18.84</v>
      </c>
      <c r="B1886">
        <v>28.2</v>
      </c>
      <c r="C1886">
        <v>0</v>
      </c>
      <c r="D1886">
        <v>0</v>
      </c>
      <c r="E1886">
        <v>0</v>
      </c>
      <c r="F1886">
        <v>35.23076923</v>
      </c>
      <c r="G1886">
        <v>48.76923077</v>
      </c>
      <c r="H1886">
        <v>-82.46153846</v>
      </c>
      <c r="I1886">
        <v>27</v>
      </c>
      <c r="J1886">
        <v>41</v>
      </c>
      <c r="K1886">
        <v>-97</v>
      </c>
      <c r="L1886">
        <v>1.8014441050000001</v>
      </c>
      <c r="M1886">
        <v>2.4937021009999998</v>
      </c>
      <c r="N1886">
        <v>-4.2164805249999997</v>
      </c>
      <c r="O1886">
        <v>1.380582709</v>
      </c>
      <c r="P1886">
        <v>2.09644041</v>
      </c>
      <c r="Q1886">
        <v>-4.9598712139999996</v>
      </c>
      <c r="R1886">
        <v>9.0072205000000002E-2</v>
      </c>
      <c r="S1886">
        <v>0.124685105</v>
      </c>
      <c r="T1886">
        <v>-0.210824026</v>
      </c>
      <c r="U1886">
        <v>6.9029135000000005E-2</v>
      </c>
      <c r="V1886">
        <v>0.104822021</v>
      </c>
      <c r="W1886">
        <v>-0.247993561</v>
      </c>
      <c r="X1886">
        <v>1.9983767E-2</v>
      </c>
      <c r="Y1886">
        <v>-0.21213512100000001</v>
      </c>
      <c r="Z1886">
        <v>-6.9004979999999997E-3</v>
      </c>
      <c r="AA1886">
        <v>2.0665032E-2</v>
      </c>
      <c r="AB1886">
        <v>-0.223279426</v>
      </c>
      <c r="AC1886">
        <v>0.13007439400000001</v>
      </c>
    </row>
    <row r="1887" spans="1:29" x14ac:dyDescent="0.3">
      <c r="A1887">
        <v>18.850000000000001</v>
      </c>
      <c r="B1887">
        <v>28.2</v>
      </c>
      <c r="C1887">
        <v>0</v>
      </c>
      <c r="D1887">
        <v>0</v>
      </c>
      <c r="E1887">
        <v>0</v>
      </c>
      <c r="F1887">
        <v>33.61538462</v>
      </c>
      <c r="G1887">
        <v>49.61538462</v>
      </c>
      <c r="H1887">
        <v>-78.307692309999993</v>
      </c>
      <c r="I1887">
        <v>29</v>
      </c>
      <c r="J1887">
        <v>39</v>
      </c>
      <c r="K1887">
        <v>-89</v>
      </c>
      <c r="L1887">
        <v>1.7188451389999999</v>
      </c>
      <c r="M1887">
        <v>2.5369682259999999</v>
      </c>
      <c r="N1887">
        <v>-4.0040831849999998</v>
      </c>
      <c r="O1887">
        <v>1.482848095</v>
      </c>
      <c r="P1887">
        <v>1.994175024</v>
      </c>
      <c r="Q1887">
        <v>-4.5508096709999997</v>
      </c>
      <c r="R1887">
        <v>8.5942256999999994E-2</v>
      </c>
      <c r="S1887">
        <v>0.12684841099999999</v>
      </c>
      <c r="T1887">
        <v>-0.20020415899999999</v>
      </c>
      <c r="U1887">
        <v>7.4142404999999995E-2</v>
      </c>
      <c r="V1887">
        <v>9.9708750999999998E-2</v>
      </c>
      <c r="W1887">
        <v>-0.22754048399999999</v>
      </c>
      <c r="X1887">
        <v>2.3617178999999999E-2</v>
      </c>
      <c r="Y1887">
        <v>-0.20439966200000001</v>
      </c>
      <c r="Z1887">
        <v>-2.2081594999999999E-2</v>
      </c>
      <c r="AA1887">
        <v>1.4760736999999999E-2</v>
      </c>
      <c r="AB1887">
        <v>-0.209644041</v>
      </c>
      <c r="AC1887">
        <v>9.4191803000000004E-2</v>
      </c>
    </row>
    <row r="1888" spans="1:29" x14ac:dyDescent="0.3">
      <c r="A1888">
        <v>18.86</v>
      </c>
      <c r="B1888">
        <v>28.2</v>
      </c>
      <c r="C1888">
        <v>0</v>
      </c>
      <c r="D1888">
        <v>0</v>
      </c>
      <c r="E1888">
        <v>0</v>
      </c>
      <c r="F1888">
        <v>32.92307692</v>
      </c>
      <c r="G1888">
        <v>51.23076923</v>
      </c>
      <c r="H1888">
        <v>-75.61538462</v>
      </c>
      <c r="I1888">
        <v>64</v>
      </c>
      <c r="J1888">
        <v>65</v>
      </c>
      <c r="K1888">
        <v>-81</v>
      </c>
      <c r="L1888">
        <v>1.6834455829999999</v>
      </c>
      <c r="M1888">
        <v>2.6195671919999999</v>
      </c>
      <c r="N1888">
        <v>-3.8664182419999999</v>
      </c>
      <c r="O1888">
        <v>3.272492347</v>
      </c>
      <c r="P1888">
        <v>3.32362504</v>
      </c>
      <c r="Q1888">
        <v>-4.1417481269999996</v>
      </c>
      <c r="R1888">
        <v>8.4172279000000003E-2</v>
      </c>
      <c r="S1888">
        <v>0.13097835999999999</v>
      </c>
      <c r="T1888">
        <v>-0.19332091200000001</v>
      </c>
      <c r="U1888">
        <v>0.163624617</v>
      </c>
      <c r="V1888">
        <v>0.166181252</v>
      </c>
      <c r="W1888">
        <v>-0.207087406</v>
      </c>
      <c r="X1888">
        <v>2.7023503000000001E-2</v>
      </c>
      <c r="Y1888">
        <v>-0.20059748799999999</v>
      </c>
      <c r="Z1888">
        <v>-3.8297765999999997E-2</v>
      </c>
      <c r="AA1888">
        <v>1.476074E-3</v>
      </c>
      <c r="AB1888">
        <v>-0.247993561</v>
      </c>
      <c r="AC1888">
        <v>-0.215295549</v>
      </c>
    </row>
    <row r="1889" spans="1:29" x14ac:dyDescent="0.3">
      <c r="A1889">
        <v>18.87</v>
      </c>
      <c r="B1889">
        <v>28.2</v>
      </c>
      <c r="C1889">
        <v>0</v>
      </c>
      <c r="D1889">
        <v>0</v>
      </c>
      <c r="E1889">
        <v>0</v>
      </c>
      <c r="F1889">
        <v>32.15384615</v>
      </c>
      <c r="G1889">
        <v>53.84615385</v>
      </c>
      <c r="H1889">
        <v>-72.92307692</v>
      </c>
      <c r="I1889">
        <v>0</v>
      </c>
      <c r="J1889">
        <v>0</v>
      </c>
      <c r="K1889">
        <v>-59</v>
      </c>
      <c r="L1889">
        <v>1.6441127419999999</v>
      </c>
      <c r="M1889">
        <v>2.7532988500000002</v>
      </c>
      <c r="N1889">
        <v>-3.7287533000000002</v>
      </c>
      <c r="O1889">
        <v>0</v>
      </c>
      <c r="P1889">
        <v>0</v>
      </c>
      <c r="Q1889">
        <v>-3.0168288830000001</v>
      </c>
      <c r="R1889">
        <v>8.2205636999999998E-2</v>
      </c>
      <c r="S1889">
        <v>0.13766494300000001</v>
      </c>
      <c r="T1889">
        <v>-0.186437665</v>
      </c>
      <c r="U1889">
        <v>0</v>
      </c>
      <c r="V1889">
        <v>0</v>
      </c>
      <c r="W1889">
        <v>-0.15084144399999999</v>
      </c>
      <c r="X1889">
        <v>3.2019445000000001E-2</v>
      </c>
      <c r="Y1889">
        <v>-0.19758197</v>
      </c>
      <c r="Z1889">
        <v>-5.8654235999999998E-2</v>
      </c>
      <c r="AA1889">
        <v>0</v>
      </c>
      <c r="AB1889">
        <v>-0.100560963</v>
      </c>
      <c r="AC1889">
        <v>0.264634113</v>
      </c>
    </row>
    <row r="1890" spans="1:29" x14ac:dyDescent="0.3">
      <c r="A1890">
        <v>18.88</v>
      </c>
      <c r="B1890">
        <v>28.2</v>
      </c>
      <c r="C1890">
        <v>0</v>
      </c>
      <c r="D1890">
        <v>0</v>
      </c>
      <c r="E1890">
        <v>0</v>
      </c>
      <c r="F1890">
        <v>29.61538462</v>
      </c>
      <c r="G1890">
        <v>52.38461538</v>
      </c>
      <c r="H1890">
        <v>-71.230769230000007</v>
      </c>
      <c r="I1890">
        <v>57</v>
      </c>
      <c r="J1890">
        <v>48</v>
      </c>
      <c r="K1890">
        <v>-69</v>
      </c>
      <c r="L1890">
        <v>1.514314368</v>
      </c>
      <c r="M1890">
        <v>2.6785664530000002</v>
      </c>
      <c r="N1890">
        <v>-3.6422210499999998</v>
      </c>
      <c r="O1890">
        <v>2.9145634970000001</v>
      </c>
      <c r="P1890">
        <v>2.4543692610000001</v>
      </c>
      <c r="Q1890">
        <v>-3.5281558120000001</v>
      </c>
      <c r="R1890">
        <v>7.5715718000000001E-2</v>
      </c>
      <c r="S1890">
        <v>0.13392832299999999</v>
      </c>
      <c r="T1890">
        <v>-0.18211105299999999</v>
      </c>
      <c r="U1890">
        <v>0.14572817499999999</v>
      </c>
      <c r="V1890">
        <v>0.122718463</v>
      </c>
      <c r="W1890">
        <v>-0.17640779100000001</v>
      </c>
      <c r="X1890">
        <v>3.3609063000000002E-2</v>
      </c>
      <c r="Y1890">
        <v>-0.191288715</v>
      </c>
      <c r="Z1890">
        <v>-4.8303488999999998E-2</v>
      </c>
      <c r="AA1890">
        <v>-1.3284663E-2</v>
      </c>
      <c r="AB1890">
        <v>-0.207087406</v>
      </c>
      <c r="AC1890">
        <v>-0.16147166199999999</v>
      </c>
    </row>
    <row r="1891" spans="1:29" x14ac:dyDescent="0.3">
      <c r="A1891">
        <v>18.89</v>
      </c>
      <c r="B1891">
        <v>28.2</v>
      </c>
      <c r="C1891">
        <v>0</v>
      </c>
      <c r="D1891">
        <v>0</v>
      </c>
      <c r="E1891">
        <v>0</v>
      </c>
      <c r="F1891">
        <v>27.61538462</v>
      </c>
      <c r="G1891">
        <v>50.69230769</v>
      </c>
      <c r="H1891">
        <v>-69.230769230000007</v>
      </c>
      <c r="I1891">
        <v>0</v>
      </c>
      <c r="J1891">
        <v>0</v>
      </c>
      <c r="K1891">
        <v>-66</v>
      </c>
      <c r="L1891">
        <v>1.412048982</v>
      </c>
      <c r="M1891">
        <v>2.5920342029999999</v>
      </c>
      <c r="N1891">
        <v>-3.5399556639999998</v>
      </c>
      <c r="O1891">
        <v>0</v>
      </c>
      <c r="P1891">
        <v>0</v>
      </c>
      <c r="Q1891">
        <v>-3.374757733</v>
      </c>
      <c r="R1891">
        <v>7.0602448999999998E-2</v>
      </c>
      <c r="S1891">
        <v>0.12960171000000001</v>
      </c>
      <c r="T1891">
        <v>-0.17699778299999999</v>
      </c>
      <c r="U1891">
        <v>0</v>
      </c>
      <c r="V1891">
        <v>0</v>
      </c>
      <c r="W1891">
        <v>-0.168737887</v>
      </c>
      <c r="X1891">
        <v>3.4063239000000002E-2</v>
      </c>
      <c r="Y1891">
        <v>-0.18473324199999999</v>
      </c>
      <c r="Z1891">
        <v>-4.0712940000000003E-2</v>
      </c>
      <c r="AA1891">
        <v>0</v>
      </c>
      <c r="AB1891">
        <v>-0.11249192399999999</v>
      </c>
      <c r="AC1891">
        <v>0.29603138000000001</v>
      </c>
    </row>
    <row r="1892" spans="1:29" x14ac:dyDescent="0.3">
      <c r="A1892">
        <v>18.899999999999999</v>
      </c>
      <c r="B1892">
        <v>28.2</v>
      </c>
      <c r="C1892">
        <v>0</v>
      </c>
      <c r="D1892">
        <v>0</v>
      </c>
      <c r="E1892">
        <v>0</v>
      </c>
      <c r="F1892">
        <v>25.53846154</v>
      </c>
      <c r="G1892">
        <v>49.46153846</v>
      </c>
      <c r="H1892">
        <v>-63.61538462</v>
      </c>
      <c r="I1892">
        <v>52</v>
      </c>
      <c r="J1892">
        <v>50</v>
      </c>
      <c r="K1892">
        <v>-115</v>
      </c>
      <c r="L1892">
        <v>1.305850312</v>
      </c>
      <c r="M1892">
        <v>2.5291016580000001</v>
      </c>
      <c r="N1892">
        <v>-3.252825927</v>
      </c>
      <c r="O1892">
        <v>2.658900032</v>
      </c>
      <c r="P1892">
        <v>2.556634646</v>
      </c>
      <c r="Q1892">
        <v>-5.8802596869999997</v>
      </c>
      <c r="R1892">
        <v>6.5292515999999995E-2</v>
      </c>
      <c r="S1892">
        <v>0.126455083</v>
      </c>
      <c r="T1892">
        <v>-0.16264129599999999</v>
      </c>
      <c r="U1892">
        <v>0.13294500200000001</v>
      </c>
      <c r="V1892">
        <v>0.127831732</v>
      </c>
      <c r="W1892">
        <v>-0.29401298399999998</v>
      </c>
      <c r="X1892">
        <v>3.5312225000000003E-2</v>
      </c>
      <c r="Y1892">
        <v>-0.17234339700000001</v>
      </c>
      <c r="Z1892">
        <v>-5.1063688000000003E-2</v>
      </c>
      <c r="AA1892">
        <v>-2.952147E-3</v>
      </c>
      <c r="AB1892">
        <v>-0.28293423400000001</v>
      </c>
      <c r="AC1892">
        <v>5.8309211E-2</v>
      </c>
    </row>
    <row r="1893" spans="1:29" x14ac:dyDescent="0.3">
      <c r="A1893">
        <v>18.91</v>
      </c>
      <c r="B1893">
        <v>28.2</v>
      </c>
      <c r="C1893">
        <v>0</v>
      </c>
      <c r="D1893">
        <v>0</v>
      </c>
      <c r="E1893">
        <v>0</v>
      </c>
      <c r="F1893">
        <v>24.53846154</v>
      </c>
      <c r="G1893">
        <v>47.07692308</v>
      </c>
      <c r="H1893">
        <v>-58.38461538</v>
      </c>
      <c r="I1893">
        <v>0</v>
      </c>
      <c r="J1893">
        <v>0</v>
      </c>
      <c r="K1893">
        <v>0</v>
      </c>
      <c r="L1893">
        <v>1.254717619</v>
      </c>
      <c r="M1893">
        <v>2.407169852</v>
      </c>
      <c r="N1893">
        <v>-2.9853626100000001</v>
      </c>
      <c r="O1893">
        <v>0</v>
      </c>
      <c r="P1893">
        <v>0</v>
      </c>
      <c r="Q1893">
        <v>0</v>
      </c>
      <c r="R1893">
        <v>6.2735880999999993E-2</v>
      </c>
      <c r="S1893">
        <v>0.120358493</v>
      </c>
      <c r="T1893">
        <v>-0.149268131</v>
      </c>
      <c r="U1893">
        <v>0</v>
      </c>
      <c r="V1893">
        <v>0</v>
      </c>
      <c r="W1893">
        <v>0</v>
      </c>
      <c r="X1893">
        <v>3.3268430000000002E-2</v>
      </c>
      <c r="Y1893">
        <v>-0.16054354500000001</v>
      </c>
      <c r="Z1893">
        <v>-5.9344286000000003E-2</v>
      </c>
      <c r="AA1893">
        <v>0</v>
      </c>
      <c r="AB1893">
        <v>0</v>
      </c>
      <c r="AC1893">
        <v>0</v>
      </c>
    </row>
    <row r="1894" spans="1:29" x14ac:dyDescent="0.3">
      <c r="A1894">
        <v>18.920000000000002</v>
      </c>
      <c r="B1894">
        <v>28.2</v>
      </c>
      <c r="C1894">
        <v>0</v>
      </c>
      <c r="D1894">
        <v>0</v>
      </c>
      <c r="E1894">
        <v>0</v>
      </c>
      <c r="F1894">
        <v>23.15384615</v>
      </c>
      <c r="G1894">
        <v>44.61538462</v>
      </c>
      <c r="H1894">
        <v>-53.53846154</v>
      </c>
      <c r="I1894">
        <v>43</v>
      </c>
      <c r="J1894">
        <v>37</v>
      </c>
      <c r="K1894">
        <v>-88</v>
      </c>
      <c r="L1894">
        <v>1.1839185059999999</v>
      </c>
      <c r="M1894">
        <v>2.2813047609999999</v>
      </c>
      <c r="N1894">
        <v>-2.737565714</v>
      </c>
      <c r="O1894">
        <v>2.198705796</v>
      </c>
      <c r="P1894">
        <v>1.891909638</v>
      </c>
      <c r="Q1894">
        <v>-4.4996769780000001</v>
      </c>
      <c r="R1894">
        <v>5.9195925000000003E-2</v>
      </c>
      <c r="S1894">
        <v>0.114065238</v>
      </c>
      <c r="T1894">
        <v>-0.13687828599999999</v>
      </c>
      <c r="U1894">
        <v>0.10993529</v>
      </c>
      <c r="V1894">
        <v>9.4595481999999995E-2</v>
      </c>
      <c r="W1894">
        <v>-0.22498384900000001</v>
      </c>
      <c r="X1894">
        <v>3.1678813E-2</v>
      </c>
      <c r="Y1894">
        <v>-0.14900591199999999</v>
      </c>
      <c r="Z1894">
        <v>-6.3829609999999995E-2</v>
      </c>
      <c r="AA1894">
        <v>-8.8564420000000008E-3</v>
      </c>
      <c r="AB1894">
        <v>-0.218166156</v>
      </c>
      <c r="AC1894">
        <v>3.5882591999999998E-2</v>
      </c>
    </row>
    <row r="1895" spans="1:29" x14ac:dyDescent="0.3">
      <c r="A1895">
        <v>18.93</v>
      </c>
      <c r="B1895">
        <v>28.2</v>
      </c>
      <c r="C1895">
        <v>0</v>
      </c>
      <c r="D1895">
        <v>0</v>
      </c>
      <c r="E1895">
        <v>0</v>
      </c>
      <c r="F1895">
        <v>21.61538462</v>
      </c>
      <c r="G1895">
        <v>40.38461538</v>
      </c>
      <c r="H1895">
        <v>-48.84615385</v>
      </c>
      <c r="I1895">
        <v>19</v>
      </c>
      <c r="J1895">
        <v>16</v>
      </c>
      <c r="K1895">
        <v>-46</v>
      </c>
      <c r="L1895">
        <v>1.1052528239999999</v>
      </c>
      <c r="M1895">
        <v>2.0649741380000002</v>
      </c>
      <c r="N1895">
        <v>-2.4976353850000002</v>
      </c>
      <c r="O1895">
        <v>0.97152116600000005</v>
      </c>
      <c r="P1895">
        <v>0.81812308700000003</v>
      </c>
      <c r="Q1895">
        <v>-2.3521038750000001</v>
      </c>
      <c r="R1895">
        <v>5.5262641000000001E-2</v>
      </c>
      <c r="S1895">
        <v>0.103248707</v>
      </c>
      <c r="T1895">
        <v>-0.124881769</v>
      </c>
      <c r="U1895">
        <v>4.8576057999999998E-2</v>
      </c>
      <c r="V1895">
        <v>4.0906154E-2</v>
      </c>
      <c r="W1895">
        <v>-0.117605194</v>
      </c>
      <c r="X1895">
        <v>2.7704768000000001E-2</v>
      </c>
      <c r="Y1895">
        <v>-0.13609162899999999</v>
      </c>
      <c r="Z1895">
        <v>-5.8999260999999997E-2</v>
      </c>
      <c r="AA1895">
        <v>-4.4282210000000004E-3</v>
      </c>
      <c r="AB1895">
        <v>-0.10823086699999999</v>
      </c>
      <c r="AC1895">
        <v>4.9338563000000002E-2</v>
      </c>
    </row>
    <row r="1896" spans="1:29" x14ac:dyDescent="0.3">
      <c r="A1896">
        <v>18.940000000000001</v>
      </c>
      <c r="B1896">
        <v>28.2</v>
      </c>
      <c r="C1896">
        <v>0</v>
      </c>
      <c r="D1896">
        <v>0</v>
      </c>
      <c r="E1896">
        <v>0</v>
      </c>
      <c r="F1896">
        <v>20.07692308</v>
      </c>
      <c r="G1896">
        <v>36</v>
      </c>
      <c r="H1896">
        <v>-45.76923077</v>
      </c>
      <c r="I1896">
        <v>14</v>
      </c>
      <c r="J1896">
        <v>16</v>
      </c>
      <c r="K1896">
        <v>-40</v>
      </c>
      <c r="L1896">
        <v>1.026587143</v>
      </c>
      <c r="M1896">
        <v>1.840776945</v>
      </c>
      <c r="N1896">
        <v>-2.3403040229999998</v>
      </c>
      <c r="O1896">
        <v>0.71585770100000001</v>
      </c>
      <c r="P1896">
        <v>0.81812308700000003</v>
      </c>
      <c r="Q1896">
        <v>-2.045307717</v>
      </c>
      <c r="R1896">
        <v>5.1329356999999999E-2</v>
      </c>
      <c r="S1896">
        <v>9.2038846999999993E-2</v>
      </c>
      <c r="T1896">
        <v>-0.117015201</v>
      </c>
      <c r="U1896">
        <v>3.5792885000000003E-2</v>
      </c>
      <c r="V1896">
        <v>4.0906154E-2</v>
      </c>
      <c r="W1896">
        <v>-0.102265386</v>
      </c>
      <c r="X1896">
        <v>2.3503634999999998E-2</v>
      </c>
      <c r="Y1896">
        <v>-0.12579953599999999</v>
      </c>
      <c r="Z1896">
        <v>-4.6233338999999998E-2</v>
      </c>
      <c r="AA1896">
        <v>2.952147E-3</v>
      </c>
      <c r="AB1896">
        <v>-9.3743270000000004E-2</v>
      </c>
      <c r="AC1896">
        <v>4.4853239000000003E-2</v>
      </c>
    </row>
    <row r="1897" spans="1:29" x14ac:dyDescent="0.3">
      <c r="A1897">
        <v>18.95</v>
      </c>
      <c r="B1897">
        <v>28.2</v>
      </c>
      <c r="C1897">
        <v>0</v>
      </c>
      <c r="D1897">
        <v>0</v>
      </c>
      <c r="E1897">
        <v>0</v>
      </c>
      <c r="F1897">
        <v>18.38461538</v>
      </c>
      <c r="G1897">
        <v>31.38461538</v>
      </c>
      <c r="H1897">
        <v>-41.46153846</v>
      </c>
      <c r="I1897">
        <v>17</v>
      </c>
      <c r="J1897">
        <v>14</v>
      </c>
      <c r="K1897">
        <v>-36</v>
      </c>
      <c r="L1897">
        <v>0.940054893</v>
      </c>
      <c r="M1897">
        <v>1.6047799009999999</v>
      </c>
      <c r="N1897">
        <v>-2.1200401150000001</v>
      </c>
      <c r="O1897">
        <v>0.86925578000000003</v>
      </c>
      <c r="P1897">
        <v>0.71585770100000001</v>
      </c>
      <c r="Q1897">
        <v>-1.840776945</v>
      </c>
      <c r="R1897">
        <v>4.7002744999999999E-2</v>
      </c>
      <c r="S1897">
        <v>8.0238994999999994E-2</v>
      </c>
      <c r="T1897">
        <v>-0.106002006</v>
      </c>
      <c r="U1897">
        <v>4.3462789000000002E-2</v>
      </c>
      <c r="V1897">
        <v>3.5792885000000003E-2</v>
      </c>
      <c r="W1897">
        <v>-9.2038846999999993E-2</v>
      </c>
      <c r="X1897">
        <v>1.9188957999999999E-2</v>
      </c>
      <c r="Y1897">
        <v>-0.113081917</v>
      </c>
      <c r="Z1897">
        <v>-3.7262691000000001E-2</v>
      </c>
      <c r="AA1897">
        <v>-4.4282210000000004E-3</v>
      </c>
      <c r="AB1897">
        <v>-8.7777789999999994E-2</v>
      </c>
      <c r="AC1897">
        <v>2.2426620000000001E-2</v>
      </c>
    </row>
    <row r="1898" spans="1:29" x14ac:dyDescent="0.3">
      <c r="A1898">
        <v>18.96</v>
      </c>
      <c r="B1898">
        <v>28.2</v>
      </c>
      <c r="C1898">
        <v>0</v>
      </c>
      <c r="D1898">
        <v>0</v>
      </c>
      <c r="E1898">
        <v>0</v>
      </c>
      <c r="F1898">
        <v>16.53846154</v>
      </c>
      <c r="G1898">
        <v>26.84615385</v>
      </c>
      <c r="H1898">
        <v>-37.15384615</v>
      </c>
      <c r="I1898">
        <v>13</v>
      </c>
      <c r="J1898">
        <v>13</v>
      </c>
      <c r="K1898">
        <v>-26</v>
      </c>
      <c r="L1898">
        <v>0.84565607499999995</v>
      </c>
      <c r="M1898">
        <v>1.3727161409999999</v>
      </c>
      <c r="N1898">
        <v>-1.8997762069999999</v>
      </c>
      <c r="O1898">
        <v>0.66472500800000001</v>
      </c>
      <c r="P1898">
        <v>0.66472500800000001</v>
      </c>
      <c r="Q1898">
        <v>-1.329450016</v>
      </c>
      <c r="R1898">
        <v>4.2282804E-2</v>
      </c>
      <c r="S1898">
        <v>6.8635806999999993E-2</v>
      </c>
      <c r="T1898">
        <v>-9.4988810000000007E-2</v>
      </c>
      <c r="U1898">
        <v>3.3236250000000002E-2</v>
      </c>
      <c r="V1898">
        <v>3.3236250000000002E-2</v>
      </c>
      <c r="W1898">
        <v>-6.6472501000000003E-2</v>
      </c>
      <c r="X1898">
        <v>1.5214914E-2</v>
      </c>
      <c r="Y1898">
        <v>-0.100298744</v>
      </c>
      <c r="Z1898">
        <v>-2.7947018000000001E-2</v>
      </c>
      <c r="AA1898">
        <v>0</v>
      </c>
      <c r="AB1898">
        <v>-6.6472501000000003E-2</v>
      </c>
      <c r="AC1898">
        <v>0</v>
      </c>
    </row>
    <row r="1899" spans="1:29" x14ac:dyDescent="0.3">
      <c r="A1899">
        <v>18.97</v>
      </c>
      <c r="B1899">
        <v>28.2</v>
      </c>
      <c r="C1899">
        <v>0</v>
      </c>
      <c r="D1899">
        <v>0</v>
      </c>
      <c r="E1899">
        <v>0</v>
      </c>
      <c r="F1899">
        <v>14.76923077</v>
      </c>
      <c r="G1899">
        <v>22.15384615</v>
      </c>
      <c r="H1899">
        <v>-32.69230769</v>
      </c>
      <c r="I1899">
        <v>14</v>
      </c>
      <c r="J1899">
        <v>10</v>
      </c>
      <c r="K1899">
        <v>-29</v>
      </c>
      <c r="L1899">
        <v>0.75519054200000002</v>
      </c>
      <c r="M1899">
        <v>1.1327858129999999</v>
      </c>
      <c r="N1899">
        <v>-1.6716457300000001</v>
      </c>
      <c r="O1899">
        <v>0.71585770100000001</v>
      </c>
      <c r="P1899">
        <v>0.51132692899999999</v>
      </c>
      <c r="Q1899">
        <v>-1.482848095</v>
      </c>
      <c r="R1899">
        <v>3.7759527000000001E-2</v>
      </c>
      <c r="S1899">
        <v>5.6639291000000001E-2</v>
      </c>
      <c r="T1899">
        <v>-8.3582287000000005E-2</v>
      </c>
      <c r="U1899">
        <v>3.5792885000000003E-2</v>
      </c>
      <c r="V1899">
        <v>2.5566346E-2</v>
      </c>
      <c r="W1899">
        <v>-7.4142404999999995E-2</v>
      </c>
      <c r="X1899">
        <v>1.0900237E-2</v>
      </c>
      <c r="Y1899">
        <v>-8.7187796999999997E-2</v>
      </c>
      <c r="Z1899">
        <v>-1.8976370999999999E-2</v>
      </c>
      <c r="AA1899">
        <v>-5.9042950000000004E-3</v>
      </c>
      <c r="AB1899">
        <v>-6.9881346999999996E-2</v>
      </c>
      <c r="AC1899">
        <v>2.2426620000000001E-2</v>
      </c>
    </row>
    <row r="1900" spans="1:29" x14ac:dyDescent="0.3">
      <c r="A1900">
        <v>18.98</v>
      </c>
      <c r="B1900">
        <v>28.2</v>
      </c>
      <c r="C1900">
        <v>0</v>
      </c>
      <c r="D1900">
        <v>0</v>
      </c>
      <c r="E1900">
        <v>0</v>
      </c>
      <c r="F1900">
        <v>12.53846154</v>
      </c>
      <c r="G1900">
        <v>17.46153846</v>
      </c>
      <c r="H1900">
        <v>-28</v>
      </c>
      <c r="I1900">
        <v>11</v>
      </c>
      <c r="J1900">
        <v>7</v>
      </c>
      <c r="K1900">
        <v>-26</v>
      </c>
      <c r="L1900">
        <v>0.64112530400000001</v>
      </c>
      <c r="M1900">
        <v>0.89285548400000003</v>
      </c>
      <c r="N1900">
        <v>-1.431715402</v>
      </c>
      <c r="O1900">
        <v>0.56245962199999999</v>
      </c>
      <c r="P1900">
        <v>0.35792885099999999</v>
      </c>
      <c r="Q1900">
        <v>-1.329450016</v>
      </c>
      <c r="R1900">
        <v>3.2056265E-2</v>
      </c>
      <c r="S1900">
        <v>4.4642774000000003E-2</v>
      </c>
      <c r="T1900">
        <v>-7.1585770000000007E-2</v>
      </c>
      <c r="U1900">
        <v>2.8122980999999998E-2</v>
      </c>
      <c r="V1900">
        <v>1.7896443000000001E-2</v>
      </c>
      <c r="W1900">
        <v>-6.6472501000000003E-2</v>
      </c>
      <c r="X1900">
        <v>7.2668239999999999E-3</v>
      </c>
      <c r="Y1900">
        <v>-7.3290193000000003E-2</v>
      </c>
      <c r="Z1900">
        <v>-8.9706479999999995E-3</v>
      </c>
      <c r="AA1900">
        <v>-5.9042950000000004E-3</v>
      </c>
      <c r="AB1900">
        <v>-5.9654807999999997E-2</v>
      </c>
      <c r="AC1900">
        <v>3.5882591999999998E-2</v>
      </c>
    </row>
    <row r="1901" spans="1:29" x14ac:dyDescent="0.3">
      <c r="A1901">
        <v>18.989999999999998</v>
      </c>
      <c r="B1901">
        <v>28.2</v>
      </c>
      <c r="C1901">
        <v>0</v>
      </c>
      <c r="D1901">
        <v>0</v>
      </c>
      <c r="E1901">
        <v>0</v>
      </c>
      <c r="F1901">
        <v>10.38461538</v>
      </c>
      <c r="G1901">
        <v>12.76923077</v>
      </c>
      <c r="H1901">
        <v>-23.07692308</v>
      </c>
      <c r="I1901">
        <v>9</v>
      </c>
      <c r="J1901">
        <v>10</v>
      </c>
      <c r="K1901">
        <v>-20</v>
      </c>
      <c r="L1901">
        <v>0.53099335000000003</v>
      </c>
      <c r="M1901">
        <v>0.65292515600000001</v>
      </c>
      <c r="N1901">
        <v>-1.1799852209999999</v>
      </c>
      <c r="O1901">
        <v>0.46019423599999998</v>
      </c>
      <c r="P1901">
        <v>0.51132692899999999</v>
      </c>
      <c r="Q1901">
        <v>-1.0226538590000001</v>
      </c>
      <c r="R1901">
        <v>2.6549666999999999E-2</v>
      </c>
      <c r="S1901">
        <v>3.2646257999999997E-2</v>
      </c>
      <c r="T1901">
        <v>-5.8999260999999997E-2</v>
      </c>
      <c r="U1901">
        <v>2.3009712000000002E-2</v>
      </c>
      <c r="V1901">
        <v>2.5566346E-2</v>
      </c>
      <c r="W1901">
        <v>-5.1132693E-2</v>
      </c>
      <c r="X1901">
        <v>3.5198680000000002E-3</v>
      </c>
      <c r="Y1901">
        <v>-5.9064815999999999E-2</v>
      </c>
      <c r="Z1901">
        <v>-3.45025E-4</v>
      </c>
      <c r="AA1901">
        <v>1.476074E-3</v>
      </c>
      <c r="AB1901">
        <v>-5.0280481000000002E-2</v>
      </c>
      <c r="AC1901">
        <v>4.4853239999999997E-3</v>
      </c>
    </row>
    <row r="1902" spans="1:29" x14ac:dyDescent="0.3">
      <c r="A1902">
        <v>19</v>
      </c>
      <c r="B1902">
        <v>28.2</v>
      </c>
      <c r="C1902">
        <v>0</v>
      </c>
      <c r="D1902">
        <v>0</v>
      </c>
      <c r="E1902">
        <v>0</v>
      </c>
      <c r="F1902">
        <v>8.230769231</v>
      </c>
      <c r="G1902">
        <v>7.923076923</v>
      </c>
      <c r="H1902">
        <v>-18.07692308</v>
      </c>
      <c r="I1902">
        <v>9</v>
      </c>
      <c r="J1902">
        <v>8</v>
      </c>
      <c r="K1902">
        <v>-19</v>
      </c>
      <c r="L1902">
        <v>0.420861396</v>
      </c>
      <c r="M1902">
        <v>0.40512825899999999</v>
      </c>
      <c r="N1902">
        <v>-0.92432175699999997</v>
      </c>
      <c r="O1902">
        <v>0.46019423599999998</v>
      </c>
      <c r="P1902">
        <v>0.40906154300000003</v>
      </c>
      <c r="Q1902">
        <v>-0.97152116600000005</v>
      </c>
      <c r="R1902">
        <v>2.1043070000000001E-2</v>
      </c>
      <c r="S1902">
        <v>2.0256413000000001E-2</v>
      </c>
      <c r="T1902">
        <v>-4.6216088000000002E-2</v>
      </c>
      <c r="U1902">
        <v>2.3009712000000002E-2</v>
      </c>
      <c r="V1902">
        <v>2.0453077E-2</v>
      </c>
      <c r="W1902">
        <v>-4.8576057999999998E-2</v>
      </c>
      <c r="X1902">
        <v>-4.54177E-4</v>
      </c>
      <c r="Y1902">
        <v>-4.4577219000000001E-2</v>
      </c>
      <c r="Z1902">
        <v>8.6256230000000007E-3</v>
      </c>
      <c r="AA1902">
        <v>-1.476074E-3</v>
      </c>
      <c r="AB1902">
        <v>-4.6871635000000002E-2</v>
      </c>
      <c r="AC1902">
        <v>8.9706479999999995E-3</v>
      </c>
    </row>
    <row r="1903" spans="1:29" x14ac:dyDescent="0.3">
      <c r="A1903">
        <v>19.010000000000002</v>
      </c>
      <c r="B1903">
        <v>28.2</v>
      </c>
      <c r="C1903">
        <v>0</v>
      </c>
      <c r="D1903">
        <v>0</v>
      </c>
      <c r="E1903">
        <v>0</v>
      </c>
      <c r="F1903">
        <v>7.153846154</v>
      </c>
      <c r="G1903">
        <v>6.923076923</v>
      </c>
      <c r="H1903">
        <v>-15</v>
      </c>
      <c r="I1903">
        <v>7</v>
      </c>
      <c r="J1903">
        <v>5</v>
      </c>
      <c r="K1903">
        <v>-13</v>
      </c>
      <c r="L1903">
        <v>0.36579541900000001</v>
      </c>
      <c r="M1903">
        <v>0.35399556599999998</v>
      </c>
      <c r="N1903">
        <v>-0.76699039400000002</v>
      </c>
      <c r="O1903">
        <v>0.35792885099999999</v>
      </c>
      <c r="P1903">
        <v>0.25566346499999998</v>
      </c>
      <c r="Q1903">
        <v>-0.66472500800000001</v>
      </c>
      <c r="R1903">
        <v>1.8289771E-2</v>
      </c>
      <c r="S1903">
        <v>1.7699777999999999E-2</v>
      </c>
      <c r="T1903">
        <v>-3.8349519999999998E-2</v>
      </c>
      <c r="U1903">
        <v>1.7896443000000001E-2</v>
      </c>
      <c r="V1903">
        <v>1.2783173E-2</v>
      </c>
      <c r="W1903">
        <v>-3.3236250000000002E-2</v>
      </c>
      <c r="X1903">
        <v>-3.40632E-4</v>
      </c>
      <c r="Y1903">
        <v>-3.7562863000000002E-2</v>
      </c>
      <c r="Z1903">
        <v>4.1402990000000001E-3</v>
      </c>
      <c r="AA1903">
        <v>-2.952147E-3</v>
      </c>
      <c r="AB1903">
        <v>-3.2384039000000003E-2</v>
      </c>
      <c r="AC1903">
        <v>4.4853239999999997E-3</v>
      </c>
    </row>
    <row r="1904" spans="1:29" x14ac:dyDescent="0.3">
      <c r="A1904">
        <v>19.02</v>
      </c>
      <c r="B1904">
        <v>28.2</v>
      </c>
      <c r="C1904">
        <v>0</v>
      </c>
      <c r="D1904">
        <v>0</v>
      </c>
      <c r="E1904">
        <v>0</v>
      </c>
      <c r="F1904">
        <v>5.846153846</v>
      </c>
      <c r="G1904">
        <v>5.846153846</v>
      </c>
      <c r="H1904">
        <v>-12.23076923</v>
      </c>
      <c r="I1904">
        <v>5</v>
      </c>
      <c r="J1904">
        <v>6</v>
      </c>
      <c r="K1904">
        <v>-10</v>
      </c>
      <c r="L1904">
        <v>0.298929589</v>
      </c>
      <c r="M1904">
        <v>0.298929589</v>
      </c>
      <c r="N1904">
        <v>-0.625392167</v>
      </c>
      <c r="O1904">
        <v>0.25566346499999998</v>
      </c>
      <c r="P1904">
        <v>0.30679615799999999</v>
      </c>
      <c r="Q1904">
        <v>-0.51132692899999999</v>
      </c>
      <c r="R1904">
        <v>1.4946479E-2</v>
      </c>
      <c r="S1904">
        <v>1.4946479E-2</v>
      </c>
      <c r="T1904">
        <v>-3.1269607999999997E-2</v>
      </c>
      <c r="U1904">
        <v>1.2783173E-2</v>
      </c>
      <c r="V1904">
        <v>1.5339808E-2</v>
      </c>
      <c r="W1904">
        <v>-2.5566346E-2</v>
      </c>
      <c r="X1904">
        <v>0</v>
      </c>
      <c r="Y1904">
        <v>-3.0810725000000001E-2</v>
      </c>
      <c r="Z1904">
        <v>2.415174E-3</v>
      </c>
      <c r="AA1904">
        <v>1.476074E-3</v>
      </c>
      <c r="AB1904">
        <v>-2.6418558000000002E-2</v>
      </c>
      <c r="AC1904">
        <v>-4.4853239999999997E-3</v>
      </c>
    </row>
    <row r="1905" spans="1:29" x14ac:dyDescent="0.3">
      <c r="A1905">
        <v>19.03</v>
      </c>
      <c r="B1905">
        <v>28.2</v>
      </c>
      <c r="C1905">
        <v>0</v>
      </c>
      <c r="D1905">
        <v>0</v>
      </c>
      <c r="E1905">
        <v>0</v>
      </c>
      <c r="F1905">
        <v>4.846153846</v>
      </c>
      <c r="G1905">
        <v>4.923076923</v>
      </c>
      <c r="H1905">
        <v>-10.23076923</v>
      </c>
      <c r="I1905">
        <v>6</v>
      </c>
      <c r="J1905">
        <v>4</v>
      </c>
      <c r="K1905">
        <v>-8</v>
      </c>
      <c r="L1905">
        <v>0.24779689699999999</v>
      </c>
      <c r="M1905">
        <v>0.251730181</v>
      </c>
      <c r="N1905">
        <v>-0.52312678199999996</v>
      </c>
      <c r="O1905">
        <v>0.30679615799999999</v>
      </c>
      <c r="P1905">
        <v>0.204530772</v>
      </c>
      <c r="Q1905">
        <v>-0.40906154300000003</v>
      </c>
      <c r="R1905">
        <v>1.2389845E-2</v>
      </c>
      <c r="S1905">
        <v>1.2586508999999999E-2</v>
      </c>
      <c r="T1905">
        <v>-2.6156339000000001E-2</v>
      </c>
      <c r="U1905">
        <v>1.5339808E-2</v>
      </c>
      <c r="V1905">
        <v>1.0226539E-2</v>
      </c>
      <c r="W1905">
        <v>-2.0453077E-2</v>
      </c>
      <c r="X1905">
        <v>1.13544E-4</v>
      </c>
      <c r="Y1905">
        <v>-2.5763010999999999E-2</v>
      </c>
      <c r="Z1905">
        <v>2.0701500000000002E-3</v>
      </c>
      <c r="AA1905">
        <v>-2.952147E-3</v>
      </c>
      <c r="AB1905">
        <v>-2.21575E-2</v>
      </c>
      <c r="AC1905">
        <v>-8.9706479999999995E-3</v>
      </c>
    </row>
    <row r="1906" spans="1:29" x14ac:dyDescent="0.3">
      <c r="A1906">
        <v>19.04</v>
      </c>
      <c r="B1906">
        <v>28.2</v>
      </c>
      <c r="C1906">
        <v>0</v>
      </c>
      <c r="D1906">
        <v>0</v>
      </c>
      <c r="E1906">
        <v>0</v>
      </c>
      <c r="F1906">
        <v>3.769230769</v>
      </c>
      <c r="G1906">
        <v>4.153846154</v>
      </c>
      <c r="H1906">
        <v>-8</v>
      </c>
      <c r="I1906">
        <v>0</v>
      </c>
      <c r="J1906">
        <v>4</v>
      </c>
      <c r="K1906">
        <v>-5</v>
      </c>
      <c r="L1906">
        <v>0.19273092</v>
      </c>
      <c r="M1906">
        <v>0.21239733999999999</v>
      </c>
      <c r="N1906">
        <v>-0.40906154300000003</v>
      </c>
      <c r="O1906">
        <v>0</v>
      </c>
      <c r="P1906">
        <v>0.204530772</v>
      </c>
      <c r="Q1906">
        <v>-0.25566346499999998</v>
      </c>
      <c r="R1906">
        <v>9.6365459999999993E-3</v>
      </c>
      <c r="S1906">
        <v>1.0619867E-2</v>
      </c>
      <c r="T1906">
        <v>-2.0453077E-2</v>
      </c>
      <c r="U1906">
        <v>0</v>
      </c>
      <c r="V1906">
        <v>1.0226539E-2</v>
      </c>
      <c r="W1906">
        <v>-1.2783173E-2</v>
      </c>
      <c r="X1906">
        <v>5.6772099999999998E-4</v>
      </c>
      <c r="Y1906">
        <v>-2.0387522000000002E-2</v>
      </c>
      <c r="Z1906">
        <v>3.45025E-4</v>
      </c>
      <c r="AA1906">
        <v>5.9042950000000004E-3</v>
      </c>
      <c r="AB1906">
        <v>-1.1930962E-2</v>
      </c>
      <c r="AC1906">
        <v>4.4853239999999997E-3</v>
      </c>
    </row>
    <row r="1907" spans="1:29" x14ac:dyDescent="0.3">
      <c r="A1907">
        <v>19.05</v>
      </c>
      <c r="B1907">
        <v>28.2</v>
      </c>
      <c r="C1907">
        <v>0</v>
      </c>
      <c r="D1907">
        <v>0</v>
      </c>
      <c r="E1907">
        <v>0</v>
      </c>
      <c r="F1907">
        <v>2.923076923</v>
      </c>
      <c r="G1907">
        <v>3.615384615</v>
      </c>
      <c r="H1907">
        <v>-5.615384615</v>
      </c>
      <c r="I1907">
        <v>1</v>
      </c>
      <c r="J1907">
        <v>4</v>
      </c>
      <c r="K1907">
        <v>-2</v>
      </c>
      <c r="L1907">
        <v>0.14946479500000001</v>
      </c>
      <c r="M1907">
        <v>0.18486435100000001</v>
      </c>
      <c r="N1907">
        <v>-0.287129737</v>
      </c>
      <c r="O1907">
        <v>5.1132693E-2</v>
      </c>
      <c r="P1907">
        <v>0.204530772</v>
      </c>
      <c r="Q1907">
        <v>-0.102265386</v>
      </c>
      <c r="R1907">
        <v>7.4732399999999999E-3</v>
      </c>
      <c r="S1907">
        <v>9.2432179999999992E-3</v>
      </c>
      <c r="T1907">
        <v>-1.4356486999999999E-2</v>
      </c>
      <c r="U1907">
        <v>2.5566349999999998E-3</v>
      </c>
      <c r="V1907">
        <v>1.0226539E-2</v>
      </c>
      <c r="W1907">
        <v>-5.1132690000000001E-3</v>
      </c>
      <c r="X1907">
        <v>1.0218969999999999E-3</v>
      </c>
      <c r="Y1907">
        <v>-1.5143144000000001E-2</v>
      </c>
      <c r="Z1907">
        <v>-4.1402990000000001E-3</v>
      </c>
      <c r="AA1907">
        <v>4.4282210000000004E-3</v>
      </c>
      <c r="AB1907">
        <v>-7.669904E-3</v>
      </c>
      <c r="AC1907">
        <v>-1.3455972E-2</v>
      </c>
    </row>
    <row r="1908" spans="1:29" x14ac:dyDescent="0.3">
      <c r="A1908">
        <v>19.059999999999999</v>
      </c>
      <c r="B1908">
        <v>28.2</v>
      </c>
      <c r="C1908">
        <v>0</v>
      </c>
      <c r="D1908">
        <v>0</v>
      </c>
      <c r="E1908">
        <v>0</v>
      </c>
      <c r="F1908">
        <v>2.230769231</v>
      </c>
      <c r="G1908">
        <v>2.846153846</v>
      </c>
      <c r="H1908">
        <v>-4.076923077</v>
      </c>
      <c r="I1908">
        <v>1</v>
      </c>
      <c r="J1908">
        <v>2</v>
      </c>
      <c r="K1908">
        <v>-1</v>
      </c>
      <c r="L1908">
        <v>0.114065238</v>
      </c>
      <c r="M1908">
        <v>0.145531511</v>
      </c>
      <c r="N1908">
        <v>-0.20846405600000001</v>
      </c>
      <c r="O1908">
        <v>5.1132693E-2</v>
      </c>
      <c r="P1908">
        <v>0.102265386</v>
      </c>
      <c r="Q1908">
        <v>-5.1132693E-2</v>
      </c>
      <c r="R1908">
        <v>5.7032619999999997E-3</v>
      </c>
      <c r="S1908">
        <v>7.2765759999999999E-3</v>
      </c>
      <c r="T1908">
        <v>-1.0423203000000001E-2</v>
      </c>
      <c r="U1908">
        <v>2.5566349999999998E-3</v>
      </c>
      <c r="V1908">
        <v>5.1132690000000001E-3</v>
      </c>
      <c r="W1908">
        <v>-2.5566349999999998E-3</v>
      </c>
      <c r="X1908">
        <v>9.0835299999999998E-4</v>
      </c>
      <c r="Y1908">
        <v>-1.1275413999999999E-2</v>
      </c>
      <c r="Z1908">
        <v>-4.4853239999999997E-3</v>
      </c>
      <c r="AA1908">
        <v>1.476074E-3</v>
      </c>
      <c r="AB1908">
        <v>-4.2610579999999999E-3</v>
      </c>
      <c r="AC1908">
        <v>-8.9706479999999995E-3</v>
      </c>
    </row>
    <row r="1909" spans="1:29" x14ac:dyDescent="0.3">
      <c r="A1909">
        <v>19.07</v>
      </c>
      <c r="B1909">
        <v>28.2</v>
      </c>
      <c r="C1909">
        <v>0</v>
      </c>
      <c r="D1909">
        <v>0</v>
      </c>
      <c r="E1909">
        <v>0</v>
      </c>
      <c r="F1909">
        <v>1.538461538</v>
      </c>
      <c r="G1909">
        <v>2.230769231</v>
      </c>
      <c r="H1909">
        <v>-1.846153846</v>
      </c>
      <c r="I1909">
        <v>0</v>
      </c>
      <c r="J1909">
        <v>3</v>
      </c>
      <c r="K1909">
        <v>0</v>
      </c>
      <c r="L1909">
        <v>7.8665681000000001E-2</v>
      </c>
      <c r="M1909">
        <v>0.114065238</v>
      </c>
      <c r="N1909">
        <v>-9.4398817999999995E-2</v>
      </c>
      <c r="O1909">
        <v>0</v>
      </c>
      <c r="P1909">
        <v>0.15339807899999999</v>
      </c>
      <c r="Q1909">
        <v>0</v>
      </c>
      <c r="R1909">
        <v>3.9332840000000004E-3</v>
      </c>
      <c r="S1909">
        <v>5.7032619999999997E-3</v>
      </c>
      <c r="T1909">
        <v>-4.7199410000000001E-3</v>
      </c>
      <c r="U1909">
        <v>0</v>
      </c>
      <c r="V1909">
        <v>7.669904E-3</v>
      </c>
      <c r="W1909">
        <v>0</v>
      </c>
      <c r="X1909">
        <v>1.0218969999999999E-3</v>
      </c>
      <c r="Y1909">
        <v>-6.358809E-3</v>
      </c>
      <c r="Z1909">
        <v>-8.6256230000000007E-3</v>
      </c>
      <c r="AA1909">
        <v>4.4282210000000004E-3</v>
      </c>
      <c r="AB1909">
        <v>-2.5566349999999998E-3</v>
      </c>
      <c r="AC1909">
        <v>-1.3455972E-2</v>
      </c>
    </row>
    <row r="1910" spans="1:29" x14ac:dyDescent="0.3">
      <c r="A1910">
        <v>19.079999999999998</v>
      </c>
      <c r="B1910">
        <v>28.2</v>
      </c>
      <c r="C1910">
        <v>0</v>
      </c>
      <c r="D1910">
        <v>0</v>
      </c>
      <c r="E1910">
        <v>0</v>
      </c>
      <c r="F1910">
        <v>1</v>
      </c>
      <c r="G1910">
        <v>1.846153846</v>
      </c>
      <c r="H1910">
        <v>-0.84615384599999999</v>
      </c>
      <c r="I1910">
        <v>0</v>
      </c>
      <c r="J1910">
        <v>0</v>
      </c>
      <c r="K1910">
        <v>0</v>
      </c>
      <c r="L1910">
        <v>5.1132693E-2</v>
      </c>
      <c r="M1910">
        <v>9.4398817999999995E-2</v>
      </c>
      <c r="N1910">
        <v>-4.3266125000000002E-2</v>
      </c>
      <c r="O1910">
        <v>0</v>
      </c>
      <c r="P1910">
        <v>0</v>
      </c>
      <c r="Q1910">
        <v>0</v>
      </c>
      <c r="R1910">
        <v>2.5566349999999998E-3</v>
      </c>
      <c r="S1910">
        <v>4.7199410000000001E-3</v>
      </c>
      <c r="T1910">
        <v>-2.1633059999999998E-3</v>
      </c>
      <c r="U1910">
        <v>0</v>
      </c>
      <c r="V1910">
        <v>0</v>
      </c>
      <c r="W1910">
        <v>0</v>
      </c>
      <c r="X1910">
        <v>1.248985E-3</v>
      </c>
      <c r="Y1910">
        <v>-3.8677289999999999E-3</v>
      </c>
      <c r="Z1910">
        <v>-8.9706479999999995E-3</v>
      </c>
      <c r="AA1910">
        <v>0</v>
      </c>
      <c r="AB1910">
        <v>0</v>
      </c>
      <c r="AC1910">
        <v>0</v>
      </c>
    </row>
    <row r="1911" spans="1:29" x14ac:dyDescent="0.3">
      <c r="A1911">
        <v>19.09</v>
      </c>
      <c r="B1911">
        <v>28.2</v>
      </c>
      <c r="C1911">
        <v>0</v>
      </c>
      <c r="D1911">
        <v>0</v>
      </c>
      <c r="E1911">
        <v>0</v>
      </c>
      <c r="F1911">
        <v>0.61538461499999997</v>
      </c>
      <c r="G1911">
        <v>1.384615385</v>
      </c>
      <c r="H1911">
        <v>0.53846153799999996</v>
      </c>
      <c r="I1911">
        <v>0</v>
      </c>
      <c r="J1911">
        <v>1</v>
      </c>
      <c r="K1911">
        <v>0</v>
      </c>
      <c r="L1911">
        <v>3.1466273000000003E-2</v>
      </c>
      <c r="M1911">
        <v>7.0799112999999997E-2</v>
      </c>
      <c r="N1911">
        <v>2.7532989000000001E-2</v>
      </c>
      <c r="O1911">
        <v>0</v>
      </c>
      <c r="P1911">
        <v>5.1132693E-2</v>
      </c>
      <c r="Q1911">
        <v>0</v>
      </c>
      <c r="R1911">
        <v>1.5733139999999999E-3</v>
      </c>
      <c r="S1911">
        <v>3.5399559999999999E-3</v>
      </c>
      <c r="T1911">
        <v>1.376649E-3</v>
      </c>
      <c r="U1911">
        <v>0</v>
      </c>
      <c r="V1911">
        <v>2.5566349999999998E-3</v>
      </c>
      <c r="W1911">
        <v>0</v>
      </c>
      <c r="X1911">
        <v>1.1354410000000001E-3</v>
      </c>
      <c r="Y1911">
        <v>-7.8665699999999996E-4</v>
      </c>
      <c r="Z1911">
        <v>-1.1385822E-2</v>
      </c>
      <c r="AA1911">
        <v>1.476074E-3</v>
      </c>
      <c r="AB1911">
        <v>-8.5221199999999998E-4</v>
      </c>
      <c r="AC1911">
        <v>-4.4853239999999997E-3</v>
      </c>
    </row>
    <row r="1912" spans="1:29" x14ac:dyDescent="0.3">
      <c r="A1912">
        <v>19.100000000000001</v>
      </c>
      <c r="B1912">
        <v>28.2</v>
      </c>
      <c r="C1912">
        <v>0</v>
      </c>
      <c r="D1912">
        <v>0</v>
      </c>
      <c r="E1912">
        <v>0</v>
      </c>
      <c r="F1912">
        <v>0.15384615400000001</v>
      </c>
      <c r="G1912">
        <v>1.076923077</v>
      </c>
      <c r="H1912">
        <v>1.307692308</v>
      </c>
      <c r="I1912">
        <v>0</v>
      </c>
      <c r="J1912">
        <v>0</v>
      </c>
      <c r="K1912">
        <v>0</v>
      </c>
      <c r="L1912">
        <v>7.8665680000000009E-3</v>
      </c>
      <c r="M1912">
        <v>5.5065977000000002E-2</v>
      </c>
      <c r="N1912">
        <v>6.6865829000000002E-2</v>
      </c>
      <c r="O1912">
        <v>0</v>
      </c>
      <c r="P1912">
        <v>0</v>
      </c>
      <c r="Q1912">
        <v>0</v>
      </c>
      <c r="R1912">
        <v>3.9332800000000003E-4</v>
      </c>
      <c r="S1912">
        <v>2.7532989999999999E-3</v>
      </c>
      <c r="T1912">
        <v>3.343291E-3</v>
      </c>
      <c r="U1912">
        <v>0</v>
      </c>
      <c r="V1912">
        <v>0</v>
      </c>
      <c r="W1912">
        <v>0</v>
      </c>
      <c r="X1912">
        <v>1.36253E-3</v>
      </c>
      <c r="Y1912">
        <v>1.1799849999999999E-3</v>
      </c>
      <c r="Z1912">
        <v>-1.1385822E-2</v>
      </c>
      <c r="AA1912">
        <v>0</v>
      </c>
      <c r="AB1912">
        <v>0</v>
      </c>
      <c r="AC1912">
        <v>0</v>
      </c>
    </row>
    <row r="1913" spans="1:29" x14ac:dyDescent="0.3">
      <c r="A1913">
        <v>19.11</v>
      </c>
      <c r="B1913">
        <v>28.2</v>
      </c>
      <c r="C1913">
        <v>0</v>
      </c>
      <c r="D1913">
        <v>0</v>
      </c>
      <c r="E1913">
        <v>0</v>
      </c>
      <c r="F1913">
        <v>0.15384615400000001</v>
      </c>
      <c r="G1913">
        <v>0.76923076899999998</v>
      </c>
      <c r="H1913">
        <v>1.769230769</v>
      </c>
      <c r="I1913">
        <v>0</v>
      </c>
      <c r="J1913">
        <v>0</v>
      </c>
      <c r="K1913">
        <v>5</v>
      </c>
      <c r="L1913">
        <v>7.8665680000000009E-3</v>
      </c>
      <c r="M1913">
        <v>3.9332841E-2</v>
      </c>
      <c r="N1913">
        <v>9.0465534E-2</v>
      </c>
      <c r="O1913">
        <v>0</v>
      </c>
      <c r="P1913">
        <v>0</v>
      </c>
      <c r="Q1913">
        <v>0.25566346499999998</v>
      </c>
      <c r="R1913">
        <v>3.9332800000000003E-4</v>
      </c>
      <c r="S1913">
        <v>1.9666420000000002E-3</v>
      </c>
      <c r="T1913">
        <v>4.523277E-3</v>
      </c>
      <c r="U1913">
        <v>0</v>
      </c>
      <c r="V1913">
        <v>0</v>
      </c>
      <c r="W1913">
        <v>1.2783173E-2</v>
      </c>
      <c r="X1913">
        <v>9.0835299999999998E-4</v>
      </c>
      <c r="Y1913">
        <v>2.2288609999999999E-3</v>
      </c>
      <c r="Z1913">
        <v>-1.2075872E-2</v>
      </c>
      <c r="AA1913">
        <v>0</v>
      </c>
      <c r="AB1913">
        <v>8.5221150000000002E-3</v>
      </c>
      <c r="AC1913">
        <v>-2.2426620000000001E-2</v>
      </c>
    </row>
    <row r="1914" spans="1:29" x14ac:dyDescent="0.3">
      <c r="A1914">
        <v>19.12</v>
      </c>
      <c r="B1914">
        <v>28.2</v>
      </c>
      <c r="C1914">
        <v>0</v>
      </c>
      <c r="D1914">
        <v>0</v>
      </c>
      <c r="E1914">
        <v>0</v>
      </c>
      <c r="F1914">
        <v>7.6923077000000006E-2</v>
      </c>
      <c r="G1914">
        <v>0.46153846199999998</v>
      </c>
      <c r="H1914">
        <v>1.923076923</v>
      </c>
      <c r="I1914">
        <v>0</v>
      </c>
      <c r="J1914">
        <v>0</v>
      </c>
      <c r="K1914">
        <v>0</v>
      </c>
      <c r="L1914">
        <v>3.9332840000000004E-3</v>
      </c>
      <c r="M1914">
        <v>2.3599703999999999E-2</v>
      </c>
      <c r="N1914">
        <v>9.8332102000000005E-2</v>
      </c>
      <c r="O1914">
        <v>0</v>
      </c>
      <c r="P1914">
        <v>0</v>
      </c>
      <c r="Q1914">
        <v>0</v>
      </c>
      <c r="R1914">
        <v>1.9666400000000001E-4</v>
      </c>
      <c r="S1914">
        <v>1.1799849999999999E-3</v>
      </c>
      <c r="T1914">
        <v>4.9166050000000001E-3</v>
      </c>
      <c r="U1914">
        <v>0</v>
      </c>
      <c r="V1914">
        <v>0</v>
      </c>
      <c r="W1914">
        <v>0</v>
      </c>
      <c r="X1914">
        <v>5.6772099999999998E-4</v>
      </c>
      <c r="Y1914">
        <v>2.818854E-3</v>
      </c>
      <c r="Z1914">
        <v>-1.1040797E-2</v>
      </c>
      <c r="AA1914">
        <v>0</v>
      </c>
      <c r="AB1914">
        <v>0</v>
      </c>
      <c r="AC1914">
        <v>0</v>
      </c>
    </row>
    <row r="1915" spans="1:29" x14ac:dyDescent="0.3">
      <c r="A1915">
        <v>19.13</v>
      </c>
      <c r="B1915">
        <v>28.2</v>
      </c>
      <c r="C1915">
        <v>0</v>
      </c>
      <c r="D1915">
        <v>0</v>
      </c>
      <c r="E1915">
        <v>0</v>
      </c>
      <c r="F1915">
        <v>0</v>
      </c>
      <c r="G1915">
        <v>0.30769230800000003</v>
      </c>
      <c r="H1915">
        <v>2</v>
      </c>
      <c r="I1915">
        <v>0</v>
      </c>
      <c r="J1915">
        <v>0</v>
      </c>
      <c r="K1915">
        <v>10</v>
      </c>
      <c r="L1915">
        <v>0</v>
      </c>
      <c r="M1915">
        <v>1.5733136000000002E-2</v>
      </c>
      <c r="N1915">
        <v>0.102265386</v>
      </c>
      <c r="O1915">
        <v>0</v>
      </c>
      <c r="P1915">
        <v>0</v>
      </c>
      <c r="Q1915">
        <v>0.51132692899999999</v>
      </c>
      <c r="R1915">
        <v>0</v>
      </c>
      <c r="S1915">
        <v>7.8665699999999996E-4</v>
      </c>
      <c r="T1915">
        <v>5.1132690000000001E-3</v>
      </c>
      <c r="U1915">
        <v>0</v>
      </c>
      <c r="V1915">
        <v>0</v>
      </c>
      <c r="W1915">
        <v>2.5566346E-2</v>
      </c>
      <c r="X1915">
        <v>4.54177E-4</v>
      </c>
      <c r="Y1915">
        <v>3.1466269999999999E-3</v>
      </c>
      <c r="Z1915">
        <v>-1.0350748E-2</v>
      </c>
      <c r="AA1915">
        <v>0</v>
      </c>
      <c r="AB1915">
        <v>1.7044231E-2</v>
      </c>
      <c r="AC1915">
        <v>-4.4853239000000003E-2</v>
      </c>
    </row>
    <row r="1916" spans="1:29" x14ac:dyDescent="0.3">
      <c r="A1916">
        <v>19.14</v>
      </c>
      <c r="B1916">
        <v>28.2</v>
      </c>
      <c r="C1916">
        <v>0</v>
      </c>
      <c r="D1916">
        <v>0</v>
      </c>
      <c r="E1916">
        <v>0</v>
      </c>
      <c r="F1916">
        <v>0</v>
      </c>
      <c r="G1916">
        <v>7.6923077000000006E-2</v>
      </c>
      <c r="H1916">
        <v>2</v>
      </c>
      <c r="I1916">
        <v>0</v>
      </c>
      <c r="J1916">
        <v>0</v>
      </c>
      <c r="K1916">
        <v>0</v>
      </c>
      <c r="L1916">
        <v>0</v>
      </c>
      <c r="M1916">
        <v>3.9332840000000004E-3</v>
      </c>
      <c r="N1916">
        <v>0.102265386</v>
      </c>
      <c r="O1916">
        <v>0</v>
      </c>
      <c r="P1916">
        <v>0</v>
      </c>
      <c r="Q1916">
        <v>0</v>
      </c>
      <c r="R1916">
        <v>0</v>
      </c>
      <c r="S1916">
        <v>1.9666400000000001E-4</v>
      </c>
      <c r="T1916">
        <v>5.1132690000000001E-3</v>
      </c>
      <c r="U1916">
        <v>0</v>
      </c>
      <c r="V1916">
        <v>0</v>
      </c>
      <c r="W1916">
        <v>0</v>
      </c>
      <c r="X1916">
        <v>1.13544E-4</v>
      </c>
      <c r="Y1916">
        <v>3.343291E-3</v>
      </c>
      <c r="Z1916">
        <v>-9.315673E-3</v>
      </c>
      <c r="AA1916">
        <v>0</v>
      </c>
      <c r="AB1916">
        <v>0</v>
      </c>
      <c r="AC1916">
        <v>0</v>
      </c>
    </row>
    <row r="1917" spans="1:29" x14ac:dyDescent="0.3">
      <c r="A1917">
        <v>19.149999999999999</v>
      </c>
      <c r="B1917">
        <v>28.2</v>
      </c>
      <c r="C1917">
        <v>0</v>
      </c>
      <c r="D1917">
        <v>0</v>
      </c>
      <c r="E1917">
        <v>0</v>
      </c>
      <c r="F1917">
        <v>0</v>
      </c>
      <c r="G1917">
        <v>7.6923077000000006E-2</v>
      </c>
      <c r="H1917">
        <v>2</v>
      </c>
      <c r="I1917">
        <v>0</v>
      </c>
      <c r="J1917">
        <v>0</v>
      </c>
      <c r="K1917">
        <v>8</v>
      </c>
      <c r="L1917">
        <v>0</v>
      </c>
      <c r="M1917">
        <v>3.9332840000000004E-3</v>
      </c>
      <c r="N1917">
        <v>0.102265386</v>
      </c>
      <c r="O1917">
        <v>0</v>
      </c>
      <c r="P1917">
        <v>0</v>
      </c>
      <c r="Q1917">
        <v>0.40906154300000003</v>
      </c>
      <c r="R1917">
        <v>0</v>
      </c>
      <c r="S1917">
        <v>1.9666400000000001E-4</v>
      </c>
      <c r="T1917">
        <v>5.1132690000000001E-3</v>
      </c>
      <c r="U1917">
        <v>0</v>
      </c>
      <c r="V1917">
        <v>0</v>
      </c>
      <c r="W1917">
        <v>2.0453077E-2</v>
      </c>
      <c r="X1917">
        <v>1.13544E-4</v>
      </c>
      <c r="Y1917">
        <v>3.343291E-3</v>
      </c>
      <c r="Z1917">
        <v>-9.315673E-3</v>
      </c>
      <c r="AA1917">
        <v>0</v>
      </c>
      <c r="AB1917">
        <v>1.3635385E-2</v>
      </c>
      <c r="AC1917">
        <v>-3.5882591999999998E-2</v>
      </c>
    </row>
    <row r="1918" spans="1:29" x14ac:dyDescent="0.3">
      <c r="A1918">
        <v>19.16</v>
      </c>
      <c r="B1918">
        <v>28.2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2</v>
      </c>
      <c r="I1918">
        <v>0</v>
      </c>
      <c r="J1918">
        <v>0</v>
      </c>
      <c r="K1918">
        <v>2</v>
      </c>
      <c r="L1918">
        <v>0</v>
      </c>
      <c r="M1918">
        <v>0</v>
      </c>
      <c r="N1918">
        <v>0.102265386</v>
      </c>
      <c r="O1918">
        <v>0</v>
      </c>
      <c r="P1918">
        <v>0</v>
      </c>
      <c r="Q1918">
        <v>0.102265386</v>
      </c>
      <c r="R1918">
        <v>0</v>
      </c>
      <c r="S1918">
        <v>0</v>
      </c>
      <c r="T1918">
        <v>5.1132690000000001E-3</v>
      </c>
      <c r="U1918">
        <v>0</v>
      </c>
      <c r="V1918">
        <v>0</v>
      </c>
      <c r="W1918">
        <v>5.1132690000000001E-3</v>
      </c>
      <c r="X1918">
        <v>0</v>
      </c>
      <c r="Y1918">
        <v>3.4088460000000001E-3</v>
      </c>
      <c r="Z1918">
        <v>-8.9706479999999995E-3</v>
      </c>
      <c r="AA1918">
        <v>0</v>
      </c>
      <c r="AB1918">
        <v>3.4088460000000001E-3</v>
      </c>
      <c r="AC1918">
        <v>-8.9706479999999995E-3</v>
      </c>
    </row>
    <row r="1919" spans="1:29" x14ac:dyDescent="0.3">
      <c r="A1919">
        <v>19.170000000000002</v>
      </c>
      <c r="B1919">
        <v>28.2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2</v>
      </c>
      <c r="I1919">
        <v>0</v>
      </c>
      <c r="J1919">
        <v>0</v>
      </c>
      <c r="K1919">
        <v>1</v>
      </c>
      <c r="L1919">
        <v>0</v>
      </c>
      <c r="M1919">
        <v>0</v>
      </c>
      <c r="N1919">
        <v>0.102265386</v>
      </c>
      <c r="O1919">
        <v>0</v>
      </c>
      <c r="P1919">
        <v>0</v>
      </c>
      <c r="Q1919">
        <v>5.1132693E-2</v>
      </c>
      <c r="R1919">
        <v>0</v>
      </c>
      <c r="S1919">
        <v>0</v>
      </c>
      <c r="T1919">
        <v>5.1132690000000001E-3</v>
      </c>
      <c r="U1919">
        <v>0</v>
      </c>
      <c r="V1919">
        <v>0</v>
      </c>
      <c r="W1919">
        <v>2.5566349999999998E-3</v>
      </c>
      <c r="X1919">
        <v>0</v>
      </c>
      <c r="Y1919">
        <v>3.4088460000000001E-3</v>
      </c>
      <c r="Z1919">
        <v>-8.9706479999999995E-3</v>
      </c>
      <c r="AA1919">
        <v>0</v>
      </c>
      <c r="AB1919">
        <v>1.704423E-3</v>
      </c>
      <c r="AC1919">
        <v>-4.4853239999999997E-3</v>
      </c>
    </row>
    <row r="1920" spans="1:29" x14ac:dyDescent="0.3">
      <c r="A1920">
        <v>19.18</v>
      </c>
      <c r="B1920">
        <v>28.2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1.615384615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8.2598965999999996E-2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4.1299479999999996E-3</v>
      </c>
      <c r="U1920">
        <v>0</v>
      </c>
      <c r="V1920">
        <v>0</v>
      </c>
      <c r="W1920">
        <v>0</v>
      </c>
      <c r="X1920">
        <v>0</v>
      </c>
      <c r="Y1920">
        <v>2.7532989999999999E-3</v>
      </c>
      <c r="Z1920">
        <v>-7.2455230000000002E-3</v>
      </c>
      <c r="AA1920">
        <v>0</v>
      </c>
      <c r="AB1920">
        <v>0</v>
      </c>
      <c r="AC1920">
        <v>0</v>
      </c>
    </row>
    <row r="1921" spans="1:29" x14ac:dyDescent="0.3">
      <c r="A1921">
        <v>19.190000000000001</v>
      </c>
      <c r="B1921">
        <v>28.2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1.615384615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8.2598965999999996E-2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4.1299479999999996E-3</v>
      </c>
      <c r="U1921">
        <v>0</v>
      </c>
      <c r="V1921">
        <v>0</v>
      </c>
      <c r="W1921">
        <v>0</v>
      </c>
      <c r="X1921">
        <v>0</v>
      </c>
      <c r="Y1921">
        <v>2.7532989999999999E-3</v>
      </c>
      <c r="Z1921">
        <v>-7.2455230000000002E-3</v>
      </c>
      <c r="AA1921">
        <v>0</v>
      </c>
      <c r="AB1921">
        <v>0</v>
      </c>
      <c r="AC1921">
        <v>0</v>
      </c>
    </row>
    <row r="1922" spans="1:29" x14ac:dyDescent="0.3">
      <c r="A1922">
        <v>19.2</v>
      </c>
      <c r="B1922">
        <v>28.2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0.84615384599999999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4.3266125000000002E-2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2.1633059999999998E-3</v>
      </c>
      <c r="U1922">
        <v>0</v>
      </c>
      <c r="V1922">
        <v>0</v>
      </c>
      <c r="W1922">
        <v>0</v>
      </c>
      <c r="X1922">
        <v>0</v>
      </c>
      <c r="Y1922">
        <v>1.4422040000000001E-3</v>
      </c>
      <c r="Z1922">
        <v>-3.795274E-3</v>
      </c>
      <c r="AA1922">
        <v>0</v>
      </c>
      <c r="AB1922">
        <v>0</v>
      </c>
      <c r="AC1922">
        <v>0</v>
      </c>
    </row>
    <row r="1923" spans="1:29" x14ac:dyDescent="0.3">
      <c r="A1923">
        <v>19.21</v>
      </c>
      <c r="B1923">
        <v>28.2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0.84615384599999999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4.3266125000000002E-2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2.1633059999999998E-3</v>
      </c>
      <c r="U1923">
        <v>0</v>
      </c>
      <c r="V1923">
        <v>0</v>
      </c>
      <c r="W1923">
        <v>0</v>
      </c>
      <c r="X1923">
        <v>0</v>
      </c>
      <c r="Y1923">
        <v>1.4422040000000001E-3</v>
      </c>
      <c r="Z1923">
        <v>-3.795274E-3</v>
      </c>
      <c r="AA1923">
        <v>0</v>
      </c>
      <c r="AB1923">
        <v>0</v>
      </c>
      <c r="AC1923">
        <v>0</v>
      </c>
    </row>
    <row r="1924" spans="1:29" x14ac:dyDescent="0.3">
      <c r="A1924">
        <v>19.22</v>
      </c>
      <c r="B1924">
        <v>28.2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0.23076923099999999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1.1799852E-2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5.8999300000000003E-4</v>
      </c>
      <c r="U1924">
        <v>0</v>
      </c>
      <c r="V1924">
        <v>0</v>
      </c>
      <c r="W1924">
        <v>0</v>
      </c>
      <c r="X1924">
        <v>0</v>
      </c>
      <c r="Y1924">
        <v>3.9332800000000003E-4</v>
      </c>
      <c r="Z1924">
        <v>-1.0350750000000001E-3</v>
      </c>
      <c r="AA1924">
        <v>0</v>
      </c>
      <c r="AB1924">
        <v>0</v>
      </c>
      <c r="AC1924">
        <v>0</v>
      </c>
    </row>
    <row r="1925" spans="1:29" x14ac:dyDescent="0.3">
      <c r="A1925">
        <v>19.23</v>
      </c>
      <c r="B1925">
        <v>28.2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7.6923077000000006E-2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3.9332840000000004E-3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1.9666400000000001E-4</v>
      </c>
      <c r="U1925">
        <v>0</v>
      </c>
      <c r="V1925">
        <v>0</v>
      </c>
      <c r="W1925">
        <v>0</v>
      </c>
      <c r="X1925">
        <v>0</v>
      </c>
      <c r="Y1925">
        <v>1.3110899999999999E-4</v>
      </c>
      <c r="Z1925">
        <v>-3.45025E-4</v>
      </c>
      <c r="AA1925">
        <v>0</v>
      </c>
      <c r="AB1925">
        <v>0</v>
      </c>
      <c r="AC1925">
        <v>0</v>
      </c>
    </row>
    <row r="1926" spans="1:29" x14ac:dyDescent="0.3">
      <c r="A1926">
        <v>19.239999999999998</v>
      </c>
      <c r="B1926">
        <v>28.2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0</v>
      </c>
      <c r="AA1926">
        <v>0</v>
      </c>
      <c r="AB1926">
        <v>0</v>
      </c>
      <c r="AC1926">
        <v>0</v>
      </c>
    </row>
    <row r="1927" spans="1:29" x14ac:dyDescent="0.3">
      <c r="A1927">
        <v>19.25</v>
      </c>
      <c r="B1927">
        <v>28.2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0</v>
      </c>
      <c r="AB1927">
        <v>0</v>
      </c>
      <c r="AC1927">
        <v>0</v>
      </c>
    </row>
    <row r="1928" spans="1:29" x14ac:dyDescent="0.3">
      <c r="A1928">
        <v>19.260000000000002</v>
      </c>
      <c r="B1928">
        <v>28.2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0</v>
      </c>
      <c r="AA1928">
        <v>0</v>
      </c>
      <c r="AB1928">
        <v>0</v>
      </c>
      <c r="AC1928">
        <v>0</v>
      </c>
    </row>
    <row r="1929" spans="1:29" x14ac:dyDescent="0.3">
      <c r="A1929">
        <v>19.27</v>
      </c>
      <c r="B1929">
        <v>28.2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0</v>
      </c>
      <c r="AB1929">
        <v>0</v>
      </c>
      <c r="AC1929">
        <v>0</v>
      </c>
    </row>
    <row r="1930" spans="1:29" x14ac:dyDescent="0.3">
      <c r="A1930">
        <v>19.28</v>
      </c>
      <c r="B1930">
        <v>28.2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0</v>
      </c>
      <c r="AB1930">
        <v>0</v>
      </c>
      <c r="AC1930">
        <v>0</v>
      </c>
    </row>
    <row r="1931" spans="1:29" x14ac:dyDescent="0.3">
      <c r="A1931">
        <v>19.29</v>
      </c>
      <c r="B1931">
        <v>28.2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0</v>
      </c>
      <c r="AB1931">
        <v>0</v>
      </c>
      <c r="AC1931">
        <v>0</v>
      </c>
    </row>
    <row r="1932" spans="1:29" x14ac:dyDescent="0.3">
      <c r="A1932">
        <v>19.3</v>
      </c>
      <c r="B1932">
        <v>28.2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0</v>
      </c>
      <c r="AA1932">
        <v>0</v>
      </c>
      <c r="AB1932">
        <v>0</v>
      </c>
      <c r="AC1932">
        <v>0</v>
      </c>
    </row>
    <row r="1933" spans="1:29" x14ac:dyDescent="0.3">
      <c r="A1933">
        <v>19.309999999999999</v>
      </c>
      <c r="B1933">
        <v>28.2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0</v>
      </c>
      <c r="AA1933">
        <v>0</v>
      </c>
      <c r="AB1933">
        <v>0</v>
      </c>
      <c r="AC1933">
        <v>0</v>
      </c>
    </row>
    <row r="1934" spans="1:29" x14ac:dyDescent="0.3">
      <c r="A1934">
        <v>19.32</v>
      </c>
      <c r="B1934">
        <v>28.2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0</v>
      </c>
      <c r="AA1934">
        <v>0</v>
      </c>
      <c r="AB1934">
        <v>0</v>
      </c>
      <c r="AC1934">
        <v>0</v>
      </c>
    </row>
    <row r="1935" spans="1:29" x14ac:dyDescent="0.3">
      <c r="A1935">
        <v>19.329999999999998</v>
      </c>
      <c r="B1935">
        <v>28.2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0</v>
      </c>
      <c r="Y1935">
        <v>0</v>
      </c>
      <c r="Z1935">
        <v>0</v>
      </c>
      <c r="AA1935">
        <v>0</v>
      </c>
      <c r="AB1935">
        <v>0</v>
      </c>
      <c r="AC1935">
        <v>0</v>
      </c>
    </row>
    <row r="1936" spans="1:29" x14ac:dyDescent="0.3">
      <c r="A1936">
        <v>19.34</v>
      </c>
      <c r="B1936">
        <v>28.2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0</v>
      </c>
      <c r="AA1936">
        <v>0</v>
      </c>
      <c r="AB1936">
        <v>0</v>
      </c>
      <c r="AC1936">
        <v>0</v>
      </c>
    </row>
    <row r="1937" spans="1:29" x14ac:dyDescent="0.3">
      <c r="A1937">
        <v>19.350000000000001</v>
      </c>
      <c r="B1937">
        <v>28.2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0</v>
      </c>
      <c r="AA1937">
        <v>0</v>
      </c>
      <c r="AB1937">
        <v>0</v>
      </c>
      <c r="AC1937">
        <v>0</v>
      </c>
    </row>
    <row r="1938" spans="1:29" x14ac:dyDescent="0.3">
      <c r="A1938">
        <v>19.36</v>
      </c>
      <c r="B1938">
        <v>28.2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0</v>
      </c>
      <c r="AA1938">
        <v>0</v>
      </c>
      <c r="AB1938">
        <v>0</v>
      </c>
      <c r="AC1938">
        <v>0</v>
      </c>
    </row>
    <row r="1939" spans="1:29" x14ac:dyDescent="0.3">
      <c r="A1939">
        <v>19.37</v>
      </c>
      <c r="B1939">
        <v>28.2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0</v>
      </c>
      <c r="AA1939">
        <v>0</v>
      </c>
      <c r="AB1939">
        <v>0</v>
      </c>
      <c r="AC1939">
        <v>0</v>
      </c>
    </row>
    <row r="1940" spans="1:29" x14ac:dyDescent="0.3">
      <c r="A1940">
        <v>19.38</v>
      </c>
      <c r="B1940">
        <v>28.2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v>0</v>
      </c>
      <c r="AA1940">
        <v>0</v>
      </c>
      <c r="AB1940">
        <v>0</v>
      </c>
      <c r="AC1940">
        <v>0</v>
      </c>
    </row>
    <row r="1941" spans="1:29" x14ac:dyDescent="0.3">
      <c r="A1941">
        <v>19.39</v>
      </c>
      <c r="B1941">
        <v>28.2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0</v>
      </c>
      <c r="AA1941">
        <v>0</v>
      </c>
      <c r="AB1941">
        <v>0</v>
      </c>
      <c r="AC1941">
        <v>0</v>
      </c>
    </row>
    <row r="1942" spans="1:29" x14ac:dyDescent="0.3">
      <c r="A1942">
        <v>19.399999999999999</v>
      </c>
      <c r="B1942">
        <v>28.2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  <c r="Y1942">
        <v>0</v>
      </c>
      <c r="Z1942">
        <v>0</v>
      </c>
      <c r="AA1942">
        <v>0</v>
      </c>
      <c r="AB1942">
        <v>0</v>
      </c>
      <c r="AC1942">
        <v>0</v>
      </c>
    </row>
    <row r="1943" spans="1:29" x14ac:dyDescent="0.3">
      <c r="A1943">
        <v>19.41</v>
      </c>
      <c r="B1943">
        <v>28.2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v>0</v>
      </c>
      <c r="AA1943">
        <v>0</v>
      </c>
      <c r="AB1943">
        <v>0</v>
      </c>
      <c r="AC1943">
        <v>0</v>
      </c>
    </row>
    <row r="1944" spans="1:29" x14ac:dyDescent="0.3">
      <c r="A1944">
        <v>19.420000000000002</v>
      </c>
      <c r="B1944">
        <v>28.2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0</v>
      </c>
      <c r="AA1944">
        <v>0</v>
      </c>
      <c r="AB1944">
        <v>0</v>
      </c>
      <c r="AC1944">
        <v>0</v>
      </c>
    </row>
    <row r="1945" spans="1:29" x14ac:dyDescent="0.3">
      <c r="A1945">
        <v>19.43</v>
      </c>
      <c r="B1945">
        <v>28.2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0</v>
      </c>
      <c r="V1945">
        <v>0</v>
      </c>
      <c r="W1945">
        <v>0</v>
      </c>
      <c r="X1945">
        <v>0</v>
      </c>
      <c r="Y1945">
        <v>0</v>
      </c>
      <c r="Z1945">
        <v>0</v>
      </c>
      <c r="AA1945">
        <v>0</v>
      </c>
      <c r="AB1945">
        <v>0</v>
      </c>
      <c r="AC1945">
        <v>0</v>
      </c>
    </row>
    <row r="1946" spans="1:29" x14ac:dyDescent="0.3">
      <c r="A1946">
        <v>19.440000000000001</v>
      </c>
      <c r="B1946">
        <v>28.2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0</v>
      </c>
      <c r="AA1946">
        <v>0</v>
      </c>
      <c r="AB1946">
        <v>0</v>
      </c>
      <c r="AC1946">
        <v>0</v>
      </c>
    </row>
    <row r="1947" spans="1:29" x14ac:dyDescent="0.3">
      <c r="A1947">
        <v>19.45</v>
      </c>
      <c r="B1947">
        <v>28.2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v>0</v>
      </c>
      <c r="AA1947">
        <v>0</v>
      </c>
      <c r="AB1947">
        <v>0</v>
      </c>
      <c r="AC1947">
        <v>0</v>
      </c>
    </row>
    <row r="1948" spans="1:29" x14ac:dyDescent="0.3">
      <c r="A1948">
        <v>19.46</v>
      </c>
      <c r="B1948">
        <v>28.2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</row>
    <row r="1949" spans="1:29" x14ac:dyDescent="0.3">
      <c r="A1949">
        <v>19.47</v>
      </c>
      <c r="B1949">
        <v>28.2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0</v>
      </c>
      <c r="AA1949">
        <v>0</v>
      </c>
      <c r="AB1949">
        <v>0</v>
      </c>
      <c r="AC1949">
        <v>0</v>
      </c>
    </row>
    <row r="1950" spans="1:29" x14ac:dyDescent="0.3">
      <c r="A1950">
        <v>19.48</v>
      </c>
      <c r="B1950">
        <v>28.2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0</v>
      </c>
      <c r="AA1950">
        <v>0</v>
      </c>
      <c r="AB1950">
        <v>0</v>
      </c>
      <c r="AC1950">
        <v>0</v>
      </c>
    </row>
    <row r="1951" spans="1:29" x14ac:dyDescent="0.3">
      <c r="A1951">
        <v>19.489999999999998</v>
      </c>
      <c r="B1951">
        <v>28.2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0</v>
      </c>
      <c r="AA1951">
        <v>0</v>
      </c>
      <c r="AB1951">
        <v>0</v>
      </c>
      <c r="AC1951">
        <v>0</v>
      </c>
    </row>
    <row r="1952" spans="1:29" x14ac:dyDescent="0.3">
      <c r="A1952">
        <v>19.5</v>
      </c>
      <c r="B1952">
        <v>28.2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v>0</v>
      </c>
      <c r="AA1952">
        <v>0</v>
      </c>
      <c r="AB1952">
        <v>0</v>
      </c>
      <c r="AC1952">
        <v>0</v>
      </c>
    </row>
    <row r="1953" spans="1:29" x14ac:dyDescent="0.3">
      <c r="A1953">
        <v>19.510000000000002</v>
      </c>
      <c r="B1953">
        <v>28.2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</row>
    <row r="1954" spans="1:29" x14ac:dyDescent="0.3">
      <c r="A1954">
        <v>19.52</v>
      </c>
      <c r="B1954">
        <v>28.2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v>0</v>
      </c>
      <c r="AB1954">
        <v>0</v>
      </c>
      <c r="AC1954">
        <v>0</v>
      </c>
    </row>
    <row r="1955" spans="1:29" x14ac:dyDescent="0.3">
      <c r="A1955">
        <v>19.53</v>
      </c>
      <c r="B1955">
        <v>28.2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0</v>
      </c>
      <c r="AA1955">
        <v>0</v>
      </c>
      <c r="AB1955">
        <v>0</v>
      </c>
      <c r="AC1955">
        <v>0</v>
      </c>
    </row>
    <row r="1956" spans="1:29" x14ac:dyDescent="0.3">
      <c r="A1956">
        <v>19.54</v>
      </c>
      <c r="B1956">
        <v>28.2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v>0</v>
      </c>
      <c r="AA1956">
        <v>0</v>
      </c>
      <c r="AB1956">
        <v>0</v>
      </c>
      <c r="AC1956">
        <v>0</v>
      </c>
    </row>
    <row r="1957" spans="1:29" x14ac:dyDescent="0.3">
      <c r="A1957">
        <v>19.55</v>
      </c>
      <c r="B1957">
        <v>28.2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</row>
    <row r="1958" spans="1:29" x14ac:dyDescent="0.3">
      <c r="A1958">
        <v>19.559999999999999</v>
      </c>
      <c r="B1958">
        <v>28.2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0</v>
      </c>
      <c r="AA1958">
        <v>0</v>
      </c>
      <c r="AB1958">
        <v>0</v>
      </c>
      <c r="AC1958">
        <v>0</v>
      </c>
    </row>
    <row r="1959" spans="1:29" x14ac:dyDescent="0.3">
      <c r="A1959">
        <v>19.57</v>
      </c>
      <c r="B1959">
        <v>28.2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v>0</v>
      </c>
      <c r="AB1959">
        <v>0</v>
      </c>
      <c r="AC1959">
        <v>0</v>
      </c>
    </row>
    <row r="1960" spans="1:29" x14ac:dyDescent="0.3">
      <c r="A1960">
        <v>19.579999999999998</v>
      </c>
      <c r="B1960">
        <v>28.2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0</v>
      </c>
      <c r="V1960">
        <v>0</v>
      </c>
      <c r="W1960">
        <v>0</v>
      </c>
      <c r="X1960">
        <v>0</v>
      </c>
      <c r="Y1960">
        <v>0</v>
      </c>
      <c r="Z1960">
        <v>0</v>
      </c>
      <c r="AA1960">
        <v>0</v>
      </c>
      <c r="AB1960">
        <v>0</v>
      </c>
      <c r="AC1960">
        <v>0</v>
      </c>
    </row>
    <row r="1961" spans="1:29" x14ac:dyDescent="0.3">
      <c r="A1961">
        <v>19.59</v>
      </c>
      <c r="B1961">
        <v>28.2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0</v>
      </c>
      <c r="V1961">
        <v>0</v>
      </c>
      <c r="W1961">
        <v>0</v>
      </c>
      <c r="X1961">
        <v>0</v>
      </c>
      <c r="Y1961">
        <v>0</v>
      </c>
      <c r="Z1961">
        <v>0</v>
      </c>
      <c r="AA1961">
        <v>0</v>
      </c>
      <c r="AB1961">
        <v>0</v>
      </c>
      <c r="AC1961">
        <v>0</v>
      </c>
    </row>
    <row r="1962" spans="1:29" x14ac:dyDescent="0.3">
      <c r="A1962">
        <v>19.600000000000001</v>
      </c>
      <c r="B1962">
        <v>28.2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0</v>
      </c>
      <c r="AA1962">
        <v>0</v>
      </c>
      <c r="AB1962">
        <v>0</v>
      </c>
      <c r="AC1962">
        <v>0</v>
      </c>
    </row>
    <row r="1963" spans="1:29" x14ac:dyDescent="0.3">
      <c r="A1963">
        <v>19.61</v>
      </c>
      <c r="B1963">
        <v>28.2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0</v>
      </c>
      <c r="V1963">
        <v>0</v>
      </c>
      <c r="W1963">
        <v>0</v>
      </c>
      <c r="X1963">
        <v>0</v>
      </c>
      <c r="Y1963">
        <v>0</v>
      </c>
      <c r="Z1963">
        <v>0</v>
      </c>
      <c r="AA1963">
        <v>0</v>
      </c>
      <c r="AB1963">
        <v>0</v>
      </c>
      <c r="AC1963">
        <v>0</v>
      </c>
    </row>
    <row r="1964" spans="1:29" x14ac:dyDescent="0.3">
      <c r="A1964">
        <v>19.62</v>
      </c>
      <c r="B1964">
        <v>28.2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0</v>
      </c>
      <c r="V1964">
        <v>0</v>
      </c>
      <c r="W1964">
        <v>0</v>
      </c>
      <c r="X1964">
        <v>0</v>
      </c>
      <c r="Y1964">
        <v>0</v>
      </c>
      <c r="Z1964">
        <v>0</v>
      </c>
      <c r="AA1964">
        <v>0</v>
      </c>
      <c r="AB1964">
        <v>0</v>
      </c>
      <c r="AC1964">
        <v>0</v>
      </c>
    </row>
    <row r="1965" spans="1:29" x14ac:dyDescent="0.3">
      <c r="A1965">
        <v>19.63</v>
      </c>
      <c r="B1965">
        <v>28.2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0</v>
      </c>
      <c r="AB1965">
        <v>0</v>
      </c>
      <c r="AC1965">
        <v>0</v>
      </c>
    </row>
    <row r="1966" spans="1:29" x14ac:dyDescent="0.3">
      <c r="A1966">
        <v>19.64</v>
      </c>
      <c r="B1966">
        <v>28.2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  <c r="V1966">
        <v>0</v>
      </c>
      <c r="W1966">
        <v>0</v>
      </c>
      <c r="X1966">
        <v>0</v>
      </c>
      <c r="Y1966">
        <v>0</v>
      </c>
      <c r="Z1966">
        <v>0</v>
      </c>
      <c r="AA1966">
        <v>0</v>
      </c>
      <c r="AB1966">
        <v>0</v>
      </c>
      <c r="AC1966">
        <v>0</v>
      </c>
    </row>
    <row r="1967" spans="1:29" x14ac:dyDescent="0.3">
      <c r="A1967">
        <v>19.649999999999999</v>
      </c>
      <c r="B1967">
        <v>28.2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0</v>
      </c>
      <c r="V1967">
        <v>0</v>
      </c>
      <c r="W1967">
        <v>0</v>
      </c>
      <c r="X1967">
        <v>0</v>
      </c>
      <c r="Y1967">
        <v>0</v>
      </c>
      <c r="Z1967">
        <v>0</v>
      </c>
      <c r="AA1967">
        <v>0</v>
      </c>
      <c r="AB1967">
        <v>0</v>
      </c>
      <c r="AC1967">
        <v>0</v>
      </c>
    </row>
    <row r="1968" spans="1:29" x14ac:dyDescent="0.3">
      <c r="A1968">
        <v>19.66</v>
      </c>
      <c r="B1968">
        <v>28.2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0</v>
      </c>
      <c r="AA1968">
        <v>0</v>
      </c>
      <c r="AB1968">
        <v>0</v>
      </c>
      <c r="AC1968">
        <v>0</v>
      </c>
    </row>
    <row r="1969" spans="1:29" x14ac:dyDescent="0.3">
      <c r="A1969">
        <v>19.670000000000002</v>
      </c>
      <c r="B1969">
        <v>28.2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0</v>
      </c>
      <c r="AA1969">
        <v>0</v>
      </c>
      <c r="AB1969">
        <v>0</v>
      </c>
      <c r="AC1969">
        <v>0</v>
      </c>
    </row>
    <row r="1970" spans="1:29" x14ac:dyDescent="0.3">
      <c r="A1970">
        <v>19.68</v>
      </c>
      <c r="B1970">
        <v>28.2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0</v>
      </c>
      <c r="Y1970">
        <v>0</v>
      </c>
      <c r="Z1970">
        <v>0</v>
      </c>
      <c r="AA1970">
        <v>0</v>
      </c>
      <c r="AB1970">
        <v>0</v>
      </c>
      <c r="AC1970">
        <v>0</v>
      </c>
    </row>
    <row r="1971" spans="1:29" x14ac:dyDescent="0.3">
      <c r="A1971">
        <v>19.690000000000001</v>
      </c>
      <c r="B1971">
        <v>28.2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0</v>
      </c>
      <c r="W1971">
        <v>0</v>
      </c>
      <c r="X1971">
        <v>0</v>
      </c>
      <c r="Y1971">
        <v>0</v>
      </c>
      <c r="Z1971">
        <v>0</v>
      </c>
      <c r="AA1971">
        <v>0</v>
      </c>
      <c r="AB1971">
        <v>0</v>
      </c>
      <c r="AC1971">
        <v>0</v>
      </c>
    </row>
    <row r="1972" spans="1:29" x14ac:dyDescent="0.3">
      <c r="A1972">
        <v>19.7</v>
      </c>
      <c r="B1972">
        <v>28.2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</row>
    <row r="1973" spans="1:29" x14ac:dyDescent="0.3">
      <c r="A1973">
        <v>19.71</v>
      </c>
      <c r="B1973">
        <v>28.2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v>0</v>
      </c>
      <c r="Y1973">
        <v>0</v>
      </c>
      <c r="Z1973">
        <v>0</v>
      </c>
      <c r="AA1973">
        <v>0</v>
      </c>
      <c r="AB1973">
        <v>0</v>
      </c>
      <c r="AC1973">
        <v>0</v>
      </c>
    </row>
    <row r="1974" spans="1:29" x14ac:dyDescent="0.3">
      <c r="A1974">
        <v>19.72</v>
      </c>
      <c r="B1974">
        <v>28.2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0</v>
      </c>
      <c r="V1974">
        <v>0</v>
      </c>
      <c r="W1974">
        <v>0</v>
      </c>
      <c r="X1974">
        <v>0</v>
      </c>
      <c r="Y1974">
        <v>0</v>
      </c>
      <c r="Z1974">
        <v>0</v>
      </c>
      <c r="AA1974">
        <v>0</v>
      </c>
      <c r="AB1974">
        <v>0</v>
      </c>
      <c r="AC1974">
        <v>0</v>
      </c>
    </row>
    <row r="1975" spans="1:29" x14ac:dyDescent="0.3">
      <c r="A1975">
        <v>19.73</v>
      </c>
      <c r="B1975">
        <v>28.2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0</v>
      </c>
      <c r="AA1975">
        <v>0</v>
      </c>
      <c r="AB1975">
        <v>0</v>
      </c>
      <c r="AC1975">
        <v>0</v>
      </c>
    </row>
    <row r="1976" spans="1:29" x14ac:dyDescent="0.3">
      <c r="A1976">
        <v>19.739999999999998</v>
      </c>
      <c r="B1976">
        <v>28.2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0</v>
      </c>
      <c r="AA1976">
        <v>0</v>
      </c>
      <c r="AB1976">
        <v>0</v>
      </c>
      <c r="AC1976">
        <v>0</v>
      </c>
    </row>
    <row r="1977" spans="1:29" x14ac:dyDescent="0.3">
      <c r="A1977">
        <v>19.75</v>
      </c>
      <c r="B1977">
        <v>28.2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0</v>
      </c>
      <c r="Y1977">
        <v>0</v>
      </c>
      <c r="Z1977">
        <v>0</v>
      </c>
      <c r="AA1977">
        <v>0</v>
      </c>
      <c r="AB1977">
        <v>0</v>
      </c>
      <c r="AC1977">
        <v>0</v>
      </c>
    </row>
    <row r="1978" spans="1:29" x14ac:dyDescent="0.3">
      <c r="A1978">
        <v>19.760000000000002</v>
      </c>
      <c r="B1978">
        <v>28.2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0</v>
      </c>
      <c r="W1978">
        <v>0</v>
      </c>
      <c r="X1978">
        <v>0</v>
      </c>
      <c r="Y1978">
        <v>0</v>
      </c>
      <c r="Z1978">
        <v>0</v>
      </c>
      <c r="AA1978">
        <v>0</v>
      </c>
      <c r="AB1978">
        <v>0</v>
      </c>
      <c r="AC1978">
        <v>0</v>
      </c>
    </row>
    <row r="1979" spans="1:29" x14ac:dyDescent="0.3">
      <c r="A1979">
        <v>19.77</v>
      </c>
      <c r="B1979">
        <v>28.2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0</v>
      </c>
      <c r="AB1979">
        <v>0</v>
      </c>
      <c r="AC1979">
        <v>0</v>
      </c>
    </row>
    <row r="1980" spans="1:29" x14ac:dyDescent="0.3">
      <c r="A1980">
        <v>19.78</v>
      </c>
      <c r="B1980">
        <v>28.2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0</v>
      </c>
      <c r="AA1980">
        <v>0</v>
      </c>
      <c r="AB1980">
        <v>0</v>
      </c>
      <c r="AC1980">
        <v>0</v>
      </c>
    </row>
    <row r="1981" spans="1:29" x14ac:dyDescent="0.3">
      <c r="A1981">
        <v>19.79</v>
      </c>
      <c r="B1981">
        <v>28.2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0</v>
      </c>
      <c r="V1981">
        <v>0</v>
      </c>
      <c r="W1981">
        <v>0</v>
      </c>
      <c r="X1981">
        <v>0</v>
      </c>
      <c r="Y1981">
        <v>0</v>
      </c>
      <c r="Z1981">
        <v>0</v>
      </c>
      <c r="AA1981">
        <v>0</v>
      </c>
      <c r="AB1981">
        <v>0</v>
      </c>
      <c r="AC1981">
        <v>0</v>
      </c>
    </row>
    <row r="1982" spans="1:29" x14ac:dyDescent="0.3">
      <c r="A1982">
        <v>19.8</v>
      </c>
      <c r="B1982">
        <v>28.2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v>0</v>
      </c>
      <c r="AB1982">
        <v>0</v>
      </c>
      <c r="AC1982">
        <v>0</v>
      </c>
    </row>
    <row r="1983" spans="1:29" x14ac:dyDescent="0.3">
      <c r="A1983">
        <v>19.809999999999999</v>
      </c>
      <c r="B1983">
        <v>28.2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0</v>
      </c>
      <c r="AA1983">
        <v>0</v>
      </c>
      <c r="AB1983">
        <v>0</v>
      </c>
      <c r="AC1983">
        <v>0</v>
      </c>
    </row>
    <row r="1984" spans="1:29" x14ac:dyDescent="0.3">
      <c r="A1984">
        <v>19.82</v>
      </c>
      <c r="B1984">
        <v>28.2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0</v>
      </c>
      <c r="W1984">
        <v>0</v>
      </c>
      <c r="X1984">
        <v>0</v>
      </c>
      <c r="Y1984">
        <v>0</v>
      </c>
      <c r="Z1984">
        <v>0</v>
      </c>
      <c r="AA1984">
        <v>0</v>
      </c>
      <c r="AB1984">
        <v>0</v>
      </c>
      <c r="AC1984">
        <v>0</v>
      </c>
    </row>
    <row r="1985" spans="1:29" x14ac:dyDescent="0.3">
      <c r="A1985">
        <v>19.829999999999998</v>
      </c>
      <c r="B1985">
        <v>28.2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0</v>
      </c>
      <c r="AB1985">
        <v>0</v>
      </c>
      <c r="AC1985">
        <v>0</v>
      </c>
    </row>
    <row r="1986" spans="1:29" x14ac:dyDescent="0.3">
      <c r="A1986">
        <v>19.84</v>
      </c>
      <c r="B1986">
        <v>28.2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0</v>
      </c>
      <c r="AB1986">
        <v>0</v>
      </c>
      <c r="AC1986">
        <v>0</v>
      </c>
    </row>
    <row r="1987" spans="1:29" x14ac:dyDescent="0.3">
      <c r="A1987">
        <v>19.850000000000001</v>
      </c>
      <c r="B1987">
        <v>28.2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</row>
    <row r="1988" spans="1:29" x14ac:dyDescent="0.3">
      <c r="A1988">
        <v>19.86</v>
      </c>
      <c r="B1988">
        <v>28.2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0</v>
      </c>
      <c r="AA1988">
        <v>0</v>
      </c>
      <c r="AB1988">
        <v>0</v>
      </c>
      <c r="AC1988">
        <v>0</v>
      </c>
    </row>
    <row r="1989" spans="1:29" x14ac:dyDescent="0.3">
      <c r="A1989">
        <v>19.87</v>
      </c>
      <c r="B1989">
        <v>28.2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0</v>
      </c>
      <c r="AA1989">
        <v>0</v>
      </c>
      <c r="AB1989">
        <v>0</v>
      </c>
      <c r="AC1989">
        <v>0</v>
      </c>
    </row>
    <row r="1990" spans="1:29" x14ac:dyDescent="0.3">
      <c r="A1990">
        <v>19.88</v>
      </c>
      <c r="B1990">
        <v>28.2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0</v>
      </c>
      <c r="AA1990">
        <v>0</v>
      </c>
      <c r="AB1990">
        <v>0</v>
      </c>
      <c r="AC1990">
        <v>0</v>
      </c>
    </row>
    <row r="1991" spans="1:29" x14ac:dyDescent="0.3">
      <c r="A1991">
        <v>19.89</v>
      </c>
      <c r="B1991">
        <v>28.2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0</v>
      </c>
      <c r="AB1991">
        <v>0</v>
      </c>
      <c r="AC1991">
        <v>0</v>
      </c>
    </row>
    <row r="1992" spans="1:29" x14ac:dyDescent="0.3">
      <c r="A1992">
        <v>19.899999999999999</v>
      </c>
      <c r="B1992">
        <v>28.2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0</v>
      </c>
      <c r="V1992">
        <v>0</v>
      </c>
      <c r="W1992">
        <v>0</v>
      </c>
      <c r="X1992">
        <v>0</v>
      </c>
      <c r="Y1992">
        <v>0</v>
      </c>
      <c r="Z1992">
        <v>0</v>
      </c>
      <c r="AA1992">
        <v>0</v>
      </c>
      <c r="AB1992">
        <v>0</v>
      </c>
      <c r="AC1992">
        <v>0</v>
      </c>
    </row>
    <row r="1993" spans="1:29" x14ac:dyDescent="0.3">
      <c r="A1993">
        <v>19.91</v>
      </c>
      <c r="B1993">
        <v>28.2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</row>
    <row r="1994" spans="1:29" x14ac:dyDescent="0.3">
      <c r="A1994">
        <v>19.920000000000002</v>
      </c>
      <c r="B1994">
        <v>28.2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0</v>
      </c>
      <c r="W1994">
        <v>0</v>
      </c>
      <c r="X1994">
        <v>0</v>
      </c>
      <c r="Y1994">
        <v>0</v>
      </c>
      <c r="Z1994">
        <v>0</v>
      </c>
      <c r="AA1994">
        <v>0</v>
      </c>
      <c r="AB1994">
        <v>0</v>
      </c>
      <c r="AC1994">
        <v>0</v>
      </c>
    </row>
    <row r="1995" spans="1:29" x14ac:dyDescent="0.3">
      <c r="A1995">
        <v>19.93</v>
      </c>
      <c r="B1995">
        <v>28.2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0</v>
      </c>
      <c r="V1995">
        <v>0</v>
      </c>
      <c r="W1995">
        <v>0</v>
      </c>
      <c r="X1995">
        <v>0</v>
      </c>
      <c r="Y1995">
        <v>0</v>
      </c>
      <c r="Z1995">
        <v>0</v>
      </c>
      <c r="AA1995">
        <v>0</v>
      </c>
      <c r="AB1995">
        <v>0</v>
      </c>
      <c r="AC1995">
        <v>0</v>
      </c>
    </row>
    <row r="1996" spans="1:29" x14ac:dyDescent="0.3">
      <c r="A1996">
        <v>19.940000000000001</v>
      </c>
      <c r="B1996">
        <v>28.2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</row>
    <row r="1997" spans="1:29" x14ac:dyDescent="0.3">
      <c r="A1997">
        <v>19.95</v>
      </c>
      <c r="B1997">
        <v>28.2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0</v>
      </c>
      <c r="Y1997">
        <v>0</v>
      </c>
      <c r="Z1997">
        <v>0</v>
      </c>
      <c r="AA1997">
        <v>0</v>
      </c>
      <c r="AB1997">
        <v>0</v>
      </c>
      <c r="AC1997">
        <v>0</v>
      </c>
    </row>
    <row r="1998" spans="1:29" x14ac:dyDescent="0.3">
      <c r="A1998">
        <v>19.96</v>
      </c>
      <c r="B1998">
        <v>28.2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  <c r="V1998">
        <v>0</v>
      </c>
      <c r="W1998">
        <v>0</v>
      </c>
      <c r="X1998">
        <v>0</v>
      </c>
      <c r="Y1998">
        <v>0</v>
      </c>
      <c r="Z1998">
        <v>0</v>
      </c>
      <c r="AA1998">
        <v>0</v>
      </c>
      <c r="AB1998">
        <v>0</v>
      </c>
      <c r="AC1998">
        <v>0</v>
      </c>
    </row>
    <row r="1999" spans="1:29" x14ac:dyDescent="0.3">
      <c r="A1999">
        <v>19.97</v>
      </c>
      <c r="B1999">
        <v>28.2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0</v>
      </c>
      <c r="V1999">
        <v>0</v>
      </c>
      <c r="W1999">
        <v>0</v>
      </c>
      <c r="X1999">
        <v>0</v>
      </c>
      <c r="Y1999">
        <v>0</v>
      </c>
      <c r="Z1999">
        <v>0</v>
      </c>
      <c r="AA1999">
        <v>0</v>
      </c>
      <c r="AB1999">
        <v>0</v>
      </c>
      <c r="AC1999">
        <v>0</v>
      </c>
    </row>
    <row r="2000" spans="1:29" x14ac:dyDescent="0.3">
      <c r="A2000">
        <v>19.98</v>
      </c>
      <c r="B2000">
        <v>28.2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0</v>
      </c>
      <c r="Y2000">
        <v>0</v>
      </c>
      <c r="Z2000">
        <v>0</v>
      </c>
      <c r="AA2000">
        <v>0</v>
      </c>
      <c r="AB2000">
        <v>0</v>
      </c>
      <c r="AC2000">
        <v>0</v>
      </c>
    </row>
    <row r="2001" spans="1:29" x14ac:dyDescent="0.3">
      <c r="A2001">
        <v>19.989999999999998</v>
      </c>
      <c r="B2001">
        <v>28.2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0</v>
      </c>
      <c r="W2001">
        <v>0</v>
      </c>
      <c r="X2001">
        <v>0</v>
      </c>
      <c r="Y2001">
        <v>0</v>
      </c>
      <c r="Z2001">
        <v>0</v>
      </c>
      <c r="AA2001">
        <v>0</v>
      </c>
      <c r="AB2001">
        <v>0</v>
      </c>
      <c r="AC2001">
        <v>0</v>
      </c>
    </row>
    <row r="2002" spans="1:29" x14ac:dyDescent="0.3">
      <c r="A2002">
        <v>20</v>
      </c>
      <c r="B2002">
        <v>28.2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0</v>
      </c>
      <c r="W2002">
        <v>0</v>
      </c>
      <c r="X2002">
        <v>0</v>
      </c>
      <c r="Y2002">
        <v>0</v>
      </c>
      <c r="Z2002">
        <v>0</v>
      </c>
      <c r="AA2002">
        <v>0</v>
      </c>
      <c r="AB2002">
        <v>0</v>
      </c>
      <c r="AC2002">
        <v>0</v>
      </c>
    </row>
    <row r="2003" spans="1:29" x14ac:dyDescent="0.3">
      <c r="A2003">
        <v>20.010000000000002</v>
      </c>
      <c r="B2003">
        <v>28.2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0</v>
      </c>
      <c r="V2003">
        <v>0</v>
      </c>
      <c r="W2003">
        <v>0</v>
      </c>
      <c r="X2003">
        <v>0</v>
      </c>
      <c r="Y2003">
        <v>0</v>
      </c>
      <c r="Z2003">
        <v>0</v>
      </c>
      <c r="AA2003">
        <v>0</v>
      </c>
      <c r="AB2003">
        <v>0</v>
      </c>
      <c r="AC2003">
        <v>0</v>
      </c>
    </row>
    <row r="2004" spans="1:29" x14ac:dyDescent="0.3">
      <c r="A2004">
        <v>20.02</v>
      </c>
      <c r="B2004">
        <v>28.2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0</v>
      </c>
      <c r="V2004">
        <v>0</v>
      </c>
      <c r="W2004">
        <v>0</v>
      </c>
      <c r="X2004">
        <v>0</v>
      </c>
      <c r="Y2004">
        <v>0</v>
      </c>
      <c r="Z2004">
        <v>0</v>
      </c>
      <c r="AA2004">
        <v>0</v>
      </c>
      <c r="AB2004">
        <v>0</v>
      </c>
      <c r="AC2004">
        <v>0</v>
      </c>
    </row>
    <row r="2005" spans="1:29" x14ac:dyDescent="0.3">
      <c r="A2005">
        <v>20.03</v>
      </c>
      <c r="B2005">
        <v>28.2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</row>
    <row r="2006" spans="1:29" x14ac:dyDescent="0.3">
      <c r="A2006">
        <v>20.04</v>
      </c>
      <c r="B2006">
        <v>28.2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v>0</v>
      </c>
      <c r="AA2006">
        <v>0</v>
      </c>
      <c r="AB2006">
        <v>0</v>
      </c>
      <c r="AC2006">
        <v>0</v>
      </c>
    </row>
    <row r="2007" spans="1:29" x14ac:dyDescent="0.3">
      <c r="A2007">
        <v>20.05</v>
      </c>
      <c r="B2007">
        <v>28.2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0</v>
      </c>
      <c r="Y2007">
        <v>0</v>
      </c>
      <c r="Z2007">
        <v>0</v>
      </c>
      <c r="AA2007">
        <v>0</v>
      </c>
      <c r="AB2007">
        <v>0</v>
      </c>
      <c r="AC2007">
        <v>0</v>
      </c>
    </row>
    <row r="2008" spans="1:29" x14ac:dyDescent="0.3">
      <c r="A2008">
        <v>20.059999999999999</v>
      </c>
      <c r="B2008">
        <v>28.2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0</v>
      </c>
      <c r="AA2008">
        <v>0</v>
      </c>
      <c r="AB2008">
        <v>0</v>
      </c>
      <c r="AC2008">
        <v>0</v>
      </c>
    </row>
    <row r="2009" spans="1:29" x14ac:dyDescent="0.3">
      <c r="A2009">
        <v>20.07</v>
      </c>
      <c r="B2009">
        <v>28.2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v>0</v>
      </c>
      <c r="S2009">
        <v>0</v>
      </c>
      <c r="T2009">
        <v>0</v>
      </c>
      <c r="U2009">
        <v>0</v>
      </c>
      <c r="V2009">
        <v>0</v>
      </c>
      <c r="W2009">
        <v>0</v>
      </c>
      <c r="X2009">
        <v>0</v>
      </c>
      <c r="Y2009">
        <v>0</v>
      </c>
      <c r="Z2009">
        <v>0</v>
      </c>
      <c r="AA2009">
        <v>0</v>
      </c>
      <c r="AB2009">
        <v>0</v>
      </c>
      <c r="AC2009">
        <v>0</v>
      </c>
    </row>
    <row r="2010" spans="1:29" x14ac:dyDescent="0.3">
      <c r="A2010">
        <v>20.079999999999998</v>
      </c>
      <c r="B2010">
        <v>28.2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v>0</v>
      </c>
      <c r="S2010">
        <v>0</v>
      </c>
      <c r="T2010">
        <v>0</v>
      </c>
      <c r="U2010">
        <v>0</v>
      </c>
      <c r="V2010">
        <v>0</v>
      </c>
      <c r="W2010">
        <v>0</v>
      </c>
      <c r="X2010">
        <v>0</v>
      </c>
      <c r="Y2010">
        <v>0</v>
      </c>
      <c r="Z2010">
        <v>0</v>
      </c>
      <c r="AA2010">
        <v>0</v>
      </c>
      <c r="AB2010">
        <v>0</v>
      </c>
      <c r="AC2010">
        <v>0</v>
      </c>
    </row>
    <row r="2011" spans="1:29" x14ac:dyDescent="0.3">
      <c r="A2011">
        <v>20.09</v>
      </c>
      <c r="B2011">
        <v>28.2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0</v>
      </c>
      <c r="V2011">
        <v>0</v>
      </c>
      <c r="W2011">
        <v>0</v>
      </c>
      <c r="X2011">
        <v>0</v>
      </c>
      <c r="Y2011">
        <v>0</v>
      </c>
      <c r="Z2011">
        <v>0</v>
      </c>
      <c r="AA2011">
        <v>0</v>
      </c>
      <c r="AB2011">
        <v>0</v>
      </c>
      <c r="AC2011">
        <v>0</v>
      </c>
    </row>
    <row r="2012" spans="1:29" x14ac:dyDescent="0.3">
      <c r="A2012">
        <v>20.100000000000001</v>
      </c>
      <c r="B2012">
        <v>28.2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0</v>
      </c>
      <c r="V2012">
        <v>0</v>
      </c>
      <c r="W2012">
        <v>0</v>
      </c>
      <c r="X2012">
        <v>0</v>
      </c>
      <c r="Y2012">
        <v>0</v>
      </c>
      <c r="Z2012">
        <v>0</v>
      </c>
      <c r="AA2012">
        <v>0</v>
      </c>
      <c r="AB2012">
        <v>0</v>
      </c>
      <c r="AC2012">
        <v>0</v>
      </c>
    </row>
    <row r="2013" spans="1:29" x14ac:dyDescent="0.3">
      <c r="A2013">
        <v>20.11</v>
      </c>
      <c r="B2013">
        <v>28.2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v>0</v>
      </c>
      <c r="AA2013">
        <v>0</v>
      </c>
      <c r="AB2013">
        <v>0</v>
      </c>
      <c r="AC2013">
        <v>0</v>
      </c>
    </row>
    <row r="2014" spans="1:29" x14ac:dyDescent="0.3">
      <c r="A2014">
        <v>20.12</v>
      </c>
      <c r="B2014">
        <v>28.2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0</v>
      </c>
      <c r="Y2014">
        <v>0</v>
      </c>
      <c r="Z2014">
        <v>0</v>
      </c>
      <c r="AA2014">
        <v>0</v>
      </c>
      <c r="AB2014">
        <v>0</v>
      </c>
      <c r="AC2014">
        <v>0</v>
      </c>
    </row>
    <row r="2015" spans="1:29" x14ac:dyDescent="0.3">
      <c r="A2015">
        <v>20.13</v>
      </c>
      <c r="B2015">
        <v>28.2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</v>
      </c>
    </row>
    <row r="2016" spans="1:29" x14ac:dyDescent="0.3">
      <c r="A2016">
        <v>20.14</v>
      </c>
      <c r="B2016">
        <v>28.2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v>0</v>
      </c>
      <c r="AA2016">
        <v>0</v>
      </c>
      <c r="AB2016">
        <v>0</v>
      </c>
      <c r="AC2016">
        <v>0</v>
      </c>
    </row>
    <row r="2017" spans="1:29" x14ac:dyDescent="0.3">
      <c r="A2017">
        <v>20.149999999999999</v>
      </c>
      <c r="B2017">
        <v>28.2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0</v>
      </c>
      <c r="V2017">
        <v>0</v>
      </c>
      <c r="W2017">
        <v>0</v>
      </c>
      <c r="X2017">
        <v>0</v>
      </c>
      <c r="Y2017">
        <v>0</v>
      </c>
      <c r="Z2017">
        <v>0</v>
      </c>
      <c r="AA2017">
        <v>0</v>
      </c>
      <c r="AB2017">
        <v>0</v>
      </c>
      <c r="AC2017">
        <v>0</v>
      </c>
    </row>
    <row r="2018" spans="1:29" x14ac:dyDescent="0.3">
      <c r="A2018">
        <v>20.16</v>
      </c>
      <c r="B2018">
        <v>28.2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v>0</v>
      </c>
      <c r="AA2018">
        <v>0</v>
      </c>
      <c r="AB2018">
        <v>0</v>
      </c>
      <c r="AC2018">
        <v>0</v>
      </c>
    </row>
    <row r="2019" spans="1:29" x14ac:dyDescent="0.3">
      <c r="A2019">
        <v>20.170000000000002</v>
      </c>
      <c r="B2019">
        <v>28.2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0</v>
      </c>
      <c r="Y2019">
        <v>0</v>
      </c>
      <c r="Z2019">
        <v>0</v>
      </c>
      <c r="AA2019">
        <v>0</v>
      </c>
      <c r="AB2019">
        <v>0</v>
      </c>
      <c r="AC2019">
        <v>0</v>
      </c>
    </row>
    <row r="2020" spans="1:29" x14ac:dyDescent="0.3">
      <c r="A2020">
        <v>20.18</v>
      </c>
      <c r="B2020">
        <v>28.2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0</v>
      </c>
      <c r="V2020">
        <v>0</v>
      </c>
      <c r="W2020">
        <v>0</v>
      </c>
      <c r="X2020">
        <v>0</v>
      </c>
      <c r="Y2020">
        <v>0</v>
      </c>
      <c r="Z2020">
        <v>0</v>
      </c>
      <c r="AA2020">
        <v>0</v>
      </c>
      <c r="AB2020">
        <v>0</v>
      </c>
      <c r="AC2020">
        <v>0</v>
      </c>
    </row>
    <row r="2021" spans="1:29" x14ac:dyDescent="0.3">
      <c r="A2021">
        <v>20.190000000000001</v>
      </c>
      <c r="B2021">
        <v>28.2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0</v>
      </c>
      <c r="X2021">
        <v>0</v>
      </c>
      <c r="Y2021">
        <v>0</v>
      </c>
      <c r="Z2021">
        <v>0</v>
      </c>
      <c r="AA2021">
        <v>0</v>
      </c>
      <c r="AB2021">
        <v>0</v>
      </c>
      <c r="AC2021">
        <v>0</v>
      </c>
    </row>
    <row r="2022" spans="1:29" x14ac:dyDescent="0.3">
      <c r="A2022">
        <v>20.2</v>
      </c>
      <c r="B2022">
        <v>28.2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0</v>
      </c>
      <c r="AA2022">
        <v>0</v>
      </c>
      <c r="AB2022">
        <v>0</v>
      </c>
      <c r="AC2022">
        <v>0</v>
      </c>
    </row>
    <row r="2023" spans="1:29" x14ac:dyDescent="0.3">
      <c r="A2023">
        <v>20.21</v>
      </c>
      <c r="B2023">
        <v>28.2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0</v>
      </c>
      <c r="V2023">
        <v>0</v>
      </c>
      <c r="W2023">
        <v>0</v>
      </c>
      <c r="X2023">
        <v>0</v>
      </c>
      <c r="Y2023">
        <v>0</v>
      </c>
      <c r="Z2023">
        <v>0</v>
      </c>
      <c r="AA2023">
        <v>0</v>
      </c>
      <c r="AB2023">
        <v>0</v>
      </c>
      <c r="AC2023">
        <v>0</v>
      </c>
    </row>
    <row r="2024" spans="1:29" x14ac:dyDescent="0.3">
      <c r="A2024">
        <v>20.22</v>
      </c>
      <c r="B2024">
        <v>28.2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v>0</v>
      </c>
      <c r="AB2024">
        <v>0</v>
      </c>
      <c r="AC2024">
        <v>0</v>
      </c>
    </row>
    <row r="2025" spans="1:29" x14ac:dyDescent="0.3">
      <c r="A2025">
        <v>20.23</v>
      </c>
      <c r="B2025">
        <v>28.2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0</v>
      </c>
      <c r="AA2025">
        <v>0</v>
      </c>
      <c r="AB2025">
        <v>0</v>
      </c>
      <c r="AC2025">
        <v>0</v>
      </c>
    </row>
    <row r="2026" spans="1:29" x14ac:dyDescent="0.3">
      <c r="A2026">
        <v>20.239999999999998</v>
      </c>
      <c r="B2026">
        <v>28.2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0</v>
      </c>
      <c r="V2026">
        <v>0</v>
      </c>
      <c r="W2026">
        <v>0</v>
      </c>
      <c r="X2026">
        <v>0</v>
      </c>
      <c r="Y2026">
        <v>0</v>
      </c>
      <c r="Z2026">
        <v>0</v>
      </c>
      <c r="AA2026">
        <v>0</v>
      </c>
      <c r="AB2026">
        <v>0</v>
      </c>
      <c r="AC2026">
        <v>0</v>
      </c>
    </row>
    <row r="2027" spans="1:29" x14ac:dyDescent="0.3">
      <c r="A2027">
        <v>20.25</v>
      </c>
      <c r="B2027">
        <v>28.2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0</v>
      </c>
      <c r="X2027">
        <v>0</v>
      </c>
      <c r="Y2027">
        <v>0</v>
      </c>
      <c r="Z2027">
        <v>0</v>
      </c>
      <c r="AA2027">
        <v>0</v>
      </c>
      <c r="AB2027">
        <v>0</v>
      </c>
      <c r="AC2027">
        <v>0</v>
      </c>
    </row>
    <row r="2028" spans="1:29" x14ac:dyDescent="0.3">
      <c r="A2028">
        <v>20.260000000000002</v>
      </c>
      <c r="B2028">
        <v>28.2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v>0</v>
      </c>
      <c r="V2028">
        <v>0</v>
      </c>
      <c r="W2028">
        <v>0</v>
      </c>
      <c r="X2028">
        <v>0</v>
      </c>
      <c r="Y2028">
        <v>0</v>
      </c>
      <c r="Z2028">
        <v>0</v>
      </c>
      <c r="AA2028">
        <v>0</v>
      </c>
      <c r="AB2028">
        <v>0</v>
      </c>
      <c r="AC2028">
        <v>0</v>
      </c>
    </row>
    <row r="2029" spans="1:29" x14ac:dyDescent="0.3">
      <c r="A2029">
        <v>20.27</v>
      </c>
      <c r="B2029">
        <v>28.2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0</v>
      </c>
      <c r="V2029">
        <v>0</v>
      </c>
      <c r="W2029">
        <v>0</v>
      </c>
      <c r="X2029">
        <v>0</v>
      </c>
      <c r="Y2029">
        <v>0</v>
      </c>
      <c r="Z2029">
        <v>0</v>
      </c>
      <c r="AA2029">
        <v>0</v>
      </c>
      <c r="AB2029">
        <v>0</v>
      </c>
      <c r="AC2029">
        <v>0</v>
      </c>
    </row>
    <row r="2030" spans="1:29" x14ac:dyDescent="0.3">
      <c r="A2030">
        <v>20.28</v>
      </c>
      <c r="B2030">
        <v>28.2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0</v>
      </c>
    </row>
    <row r="2031" spans="1:29" x14ac:dyDescent="0.3">
      <c r="A2031">
        <v>20.29</v>
      </c>
      <c r="B2031">
        <v>28.2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v>0</v>
      </c>
      <c r="T2031">
        <v>0</v>
      </c>
      <c r="U2031">
        <v>0</v>
      </c>
      <c r="V2031">
        <v>0</v>
      </c>
      <c r="W2031">
        <v>0</v>
      </c>
      <c r="X2031">
        <v>0</v>
      </c>
      <c r="Y2031">
        <v>0</v>
      </c>
      <c r="Z2031">
        <v>0</v>
      </c>
      <c r="AA2031">
        <v>0</v>
      </c>
      <c r="AB2031">
        <v>0</v>
      </c>
      <c r="AC2031">
        <v>0</v>
      </c>
    </row>
    <row r="2032" spans="1:29" x14ac:dyDescent="0.3">
      <c r="A2032">
        <v>20.3</v>
      </c>
      <c r="B2032">
        <v>28.2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0</v>
      </c>
      <c r="V2032">
        <v>0</v>
      </c>
      <c r="W2032">
        <v>0</v>
      </c>
      <c r="X2032">
        <v>0</v>
      </c>
      <c r="Y2032">
        <v>0</v>
      </c>
      <c r="Z2032">
        <v>0</v>
      </c>
      <c r="AA2032">
        <v>0</v>
      </c>
      <c r="AB2032">
        <v>0</v>
      </c>
      <c r="AC2032">
        <v>0</v>
      </c>
    </row>
    <row r="2033" spans="1:29" x14ac:dyDescent="0.3">
      <c r="A2033">
        <v>20.309999999999999</v>
      </c>
      <c r="B2033">
        <v>28.2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0</v>
      </c>
      <c r="AB2033">
        <v>0</v>
      </c>
      <c r="AC2033">
        <v>0</v>
      </c>
    </row>
    <row r="2034" spans="1:29" x14ac:dyDescent="0.3">
      <c r="A2034">
        <v>20.32</v>
      </c>
      <c r="B2034">
        <v>28.2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0</v>
      </c>
      <c r="V2034">
        <v>0</v>
      </c>
      <c r="W2034">
        <v>0</v>
      </c>
      <c r="X2034">
        <v>0</v>
      </c>
      <c r="Y2034">
        <v>0</v>
      </c>
      <c r="Z2034">
        <v>0</v>
      </c>
      <c r="AA2034">
        <v>0</v>
      </c>
      <c r="AB2034">
        <v>0</v>
      </c>
      <c r="AC2034">
        <v>0</v>
      </c>
    </row>
    <row r="2035" spans="1:29" x14ac:dyDescent="0.3">
      <c r="A2035">
        <v>20.329999999999998</v>
      </c>
      <c r="B2035">
        <v>28.2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0</v>
      </c>
      <c r="Y2035">
        <v>0</v>
      </c>
      <c r="Z2035">
        <v>0</v>
      </c>
      <c r="AA2035">
        <v>0</v>
      </c>
      <c r="AB2035">
        <v>0</v>
      </c>
      <c r="AC2035">
        <v>0</v>
      </c>
    </row>
    <row r="2036" spans="1:29" x14ac:dyDescent="0.3">
      <c r="A2036">
        <v>20.34</v>
      </c>
      <c r="B2036">
        <v>28.2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0</v>
      </c>
      <c r="V2036">
        <v>0</v>
      </c>
      <c r="W2036">
        <v>0</v>
      </c>
      <c r="X2036">
        <v>0</v>
      </c>
      <c r="Y2036">
        <v>0</v>
      </c>
      <c r="Z2036">
        <v>0</v>
      </c>
      <c r="AA2036">
        <v>0</v>
      </c>
      <c r="AB2036">
        <v>0</v>
      </c>
      <c r="AC2036">
        <v>0</v>
      </c>
    </row>
    <row r="2037" spans="1:29" x14ac:dyDescent="0.3">
      <c r="A2037">
        <v>20.350000000000001</v>
      </c>
      <c r="B2037">
        <v>28.2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v>0</v>
      </c>
      <c r="AA2037">
        <v>0</v>
      </c>
      <c r="AB2037">
        <v>0</v>
      </c>
      <c r="AC2037">
        <v>0</v>
      </c>
    </row>
    <row r="2038" spans="1:29" x14ac:dyDescent="0.3">
      <c r="A2038">
        <v>20.36</v>
      </c>
      <c r="B2038">
        <v>28.2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0</v>
      </c>
      <c r="Y2038">
        <v>0</v>
      </c>
      <c r="Z2038">
        <v>0</v>
      </c>
      <c r="AA2038">
        <v>0</v>
      </c>
      <c r="AB2038">
        <v>0</v>
      </c>
      <c r="AC2038">
        <v>0</v>
      </c>
    </row>
    <row r="2039" spans="1:29" x14ac:dyDescent="0.3">
      <c r="A2039">
        <v>20.37</v>
      </c>
      <c r="B2039">
        <v>28.2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0</v>
      </c>
      <c r="V2039">
        <v>0</v>
      </c>
      <c r="W2039">
        <v>0</v>
      </c>
      <c r="X2039">
        <v>0</v>
      </c>
      <c r="Y2039">
        <v>0</v>
      </c>
      <c r="Z2039">
        <v>0</v>
      </c>
      <c r="AA2039">
        <v>0</v>
      </c>
      <c r="AB2039">
        <v>0</v>
      </c>
      <c r="AC2039">
        <v>0</v>
      </c>
    </row>
    <row r="2040" spans="1:29" x14ac:dyDescent="0.3">
      <c r="A2040">
        <v>20.38</v>
      </c>
      <c r="B2040">
        <v>28.2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0</v>
      </c>
      <c r="X2040">
        <v>0</v>
      </c>
      <c r="Y2040">
        <v>0</v>
      </c>
      <c r="Z2040">
        <v>0</v>
      </c>
      <c r="AA2040">
        <v>0</v>
      </c>
      <c r="AB2040">
        <v>0</v>
      </c>
      <c r="AC2040">
        <v>0</v>
      </c>
    </row>
    <row r="2041" spans="1:29" x14ac:dyDescent="0.3">
      <c r="A2041">
        <v>20.39</v>
      </c>
      <c r="B2041">
        <v>28.2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0</v>
      </c>
      <c r="V2041">
        <v>0</v>
      </c>
      <c r="W2041">
        <v>0</v>
      </c>
      <c r="X2041">
        <v>0</v>
      </c>
      <c r="Y2041">
        <v>0</v>
      </c>
      <c r="Z2041">
        <v>0</v>
      </c>
      <c r="AA2041">
        <v>0</v>
      </c>
      <c r="AB2041">
        <v>0</v>
      </c>
      <c r="AC2041">
        <v>0</v>
      </c>
    </row>
    <row r="2042" spans="1:29" x14ac:dyDescent="0.3">
      <c r="A2042">
        <v>20.399999999999999</v>
      </c>
      <c r="B2042">
        <v>28.2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0</v>
      </c>
      <c r="U2042">
        <v>0</v>
      </c>
      <c r="V2042">
        <v>0</v>
      </c>
      <c r="W2042">
        <v>0</v>
      </c>
      <c r="X2042">
        <v>0</v>
      </c>
      <c r="Y2042">
        <v>0</v>
      </c>
      <c r="Z2042">
        <v>0</v>
      </c>
      <c r="AA2042">
        <v>0</v>
      </c>
      <c r="AB2042">
        <v>0</v>
      </c>
      <c r="AC2042">
        <v>0</v>
      </c>
    </row>
    <row r="2043" spans="1:29" x14ac:dyDescent="0.3">
      <c r="A2043">
        <v>20.41</v>
      </c>
      <c r="B2043">
        <v>28.2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v>0</v>
      </c>
      <c r="AA2043">
        <v>0</v>
      </c>
      <c r="AB2043">
        <v>0</v>
      </c>
      <c r="AC2043">
        <v>0</v>
      </c>
    </row>
    <row r="2044" spans="1:29" x14ac:dyDescent="0.3">
      <c r="A2044">
        <v>20.420000000000002</v>
      </c>
      <c r="B2044">
        <v>28.2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0</v>
      </c>
      <c r="AA2044">
        <v>0</v>
      </c>
      <c r="AB2044">
        <v>0</v>
      </c>
      <c r="AC2044">
        <v>0</v>
      </c>
    </row>
    <row r="2045" spans="1:29" x14ac:dyDescent="0.3">
      <c r="A2045">
        <v>20.43</v>
      </c>
      <c r="B2045">
        <v>28.2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0</v>
      </c>
      <c r="X2045">
        <v>0</v>
      </c>
      <c r="Y2045">
        <v>0</v>
      </c>
      <c r="Z2045">
        <v>0</v>
      </c>
      <c r="AA2045">
        <v>0</v>
      </c>
      <c r="AB2045">
        <v>0</v>
      </c>
      <c r="AC2045">
        <v>0</v>
      </c>
    </row>
    <row r="2046" spans="1:29" x14ac:dyDescent="0.3">
      <c r="A2046">
        <v>20.440000000000001</v>
      </c>
      <c r="B2046">
        <v>28.2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  <c r="V2046">
        <v>0</v>
      </c>
      <c r="W2046">
        <v>0</v>
      </c>
      <c r="X2046">
        <v>0</v>
      </c>
      <c r="Y2046">
        <v>0</v>
      </c>
      <c r="Z2046">
        <v>0</v>
      </c>
      <c r="AA2046">
        <v>0</v>
      </c>
      <c r="AB2046">
        <v>0</v>
      </c>
      <c r="AC2046">
        <v>0</v>
      </c>
    </row>
    <row r="2047" spans="1:29" x14ac:dyDescent="0.3">
      <c r="A2047">
        <v>20.45</v>
      </c>
      <c r="B2047">
        <v>28.2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v>0</v>
      </c>
      <c r="V2047">
        <v>0</v>
      </c>
      <c r="W2047">
        <v>0</v>
      </c>
      <c r="X2047">
        <v>0</v>
      </c>
      <c r="Y2047">
        <v>0</v>
      </c>
      <c r="Z2047">
        <v>0</v>
      </c>
      <c r="AA2047">
        <v>0</v>
      </c>
      <c r="AB2047">
        <v>0</v>
      </c>
      <c r="AC2047">
        <v>0</v>
      </c>
    </row>
    <row r="2048" spans="1:29" x14ac:dyDescent="0.3">
      <c r="A2048">
        <v>20.46</v>
      </c>
      <c r="B2048">
        <v>28.2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0</v>
      </c>
      <c r="S2048">
        <v>0</v>
      </c>
      <c r="T2048">
        <v>0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0</v>
      </c>
      <c r="AA2048">
        <v>0</v>
      </c>
      <c r="AB2048">
        <v>0</v>
      </c>
      <c r="AC2048">
        <v>0</v>
      </c>
    </row>
    <row r="2049" spans="1:29" x14ac:dyDescent="0.3">
      <c r="A2049">
        <v>20.47</v>
      </c>
      <c r="B2049">
        <v>28.2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0</v>
      </c>
      <c r="U2049">
        <v>0</v>
      </c>
      <c r="V2049">
        <v>0</v>
      </c>
      <c r="W2049">
        <v>0</v>
      </c>
      <c r="X2049">
        <v>0</v>
      </c>
      <c r="Y2049">
        <v>0</v>
      </c>
      <c r="Z2049">
        <v>0</v>
      </c>
      <c r="AA2049">
        <v>0</v>
      </c>
      <c r="AB2049">
        <v>0</v>
      </c>
      <c r="AC2049">
        <v>0</v>
      </c>
    </row>
    <row r="2050" spans="1:29" x14ac:dyDescent="0.3">
      <c r="A2050">
        <v>20.48</v>
      </c>
      <c r="B2050">
        <v>28.2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0</v>
      </c>
      <c r="AA2050">
        <v>0</v>
      </c>
      <c r="AB2050">
        <v>0</v>
      </c>
      <c r="AC2050">
        <v>0</v>
      </c>
    </row>
    <row r="2051" spans="1:29" x14ac:dyDescent="0.3">
      <c r="A2051">
        <v>20.49</v>
      </c>
      <c r="B2051">
        <v>28.2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0</v>
      </c>
    </row>
    <row r="2052" spans="1:29" x14ac:dyDescent="0.3">
      <c r="A2052">
        <v>20.5</v>
      </c>
      <c r="B2052">
        <v>28.2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0</v>
      </c>
      <c r="AB2052">
        <v>0</v>
      </c>
      <c r="AC2052">
        <v>0</v>
      </c>
    </row>
    <row r="2053" spans="1:29" x14ac:dyDescent="0.3">
      <c r="A2053">
        <v>20.51</v>
      </c>
      <c r="B2053">
        <v>28.2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0</v>
      </c>
      <c r="Y2053">
        <v>0</v>
      </c>
      <c r="Z2053">
        <v>0</v>
      </c>
      <c r="AA2053">
        <v>0</v>
      </c>
      <c r="AB2053">
        <v>0</v>
      </c>
      <c r="AC2053">
        <v>0</v>
      </c>
    </row>
    <row r="2054" spans="1:29" x14ac:dyDescent="0.3">
      <c r="A2054">
        <v>20.52</v>
      </c>
      <c r="B2054">
        <v>28.2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0</v>
      </c>
      <c r="AA2054">
        <v>0</v>
      </c>
      <c r="AB2054">
        <v>0</v>
      </c>
      <c r="AC2054">
        <v>0</v>
      </c>
    </row>
    <row r="2055" spans="1:29" x14ac:dyDescent="0.3">
      <c r="A2055">
        <v>20.53</v>
      </c>
      <c r="B2055">
        <v>28.2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0</v>
      </c>
      <c r="AA2055">
        <v>0</v>
      </c>
      <c r="AB2055">
        <v>0</v>
      </c>
      <c r="AC2055">
        <v>0</v>
      </c>
    </row>
    <row r="2056" spans="1:29" x14ac:dyDescent="0.3">
      <c r="A2056">
        <v>20.54</v>
      </c>
      <c r="B2056">
        <v>28.2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0</v>
      </c>
      <c r="AA2056">
        <v>0</v>
      </c>
      <c r="AB2056">
        <v>0</v>
      </c>
      <c r="AC2056">
        <v>0</v>
      </c>
    </row>
    <row r="2057" spans="1:29" x14ac:dyDescent="0.3">
      <c r="A2057">
        <v>20.55</v>
      </c>
      <c r="B2057">
        <v>28.2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0</v>
      </c>
      <c r="AA2057">
        <v>0</v>
      </c>
      <c r="AB2057">
        <v>0</v>
      </c>
      <c r="AC2057">
        <v>0</v>
      </c>
    </row>
    <row r="2058" spans="1:29" x14ac:dyDescent="0.3">
      <c r="A2058">
        <v>20.56</v>
      </c>
      <c r="B2058">
        <v>28.2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0</v>
      </c>
      <c r="Y2058">
        <v>0</v>
      </c>
      <c r="Z2058">
        <v>0</v>
      </c>
      <c r="AA2058">
        <v>0</v>
      </c>
      <c r="AB2058">
        <v>0</v>
      </c>
      <c r="AC2058">
        <v>0</v>
      </c>
    </row>
    <row r="2059" spans="1:29" x14ac:dyDescent="0.3">
      <c r="A2059">
        <v>20.57</v>
      </c>
      <c r="B2059">
        <v>28.2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0</v>
      </c>
      <c r="V2059">
        <v>0</v>
      </c>
      <c r="W2059">
        <v>0</v>
      </c>
      <c r="X2059">
        <v>0</v>
      </c>
      <c r="Y2059">
        <v>0</v>
      </c>
      <c r="Z2059">
        <v>0</v>
      </c>
      <c r="AA2059">
        <v>0</v>
      </c>
      <c r="AB2059">
        <v>0</v>
      </c>
      <c r="AC2059">
        <v>0</v>
      </c>
    </row>
    <row r="2060" spans="1:29" x14ac:dyDescent="0.3">
      <c r="A2060">
        <v>20.58</v>
      </c>
      <c r="B2060">
        <v>28.2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0</v>
      </c>
      <c r="V2060">
        <v>0</v>
      </c>
      <c r="W2060">
        <v>0</v>
      </c>
      <c r="X2060">
        <v>0</v>
      </c>
      <c r="Y2060">
        <v>0</v>
      </c>
      <c r="Z2060">
        <v>0</v>
      </c>
      <c r="AA2060">
        <v>0</v>
      </c>
      <c r="AB2060">
        <v>0</v>
      </c>
      <c r="AC2060">
        <v>0</v>
      </c>
    </row>
    <row r="2061" spans="1:29" x14ac:dyDescent="0.3">
      <c r="A2061">
        <v>20.59</v>
      </c>
      <c r="B2061">
        <v>28.2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0</v>
      </c>
      <c r="V2061">
        <v>0</v>
      </c>
      <c r="W2061">
        <v>0</v>
      </c>
      <c r="X2061">
        <v>0</v>
      </c>
      <c r="Y2061">
        <v>0</v>
      </c>
      <c r="Z2061">
        <v>0</v>
      </c>
      <c r="AA2061">
        <v>0</v>
      </c>
      <c r="AB2061">
        <v>0</v>
      </c>
      <c r="AC2061">
        <v>0</v>
      </c>
    </row>
    <row r="2062" spans="1:29" x14ac:dyDescent="0.3">
      <c r="A2062">
        <v>20.6</v>
      </c>
      <c r="B2062">
        <v>28.2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0</v>
      </c>
      <c r="AA2062">
        <v>0</v>
      </c>
      <c r="AB2062">
        <v>0</v>
      </c>
      <c r="AC2062">
        <v>0</v>
      </c>
    </row>
    <row r="2063" spans="1:29" x14ac:dyDescent="0.3">
      <c r="A2063">
        <v>20.61</v>
      </c>
      <c r="B2063">
        <v>28.2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0</v>
      </c>
    </row>
    <row r="2064" spans="1:29" x14ac:dyDescent="0.3">
      <c r="A2064">
        <v>20.62</v>
      </c>
      <c r="B2064">
        <v>28.2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0</v>
      </c>
      <c r="AA2064">
        <v>0</v>
      </c>
      <c r="AB2064">
        <v>0</v>
      </c>
      <c r="AC2064">
        <v>0</v>
      </c>
    </row>
    <row r="2065" spans="1:29" x14ac:dyDescent="0.3">
      <c r="A2065">
        <v>20.63</v>
      </c>
      <c r="B2065">
        <v>28.2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v>0</v>
      </c>
      <c r="Y2065">
        <v>0</v>
      </c>
      <c r="Z2065">
        <v>0</v>
      </c>
      <c r="AA2065">
        <v>0</v>
      </c>
      <c r="AB2065">
        <v>0</v>
      </c>
      <c r="AC2065">
        <v>0</v>
      </c>
    </row>
    <row r="2066" spans="1:29" x14ac:dyDescent="0.3">
      <c r="A2066">
        <v>20.64</v>
      </c>
      <c r="B2066">
        <v>28.2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0</v>
      </c>
      <c r="AA2066">
        <v>0</v>
      </c>
      <c r="AB2066">
        <v>0</v>
      </c>
      <c r="AC2066">
        <v>0</v>
      </c>
    </row>
    <row r="2067" spans="1:29" x14ac:dyDescent="0.3">
      <c r="A2067">
        <v>20.65</v>
      </c>
      <c r="B2067">
        <v>28.2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0</v>
      </c>
      <c r="X2067">
        <v>0</v>
      </c>
      <c r="Y2067">
        <v>0</v>
      </c>
      <c r="Z2067">
        <v>0</v>
      </c>
      <c r="AA2067">
        <v>0</v>
      </c>
      <c r="AB2067">
        <v>0</v>
      </c>
      <c r="AC2067">
        <v>0</v>
      </c>
    </row>
    <row r="2068" spans="1:29" x14ac:dyDescent="0.3">
      <c r="A2068">
        <v>20.66</v>
      </c>
      <c r="B2068">
        <v>28.2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</row>
    <row r="2069" spans="1:29" x14ac:dyDescent="0.3">
      <c r="A2069">
        <v>20.67</v>
      </c>
      <c r="B2069">
        <v>28.2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0</v>
      </c>
      <c r="Y2069">
        <v>0</v>
      </c>
      <c r="Z2069">
        <v>0</v>
      </c>
      <c r="AA2069">
        <v>0</v>
      </c>
      <c r="AB2069">
        <v>0</v>
      </c>
      <c r="AC2069">
        <v>0</v>
      </c>
    </row>
    <row r="2070" spans="1:29" x14ac:dyDescent="0.3">
      <c r="A2070">
        <v>20.68</v>
      </c>
      <c r="B2070">
        <v>28.2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0</v>
      </c>
      <c r="V2070">
        <v>0</v>
      </c>
      <c r="W2070">
        <v>0</v>
      </c>
      <c r="X2070">
        <v>0</v>
      </c>
      <c r="Y2070">
        <v>0</v>
      </c>
      <c r="Z2070">
        <v>0</v>
      </c>
      <c r="AA2070">
        <v>0</v>
      </c>
      <c r="AB2070">
        <v>0</v>
      </c>
      <c r="AC2070">
        <v>0</v>
      </c>
    </row>
    <row r="2071" spans="1:29" x14ac:dyDescent="0.3">
      <c r="A2071">
        <v>20.69</v>
      </c>
      <c r="B2071">
        <v>28.2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0</v>
      </c>
      <c r="V2071">
        <v>0</v>
      </c>
      <c r="W2071">
        <v>0</v>
      </c>
      <c r="X2071">
        <v>0</v>
      </c>
      <c r="Y2071">
        <v>0</v>
      </c>
      <c r="Z2071">
        <v>0</v>
      </c>
      <c r="AA2071">
        <v>0</v>
      </c>
      <c r="AB2071">
        <v>0</v>
      </c>
      <c r="AC2071">
        <v>0</v>
      </c>
    </row>
    <row r="2072" spans="1:29" x14ac:dyDescent="0.3">
      <c r="A2072">
        <v>20.7</v>
      </c>
      <c r="B2072">
        <v>28.2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</v>
      </c>
    </row>
    <row r="2073" spans="1:29" x14ac:dyDescent="0.3">
      <c r="A2073">
        <v>20.71</v>
      </c>
      <c r="B2073">
        <v>28.2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v>0</v>
      </c>
      <c r="V2073">
        <v>0</v>
      </c>
      <c r="W2073">
        <v>0</v>
      </c>
      <c r="X2073">
        <v>0</v>
      </c>
      <c r="Y2073">
        <v>0</v>
      </c>
      <c r="Z2073">
        <v>0</v>
      </c>
      <c r="AA2073">
        <v>0</v>
      </c>
      <c r="AB2073">
        <v>0</v>
      </c>
      <c r="AC2073">
        <v>0</v>
      </c>
    </row>
    <row r="2074" spans="1:29" x14ac:dyDescent="0.3">
      <c r="A2074">
        <v>20.72</v>
      </c>
      <c r="B2074">
        <v>28.2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v>0</v>
      </c>
      <c r="V2074">
        <v>0</v>
      </c>
      <c r="W2074">
        <v>0</v>
      </c>
      <c r="X2074">
        <v>0</v>
      </c>
      <c r="Y2074">
        <v>0</v>
      </c>
      <c r="Z2074">
        <v>0</v>
      </c>
      <c r="AA2074">
        <v>0</v>
      </c>
      <c r="AB2074">
        <v>0</v>
      </c>
      <c r="AC2074">
        <v>0</v>
      </c>
    </row>
    <row r="2075" spans="1:29" x14ac:dyDescent="0.3">
      <c r="A2075">
        <v>20.73</v>
      </c>
      <c r="B2075">
        <v>28.2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0</v>
      </c>
      <c r="V2075">
        <v>0</v>
      </c>
      <c r="W2075">
        <v>0</v>
      </c>
      <c r="X2075">
        <v>0</v>
      </c>
      <c r="Y2075">
        <v>0</v>
      </c>
      <c r="Z2075">
        <v>0</v>
      </c>
      <c r="AA2075">
        <v>0</v>
      </c>
      <c r="AB2075">
        <v>0</v>
      </c>
      <c r="AC2075">
        <v>0</v>
      </c>
    </row>
    <row r="2076" spans="1:29" x14ac:dyDescent="0.3">
      <c r="A2076">
        <v>20.74</v>
      </c>
      <c r="B2076">
        <v>28.2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0</v>
      </c>
      <c r="U2076">
        <v>0</v>
      </c>
      <c r="V2076">
        <v>0</v>
      </c>
      <c r="W2076">
        <v>0</v>
      </c>
      <c r="X2076">
        <v>0</v>
      </c>
      <c r="Y2076">
        <v>0</v>
      </c>
      <c r="Z2076">
        <v>0</v>
      </c>
      <c r="AA2076">
        <v>0</v>
      </c>
      <c r="AB2076">
        <v>0</v>
      </c>
      <c r="AC2076">
        <v>0</v>
      </c>
    </row>
    <row r="2077" spans="1:29" x14ac:dyDescent="0.3">
      <c r="A2077">
        <v>20.75</v>
      </c>
      <c r="B2077">
        <v>28.2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0</v>
      </c>
      <c r="Y2077">
        <v>0</v>
      </c>
      <c r="Z2077">
        <v>0</v>
      </c>
      <c r="AA2077">
        <v>0</v>
      </c>
      <c r="AB2077">
        <v>0</v>
      </c>
      <c r="AC2077">
        <v>0</v>
      </c>
    </row>
    <row r="2078" spans="1:29" x14ac:dyDescent="0.3">
      <c r="A2078">
        <v>20.76</v>
      </c>
      <c r="B2078">
        <v>28.2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0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v>0</v>
      </c>
      <c r="AA2078">
        <v>0</v>
      </c>
      <c r="AB2078">
        <v>0</v>
      </c>
      <c r="AC2078">
        <v>0</v>
      </c>
    </row>
    <row r="2079" spans="1:29" x14ac:dyDescent="0.3">
      <c r="A2079">
        <v>20.77</v>
      </c>
      <c r="B2079">
        <v>28.2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0</v>
      </c>
      <c r="AA2079">
        <v>0</v>
      </c>
      <c r="AB2079">
        <v>0</v>
      </c>
      <c r="AC2079">
        <v>0</v>
      </c>
    </row>
    <row r="2080" spans="1:29" x14ac:dyDescent="0.3">
      <c r="A2080">
        <v>20.78</v>
      </c>
      <c r="B2080">
        <v>28.2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0</v>
      </c>
      <c r="AA2080">
        <v>0</v>
      </c>
      <c r="AB2080">
        <v>0</v>
      </c>
      <c r="AC2080">
        <v>0</v>
      </c>
    </row>
    <row r="2081" spans="1:29" x14ac:dyDescent="0.3">
      <c r="A2081">
        <v>20.79</v>
      </c>
      <c r="B2081">
        <v>28.2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0</v>
      </c>
      <c r="Y2081">
        <v>0</v>
      </c>
      <c r="Z2081">
        <v>0</v>
      </c>
      <c r="AA2081">
        <v>0</v>
      </c>
      <c r="AB2081">
        <v>0</v>
      </c>
      <c r="AC2081">
        <v>0</v>
      </c>
    </row>
    <row r="2082" spans="1:29" x14ac:dyDescent="0.3">
      <c r="A2082">
        <v>20.8</v>
      </c>
      <c r="B2082">
        <v>28.2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v>0</v>
      </c>
      <c r="V2082">
        <v>0</v>
      </c>
      <c r="W2082">
        <v>0</v>
      </c>
      <c r="X2082">
        <v>0</v>
      </c>
      <c r="Y2082">
        <v>0</v>
      </c>
      <c r="Z2082">
        <v>0</v>
      </c>
      <c r="AA2082">
        <v>0</v>
      </c>
      <c r="AB2082">
        <v>0</v>
      </c>
      <c r="AC2082">
        <v>0</v>
      </c>
    </row>
    <row r="2083" spans="1:29" x14ac:dyDescent="0.3">
      <c r="A2083">
        <v>20.81</v>
      </c>
      <c r="B2083">
        <v>28.2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0</v>
      </c>
      <c r="V2083">
        <v>0</v>
      </c>
      <c r="W2083">
        <v>0</v>
      </c>
      <c r="X2083">
        <v>0</v>
      </c>
      <c r="Y2083">
        <v>0</v>
      </c>
      <c r="Z2083">
        <v>0</v>
      </c>
      <c r="AA2083">
        <v>0</v>
      </c>
      <c r="AB2083">
        <v>0</v>
      </c>
      <c r="AC2083">
        <v>0</v>
      </c>
    </row>
    <row r="2084" spans="1:29" x14ac:dyDescent="0.3">
      <c r="A2084">
        <v>20.82</v>
      </c>
      <c r="B2084">
        <v>28.2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0</v>
      </c>
      <c r="AA2084">
        <v>0</v>
      </c>
      <c r="AB2084">
        <v>0</v>
      </c>
      <c r="AC2084">
        <v>0</v>
      </c>
    </row>
    <row r="2085" spans="1:29" x14ac:dyDescent="0.3">
      <c r="A2085">
        <v>20.83</v>
      </c>
      <c r="B2085">
        <v>28.2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v>0</v>
      </c>
      <c r="V2085">
        <v>0</v>
      </c>
      <c r="W2085">
        <v>0</v>
      </c>
      <c r="X2085">
        <v>0</v>
      </c>
      <c r="Y2085">
        <v>0</v>
      </c>
      <c r="Z2085">
        <v>0</v>
      </c>
      <c r="AA2085">
        <v>0</v>
      </c>
      <c r="AB2085">
        <v>0</v>
      </c>
      <c r="AC2085">
        <v>0</v>
      </c>
    </row>
    <row r="2086" spans="1:29" x14ac:dyDescent="0.3">
      <c r="A2086">
        <v>20.84</v>
      </c>
      <c r="B2086">
        <v>28.2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0</v>
      </c>
      <c r="X2086">
        <v>0</v>
      </c>
      <c r="Y2086">
        <v>0</v>
      </c>
      <c r="Z2086">
        <v>0</v>
      </c>
      <c r="AA2086">
        <v>0</v>
      </c>
      <c r="AB2086">
        <v>0</v>
      </c>
      <c r="AC2086">
        <v>0</v>
      </c>
    </row>
    <row r="2087" spans="1:29" x14ac:dyDescent="0.3">
      <c r="A2087">
        <v>20.85</v>
      </c>
      <c r="B2087">
        <v>28.2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0</v>
      </c>
    </row>
    <row r="2088" spans="1:29" x14ac:dyDescent="0.3">
      <c r="A2088">
        <v>20.86</v>
      </c>
      <c r="B2088">
        <v>28.2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0</v>
      </c>
      <c r="W2088">
        <v>0</v>
      </c>
      <c r="X2088">
        <v>0</v>
      </c>
      <c r="Y2088">
        <v>0</v>
      </c>
      <c r="Z2088">
        <v>0</v>
      </c>
      <c r="AA2088">
        <v>0</v>
      </c>
      <c r="AB2088">
        <v>0</v>
      </c>
      <c r="AC2088">
        <v>0</v>
      </c>
    </row>
    <row r="2089" spans="1:29" x14ac:dyDescent="0.3">
      <c r="A2089">
        <v>20.87</v>
      </c>
      <c r="B2089">
        <v>28.2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0</v>
      </c>
      <c r="V2089">
        <v>0</v>
      </c>
      <c r="W2089">
        <v>0</v>
      </c>
      <c r="X2089">
        <v>0</v>
      </c>
      <c r="Y2089">
        <v>0</v>
      </c>
      <c r="Z2089">
        <v>0</v>
      </c>
      <c r="AA2089">
        <v>0</v>
      </c>
      <c r="AB2089">
        <v>0</v>
      </c>
      <c r="AC2089">
        <v>0</v>
      </c>
    </row>
    <row r="2090" spans="1:29" x14ac:dyDescent="0.3">
      <c r="A2090">
        <v>20.88</v>
      </c>
      <c r="B2090">
        <v>28.2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0</v>
      </c>
      <c r="V2090">
        <v>0</v>
      </c>
      <c r="W2090">
        <v>0</v>
      </c>
      <c r="X2090">
        <v>0</v>
      </c>
      <c r="Y2090">
        <v>0</v>
      </c>
      <c r="Z2090">
        <v>0</v>
      </c>
      <c r="AA2090">
        <v>0</v>
      </c>
      <c r="AB2090">
        <v>0</v>
      </c>
      <c r="AC2090">
        <v>0</v>
      </c>
    </row>
    <row r="2091" spans="1:29" x14ac:dyDescent="0.3">
      <c r="A2091">
        <v>20.89</v>
      </c>
      <c r="B2091">
        <v>28.2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0</v>
      </c>
      <c r="V2091">
        <v>0</v>
      </c>
      <c r="W2091">
        <v>0</v>
      </c>
      <c r="X2091">
        <v>0</v>
      </c>
      <c r="Y2091">
        <v>0</v>
      </c>
      <c r="Z2091">
        <v>0</v>
      </c>
      <c r="AA2091">
        <v>0</v>
      </c>
      <c r="AB2091">
        <v>0</v>
      </c>
      <c r="AC2091">
        <v>0</v>
      </c>
    </row>
    <row r="2092" spans="1:29" x14ac:dyDescent="0.3">
      <c r="A2092">
        <v>20.9</v>
      </c>
      <c r="B2092">
        <v>28.2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v>0</v>
      </c>
      <c r="V2092">
        <v>0</v>
      </c>
      <c r="W2092">
        <v>0</v>
      </c>
      <c r="X2092">
        <v>0</v>
      </c>
      <c r="Y2092">
        <v>0</v>
      </c>
      <c r="Z2092">
        <v>0</v>
      </c>
      <c r="AA2092">
        <v>0</v>
      </c>
      <c r="AB2092">
        <v>0</v>
      </c>
      <c r="AC2092">
        <v>0</v>
      </c>
    </row>
    <row r="2093" spans="1:29" x14ac:dyDescent="0.3">
      <c r="A2093">
        <v>20.91</v>
      </c>
      <c r="B2093">
        <v>28.2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0</v>
      </c>
      <c r="V2093">
        <v>0</v>
      </c>
      <c r="W2093">
        <v>0</v>
      </c>
      <c r="X2093">
        <v>0</v>
      </c>
      <c r="Y2093">
        <v>0</v>
      </c>
      <c r="Z2093">
        <v>0</v>
      </c>
      <c r="AA2093">
        <v>0</v>
      </c>
      <c r="AB2093">
        <v>0</v>
      </c>
      <c r="AC2093">
        <v>0</v>
      </c>
    </row>
    <row r="2094" spans="1:29" x14ac:dyDescent="0.3">
      <c r="A2094">
        <v>20.92</v>
      </c>
      <c r="B2094">
        <v>28.2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0</v>
      </c>
      <c r="V2094">
        <v>0</v>
      </c>
      <c r="W2094">
        <v>0</v>
      </c>
      <c r="X2094">
        <v>0</v>
      </c>
      <c r="Y2094">
        <v>0</v>
      </c>
      <c r="Z2094">
        <v>0</v>
      </c>
      <c r="AA2094">
        <v>0</v>
      </c>
      <c r="AB2094">
        <v>0</v>
      </c>
      <c r="AC2094">
        <v>0</v>
      </c>
    </row>
    <row r="2095" spans="1:29" x14ac:dyDescent="0.3">
      <c r="A2095">
        <v>20.93</v>
      </c>
      <c r="B2095">
        <v>28.2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v>0</v>
      </c>
      <c r="V2095">
        <v>0</v>
      </c>
      <c r="W2095">
        <v>0</v>
      </c>
      <c r="X2095">
        <v>0</v>
      </c>
      <c r="Y2095">
        <v>0</v>
      </c>
      <c r="Z2095">
        <v>0</v>
      </c>
      <c r="AA2095">
        <v>0</v>
      </c>
      <c r="AB2095">
        <v>0</v>
      </c>
      <c r="AC2095">
        <v>0</v>
      </c>
    </row>
    <row r="2096" spans="1:29" x14ac:dyDescent="0.3">
      <c r="A2096">
        <v>20.94</v>
      </c>
      <c r="B2096">
        <v>28.2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0</v>
      </c>
      <c r="Y2096">
        <v>0</v>
      </c>
      <c r="Z2096">
        <v>0</v>
      </c>
      <c r="AA2096">
        <v>0</v>
      </c>
      <c r="AB2096">
        <v>0</v>
      </c>
      <c r="AC2096">
        <v>0</v>
      </c>
    </row>
    <row r="2097" spans="1:29" x14ac:dyDescent="0.3">
      <c r="A2097">
        <v>20.95</v>
      </c>
      <c r="B2097">
        <v>28.2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0</v>
      </c>
      <c r="V2097">
        <v>0</v>
      </c>
      <c r="W2097">
        <v>0</v>
      </c>
      <c r="X2097">
        <v>0</v>
      </c>
      <c r="Y2097">
        <v>0</v>
      </c>
      <c r="Z2097">
        <v>0</v>
      </c>
      <c r="AA2097">
        <v>0</v>
      </c>
      <c r="AB2097">
        <v>0</v>
      </c>
      <c r="AC2097">
        <v>0</v>
      </c>
    </row>
    <row r="2098" spans="1:29" x14ac:dyDescent="0.3">
      <c r="A2098">
        <v>20.96</v>
      </c>
      <c r="B2098">
        <v>28.2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0</v>
      </c>
      <c r="X2098">
        <v>0</v>
      </c>
      <c r="Y2098">
        <v>0</v>
      </c>
      <c r="Z2098">
        <v>0</v>
      </c>
      <c r="AA2098">
        <v>0</v>
      </c>
      <c r="AB2098">
        <v>0</v>
      </c>
      <c r="AC2098">
        <v>0</v>
      </c>
    </row>
    <row r="2099" spans="1:29" x14ac:dyDescent="0.3">
      <c r="A2099">
        <v>20.97</v>
      </c>
      <c r="B2099">
        <v>28.2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0</v>
      </c>
      <c r="X2099">
        <v>0</v>
      </c>
      <c r="Y2099">
        <v>0</v>
      </c>
      <c r="Z2099">
        <v>0</v>
      </c>
      <c r="AA2099">
        <v>0</v>
      </c>
      <c r="AB2099">
        <v>0</v>
      </c>
      <c r="AC2099">
        <v>0</v>
      </c>
    </row>
    <row r="2100" spans="1:29" x14ac:dyDescent="0.3">
      <c r="A2100">
        <v>20.98</v>
      </c>
      <c r="B2100">
        <v>28.2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0</v>
      </c>
      <c r="R2100">
        <v>0</v>
      </c>
      <c r="S2100">
        <v>0</v>
      </c>
      <c r="T2100">
        <v>0</v>
      </c>
      <c r="U2100">
        <v>0</v>
      </c>
      <c r="V2100">
        <v>0</v>
      </c>
      <c r="W2100">
        <v>0</v>
      </c>
      <c r="X2100">
        <v>0</v>
      </c>
      <c r="Y2100">
        <v>0</v>
      </c>
      <c r="Z2100">
        <v>0</v>
      </c>
      <c r="AA2100">
        <v>0</v>
      </c>
      <c r="AB2100">
        <v>0</v>
      </c>
      <c r="AC2100">
        <v>0</v>
      </c>
    </row>
    <row r="2101" spans="1:29" x14ac:dyDescent="0.3">
      <c r="A2101">
        <v>20.99</v>
      </c>
      <c r="B2101">
        <v>28.2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v>0</v>
      </c>
      <c r="P2101">
        <v>0</v>
      </c>
      <c r="Q2101">
        <v>0</v>
      </c>
      <c r="R2101">
        <v>0</v>
      </c>
      <c r="S2101">
        <v>0</v>
      </c>
      <c r="T2101">
        <v>0</v>
      </c>
      <c r="U2101">
        <v>0</v>
      </c>
      <c r="V2101">
        <v>0</v>
      </c>
      <c r="W2101">
        <v>0</v>
      </c>
      <c r="X2101">
        <v>0</v>
      </c>
      <c r="Y2101">
        <v>0</v>
      </c>
      <c r="Z2101">
        <v>0</v>
      </c>
      <c r="AA2101">
        <v>0</v>
      </c>
      <c r="AB2101">
        <v>0</v>
      </c>
      <c r="AC2101">
        <v>0</v>
      </c>
    </row>
    <row r="2102" spans="1:29" x14ac:dyDescent="0.3">
      <c r="A2102">
        <v>21</v>
      </c>
      <c r="B2102">
        <v>28.2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0</v>
      </c>
      <c r="U2102">
        <v>0</v>
      </c>
      <c r="V2102">
        <v>0</v>
      </c>
      <c r="W2102">
        <v>0</v>
      </c>
      <c r="X2102">
        <v>0</v>
      </c>
      <c r="Y2102">
        <v>0</v>
      </c>
      <c r="Z2102">
        <v>0</v>
      </c>
      <c r="AA2102">
        <v>0</v>
      </c>
      <c r="AB2102">
        <v>0</v>
      </c>
      <c r="AC2102">
        <v>0</v>
      </c>
    </row>
    <row r="2103" spans="1:29" x14ac:dyDescent="0.3">
      <c r="A2103">
        <v>21.01</v>
      </c>
      <c r="B2103">
        <v>28.2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0</v>
      </c>
      <c r="AA2103">
        <v>0</v>
      </c>
      <c r="AB2103">
        <v>0</v>
      </c>
      <c r="AC2103">
        <v>0</v>
      </c>
    </row>
    <row r="2104" spans="1:29" x14ac:dyDescent="0.3">
      <c r="A2104">
        <v>21.02</v>
      </c>
      <c r="B2104">
        <v>28.2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v>0</v>
      </c>
      <c r="AB2104">
        <v>0</v>
      </c>
      <c r="AC2104">
        <v>0</v>
      </c>
    </row>
    <row r="2105" spans="1:29" x14ac:dyDescent="0.3">
      <c r="A2105">
        <v>21.03</v>
      </c>
      <c r="B2105">
        <v>28.2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v>0</v>
      </c>
      <c r="V2105">
        <v>0</v>
      </c>
      <c r="W2105">
        <v>0</v>
      </c>
      <c r="X2105">
        <v>0</v>
      </c>
      <c r="Y2105">
        <v>0</v>
      </c>
      <c r="Z2105">
        <v>0</v>
      </c>
      <c r="AA2105">
        <v>0</v>
      </c>
      <c r="AB2105">
        <v>0</v>
      </c>
      <c r="AC2105">
        <v>0</v>
      </c>
    </row>
    <row r="2106" spans="1:29" x14ac:dyDescent="0.3">
      <c r="A2106">
        <v>21.04</v>
      </c>
      <c r="B2106">
        <v>28.2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v>0</v>
      </c>
      <c r="V2106">
        <v>0</v>
      </c>
      <c r="W2106">
        <v>0</v>
      </c>
      <c r="X2106">
        <v>0</v>
      </c>
      <c r="Y2106">
        <v>0</v>
      </c>
      <c r="Z2106">
        <v>0</v>
      </c>
      <c r="AA2106">
        <v>0</v>
      </c>
      <c r="AB2106">
        <v>0</v>
      </c>
      <c r="AC2106">
        <v>0</v>
      </c>
    </row>
    <row r="2107" spans="1:29" x14ac:dyDescent="0.3">
      <c r="A2107">
        <v>21.05</v>
      </c>
      <c r="B2107">
        <v>28.2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0</v>
      </c>
      <c r="T2107">
        <v>0</v>
      </c>
      <c r="U2107">
        <v>0</v>
      </c>
      <c r="V2107">
        <v>0</v>
      </c>
      <c r="W2107">
        <v>0</v>
      </c>
      <c r="X2107">
        <v>0</v>
      </c>
      <c r="Y2107">
        <v>0</v>
      </c>
      <c r="Z2107">
        <v>0</v>
      </c>
      <c r="AA2107">
        <v>0</v>
      </c>
      <c r="AB2107">
        <v>0</v>
      </c>
      <c r="AC2107">
        <v>0</v>
      </c>
    </row>
    <row r="2108" spans="1:29" x14ac:dyDescent="0.3">
      <c r="A2108">
        <v>21.06</v>
      </c>
      <c r="B2108">
        <v>28.2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0</v>
      </c>
    </row>
    <row r="2109" spans="1:29" x14ac:dyDescent="0.3">
      <c r="A2109">
        <v>21.07</v>
      </c>
      <c r="B2109">
        <v>28.2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0</v>
      </c>
      <c r="Y2109">
        <v>0</v>
      </c>
      <c r="Z2109">
        <v>0</v>
      </c>
      <c r="AA2109">
        <v>0</v>
      </c>
      <c r="AB2109">
        <v>0</v>
      </c>
      <c r="AC2109">
        <v>0</v>
      </c>
    </row>
    <row r="2110" spans="1:29" x14ac:dyDescent="0.3">
      <c r="A2110">
        <v>21.08</v>
      </c>
      <c r="B2110">
        <v>28.2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v>0</v>
      </c>
      <c r="V2110">
        <v>0</v>
      </c>
      <c r="W2110">
        <v>0</v>
      </c>
      <c r="X2110">
        <v>0</v>
      </c>
      <c r="Y2110">
        <v>0</v>
      </c>
      <c r="Z2110">
        <v>0</v>
      </c>
      <c r="AA2110">
        <v>0</v>
      </c>
      <c r="AB2110">
        <v>0</v>
      </c>
      <c r="AC2110">
        <v>0</v>
      </c>
    </row>
    <row r="2111" spans="1:29" x14ac:dyDescent="0.3">
      <c r="A2111">
        <v>21.09</v>
      </c>
      <c r="B2111">
        <v>28.2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</v>
      </c>
    </row>
    <row r="2112" spans="1:29" x14ac:dyDescent="0.3">
      <c r="A2112">
        <v>21.1</v>
      </c>
      <c r="B2112">
        <v>28.2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0</v>
      </c>
      <c r="Y2112">
        <v>0</v>
      </c>
      <c r="Z2112">
        <v>0</v>
      </c>
      <c r="AA2112">
        <v>0</v>
      </c>
      <c r="AB2112">
        <v>0</v>
      </c>
      <c r="AC2112">
        <v>0</v>
      </c>
    </row>
    <row r="2113" spans="1:29" x14ac:dyDescent="0.3">
      <c r="A2113">
        <v>21.11</v>
      </c>
      <c r="B2113">
        <v>28.2</v>
      </c>
      <c r="C2113">
        <v>0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v>0</v>
      </c>
      <c r="O2113">
        <v>0</v>
      </c>
      <c r="P2113">
        <v>0</v>
      </c>
      <c r="Q2113">
        <v>0</v>
      </c>
      <c r="R2113">
        <v>0</v>
      </c>
      <c r="S2113">
        <v>0</v>
      </c>
      <c r="T2113">
        <v>0</v>
      </c>
      <c r="U2113">
        <v>0</v>
      </c>
      <c r="V2113">
        <v>0</v>
      </c>
      <c r="W2113">
        <v>0</v>
      </c>
      <c r="X2113">
        <v>0</v>
      </c>
      <c r="Y2113">
        <v>0</v>
      </c>
      <c r="Z2113">
        <v>0</v>
      </c>
      <c r="AA2113">
        <v>0</v>
      </c>
      <c r="AB2113">
        <v>0</v>
      </c>
      <c r="AC2113">
        <v>0</v>
      </c>
    </row>
    <row r="2114" spans="1:29" x14ac:dyDescent="0.3">
      <c r="A2114">
        <v>21.12</v>
      </c>
      <c r="B2114">
        <v>28.2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v>0</v>
      </c>
      <c r="AA2114">
        <v>0</v>
      </c>
      <c r="AB2114">
        <v>0</v>
      </c>
      <c r="AC2114">
        <v>0</v>
      </c>
    </row>
    <row r="2115" spans="1:29" x14ac:dyDescent="0.3">
      <c r="A2115">
        <v>21.13</v>
      </c>
      <c r="B2115">
        <v>28.2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0</v>
      </c>
      <c r="X2115">
        <v>0</v>
      </c>
      <c r="Y2115">
        <v>0</v>
      </c>
      <c r="Z2115">
        <v>0</v>
      </c>
      <c r="AA2115">
        <v>0</v>
      </c>
      <c r="AB2115">
        <v>0</v>
      </c>
      <c r="AC2115">
        <v>0</v>
      </c>
    </row>
    <row r="2116" spans="1:29" x14ac:dyDescent="0.3">
      <c r="A2116">
        <v>21.14</v>
      </c>
      <c r="B2116">
        <v>28.2</v>
      </c>
      <c r="C2116">
        <v>0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0</v>
      </c>
      <c r="N2116">
        <v>0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0</v>
      </c>
      <c r="U2116">
        <v>0</v>
      </c>
      <c r="V2116">
        <v>0</v>
      </c>
      <c r="W2116">
        <v>0</v>
      </c>
      <c r="X2116">
        <v>0</v>
      </c>
      <c r="Y2116">
        <v>0</v>
      </c>
      <c r="Z2116">
        <v>0</v>
      </c>
      <c r="AA2116">
        <v>0</v>
      </c>
      <c r="AB2116">
        <v>0</v>
      </c>
      <c r="AC2116">
        <v>0</v>
      </c>
    </row>
    <row r="2117" spans="1:29" x14ac:dyDescent="0.3">
      <c r="A2117">
        <v>21.15</v>
      </c>
      <c r="B2117">
        <v>28.2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0</v>
      </c>
      <c r="V2117">
        <v>0</v>
      </c>
      <c r="W2117">
        <v>0</v>
      </c>
      <c r="X2117">
        <v>0</v>
      </c>
      <c r="Y2117">
        <v>0</v>
      </c>
      <c r="Z2117">
        <v>0</v>
      </c>
      <c r="AA2117">
        <v>0</v>
      </c>
      <c r="AB2117">
        <v>0</v>
      </c>
      <c r="AC2117">
        <v>0</v>
      </c>
    </row>
    <row r="2118" spans="1:29" x14ac:dyDescent="0.3">
      <c r="A2118">
        <v>21.16</v>
      </c>
      <c r="B2118">
        <v>28.2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</v>
      </c>
      <c r="V2118">
        <v>0</v>
      </c>
      <c r="W2118">
        <v>0</v>
      </c>
      <c r="X2118">
        <v>0</v>
      </c>
      <c r="Y2118">
        <v>0</v>
      </c>
      <c r="Z2118">
        <v>0</v>
      </c>
      <c r="AA2118">
        <v>0</v>
      </c>
      <c r="AB2118">
        <v>0</v>
      </c>
      <c r="AC2118">
        <v>0</v>
      </c>
    </row>
    <row r="2119" spans="1:29" x14ac:dyDescent="0.3">
      <c r="A2119">
        <v>21.17</v>
      </c>
      <c r="B2119">
        <v>28.2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v>0</v>
      </c>
      <c r="AB2119">
        <v>0</v>
      </c>
      <c r="AC2119">
        <v>0</v>
      </c>
    </row>
    <row r="2120" spans="1:29" x14ac:dyDescent="0.3">
      <c r="A2120">
        <v>21.18</v>
      </c>
      <c r="B2120">
        <v>28.2</v>
      </c>
      <c r="C2120">
        <v>0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0</v>
      </c>
      <c r="AC2120">
        <v>0</v>
      </c>
    </row>
    <row r="2121" spans="1:29" x14ac:dyDescent="0.3">
      <c r="A2121">
        <v>21.19</v>
      </c>
      <c r="B2121">
        <v>28.2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0</v>
      </c>
      <c r="Y2121">
        <v>0</v>
      </c>
      <c r="Z2121">
        <v>0</v>
      </c>
      <c r="AA2121">
        <v>0</v>
      </c>
      <c r="AB2121">
        <v>0</v>
      </c>
      <c r="AC2121">
        <v>0</v>
      </c>
    </row>
    <row r="2122" spans="1:29" x14ac:dyDescent="0.3">
      <c r="A2122">
        <v>21.2</v>
      </c>
      <c r="B2122">
        <v>28.2</v>
      </c>
      <c r="C2122">
        <v>0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v>0</v>
      </c>
      <c r="AA2122">
        <v>0</v>
      </c>
      <c r="AB2122">
        <v>0</v>
      </c>
      <c r="AC2122">
        <v>0</v>
      </c>
    </row>
    <row r="2123" spans="1:29" x14ac:dyDescent="0.3">
      <c r="A2123">
        <v>21.21</v>
      </c>
      <c r="B2123">
        <v>28.2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0</v>
      </c>
      <c r="O2123">
        <v>0</v>
      </c>
      <c r="P2123">
        <v>0</v>
      </c>
      <c r="Q2123">
        <v>0</v>
      </c>
      <c r="R2123">
        <v>0</v>
      </c>
      <c r="S2123">
        <v>0</v>
      </c>
      <c r="T2123">
        <v>0</v>
      </c>
      <c r="U2123">
        <v>0</v>
      </c>
      <c r="V2123">
        <v>0</v>
      </c>
      <c r="W2123">
        <v>0</v>
      </c>
      <c r="X2123">
        <v>0</v>
      </c>
      <c r="Y2123">
        <v>0</v>
      </c>
      <c r="Z2123">
        <v>0</v>
      </c>
      <c r="AA2123">
        <v>0</v>
      </c>
      <c r="AB2123">
        <v>0</v>
      </c>
      <c r="AC2123">
        <v>0</v>
      </c>
    </row>
    <row r="2124" spans="1:29" x14ac:dyDescent="0.3">
      <c r="A2124">
        <v>21.22</v>
      </c>
      <c r="B2124">
        <v>28.2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0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0</v>
      </c>
      <c r="V2124">
        <v>0</v>
      </c>
      <c r="W2124">
        <v>0</v>
      </c>
      <c r="X2124">
        <v>0</v>
      </c>
      <c r="Y2124">
        <v>0</v>
      </c>
      <c r="Z2124">
        <v>0</v>
      </c>
      <c r="AA2124">
        <v>0</v>
      </c>
      <c r="AB2124">
        <v>0</v>
      </c>
      <c r="AC2124">
        <v>0</v>
      </c>
    </row>
    <row r="2125" spans="1:29" x14ac:dyDescent="0.3">
      <c r="A2125">
        <v>21.23</v>
      </c>
      <c r="B2125">
        <v>28.2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v>0</v>
      </c>
      <c r="V2125">
        <v>0</v>
      </c>
      <c r="W2125">
        <v>0</v>
      </c>
      <c r="X2125">
        <v>0</v>
      </c>
      <c r="Y2125">
        <v>0</v>
      </c>
      <c r="Z2125">
        <v>0</v>
      </c>
      <c r="AA2125">
        <v>0</v>
      </c>
      <c r="AB2125">
        <v>0</v>
      </c>
      <c r="AC2125">
        <v>0</v>
      </c>
    </row>
    <row r="2126" spans="1:29" x14ac:dyDescent="0.3">
      <c r="A2126">
        <v>21.24</v>
      </c>
      <c r="B2126">
        <v>28.2</v>
      </c>
      <c r="C2126">
        <v>0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0</v>
      </c>
      <c r="V2126">
        <v>0</v>
      </c>
      <c r="W2126">
        <v>0</v>
      </c>
      <c r="X2126">
        <v>0</v>
      </c>
      <c r="Y2126">
        <v>0</v>
      </c>
      <c r="Z2126">
        <v>0</v>
      </c>
      <c r="AA2126">
        <v>0</v>
      </c>
      <c r="AB2126">
        <v>0</v>
      </c>
      <c r="AC2126">
        <v>0</v>
      </c>
    </row>
    <row r="2127" spans="1:29" x14ac:dyDescent="0.3">
      <c r="A2127">
        <v>21.25</v>
      </c>
      <c r="B2127">
        <v>28.2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0</v>
      </c>
      <c r="M2127">
        <v>0</v>
      </c>
      <c r="N2127">
        <v>0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0</v>
      </c>
      <c r="U2127">
        <v>0</v>
      </c>
      <c r="V2127">
        <v>0</v>
      </c>
      <c r="W2127">
        <v>0</v>
      </c>
      <c r="X2127">
        <v>0</v>
      </c>
      <c r="Y2127">
        <v>0</v>
      </c>
      <c r="Z2127">
        <v>0</v>
      </c>
      <c r="AA2127">
        <v>0</v>
      </c>
      <c r="AB2127">
        <v>0</v>
      </c>
      <c r="AC2127">
        <v>0</v>
      </c>
    </row>
    <row r="2128" spans="1:29" x14ac:dyDescent="0.3">
      <c r="A2128">
        <v>21.26</v>
      </c>
      <c r="B2128">
        <v>28.2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</v>
      </c>
    </row>
    <row r="2129" spans="1:29" x14ac:dyDescent="0.3">
      <c r="A2129">
        <v>21.27</v>
      </c>
      <c r="B2129">
        <v>28.2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0</v>
      </c>
      <c r="U2129">
        <v>0</v>
      </c>
      <c r="V2129">
        <v>0</v>
      </c>
      <c r="W2129">
        <v>0</v>
      </c>
      <c r="X2129">
        <v>0</v>
      </c>
      <c r="Y2129">
        <v>0</v>
      </c>
      <c r="Z2129">
        <v>0</v>
      </c>
      <c r="AA2129">
        <v>0</v>
      </c>
      <c r="AB2129">
        <v>0</v>
      </c>
      <c r="AC2129">
        <v>0</v>
      </c>
    </row>
    <row r="2130" spans="1:29" x14ac:dyDescent="0.3">
      <c r="A2130">
        <v>21.28</v>
      </c>
      <c r="B2130">
        <v>28.2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0</v>
      </c>
      <c r="M2130">
        <v>0</v>
      </c>
      <c r="N2130">
        <v>0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0</v>
      </c>
      <c r="V2130">
        <v>0</v>
      </c>
      <c r="W2130">
        <v>0</v>
      </c>
      <c r="X2130">
        <v>0</v>
      </c>
      <c r="Y2130">
        <v>0</v>
      </c>
      <c r="Z2130">
        <v>0</v>
      </c>
      <c r="AA2130">
        <v>0</v>
      </c>
      <c r="AB2130">
        <v>0</v>
      </c>
      <c r="AC2130">
        <v>0</v>
      </c>
    </row>
    <row r="2131" spans="1:29" x14ac:dyDescent="0.3">
      <c r="A2131">
        <v>21.29</v>
      </c>
      <c r="B2131">
        <v>28.2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0</v>
      </c>
      <c r="X2131">
        <v>0</v>
      </c>
      <c r="Y2131">
        <v>0</v>
      </c>
      <c r="Z2131">
        <v>0</v>
      </c>
      <c r="AA2131">
        <v>0</v>
      </c>
      <c r="AB2131">
        <v>0</v>
      </c>
      <c r="AC2131">
        <v>0</v>
      </c>
    </row>
    <row r="2132" spans="1:29" x14ac:dyDescent="0.3">
      <c r="A2132">
        <v>21.3</v>
      </c>
      <c r="B2132">
        <v>28.2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</v>
      </c>
      <c r="M2132">
        <v>0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v>0</v>
      </c>
      <c r="AA2132">
        <v>0</v>
      </c>
      <c r="AB2132">
        <v>0</v>
      </c>
      <c r="AC2132">
        <v>0</v>
      </c>
    </row>
    <row r="2133" spans="1:29" x14ac:dyDescent="0.3">
      <c r="A2133">
        <v>21.31</v>
      </c>
      <c r="B2133">
        <v>28.2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0</v>
      </c>
      <c r="M2133">
        <v>0</v>
      </c>
      <c r="N2133">
        <v>0</v>
      </c>
      <c r="O2133">
        <v>0</v>
      </c>
      <c r="P2133">
        <v>0</v>
      </c>
      <c r="Q2133">
        <v>0</v>
      </c>
      <c r="R2133">
        <v>0</v>
      </c>
      <c r="S2133">
        <v>0</v>
      </c>
      <c r="T2133">
        <v>0</v>
      </c>
      <c r="U2133">
        <v>0</v>
      </c>
      <c r="V2133">
        <v>0</v>
      </c>
      <c r="W2133">
        <v>0</v>
      </c>
      <c r="X2133">
        <v>0</v>
      </c>
      <c r="Y2133">
        <v>0</v>
      </c>
      <c r="Z2133">
        <v>0</v>
      </c>
      <c r="AA2133">
        <v>0</v>
      </c>
      <c r="AB2133">
        <v>0</v>
      </c>
      <c r="AC2133">
        <v>0</v>
      </c>
    </row>
    <row r="2134" spans="1:29" x14ac:dyDescent="0.3">
      <c r="A2134">
        <v>21.32</v>
      </c>
      <c r="B2134">
        <v>28.2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0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0</v>
      </c>
      <c r="W2134">
        <v>0</v>
      </c>
      <c r="X2134">
        <v>0</v>
      </c>
      <c r="Y2134">
        <v>0</v>
      </c>
      <c r="Z2134">
        <v>0</v>
      </c>
      <c r="AA2134">
        <v>0</v>
      </c>
      <c r="AB2134">
        <v>0</v>
      </c>
      <c r="AC2134">
        <v>0</v>
      </c>
    </row>
    <row r="2135" spans="1:29" x14ac:dyDescent="0.3">
      <c r="A2135">
        <v>21.33</v>
      </c>
      <c r="B2135">
        <v>28.2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0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0</v>
      </c>
      <c r="AA2135">
        <v>0</v>
      </c>
      <c r="AB2135">
        <v>0</v>
      </c>
      <c r="AC2135">
        <v>0</v>
      </c>
    </row>
    <row r="2136" spans="1:29" x14ac:dyDescent="0.3">
      <c r="A2136">
        <v>21.34</v>
      </c>
      <c r="B2136">
        <v>28.2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0</v>
      </c>
      <c r="Y2136">
        <v>0</v>
      </c>
      <c r="Z2136">
        <v>0</v>
      </c>
      <c r="AA2136">
        <v>0</v>
      </c>
      <c r="AB2136">
        <v>0</v>
      </c>
      <c r="AC2136">
        <v>0</v>
      </c>
    </row>
    <row r="2137" spans="1:29" x14ac:dyDescent="0.3">
      <c r="A2137">
        <v>21.35</v>
      </c>
      <c r="B2137">
        <v>28.2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0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0</v>
      </c>
      <c r="Y2137">
        <v>0</v>
      </c>
      <c r="Z2137">
        <v>0</v>
      </c>
      <c r="AA2137">
        <v>0</v>
      </c>
      <c r="AB2137">
        <v>0</v>
      </c>
      <c r="AC2137">
        <v>0</v>
      </c>
    </row>
    <row r="2138" spans="1:29" x14ac:dyDescent="0.3">
      <c r="A2138">
        <v>21.36</v>
      </c>
      <c r="B2138">
        <v>28.2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0</v>
      </c>
      <c r="O2138">
        <v>0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v>0</v>
      </c>
      <c r="V2138">
        <v>0</v>
      </c>
      <c r="W2138">
        <v>0</v>
      </c>
      <c r="X2138">
        <v>0</v>
      </c>
      <c r="Y2138">
        <v>0</v>
      </c>
      <c r="Z2138">
        <v>0</v>
      </c>
      <c r="AA2138">
        <v>0</v>
      </c>
      <c r="AB2138">
        <v>0</v>
      </c>
      <c r="AC2138">
        <v>0</v>
      </c>
    </row>
    <row r="2139" spans="1:29" x14ac:dyDescent="0.3">
      <c r="A2139">
        <v>21.37</v>
      </c>
      <c r="B2139">
        <v>28.2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0</v>
      </c>
      <c r="U2139">
        <v>0</v>
      </c>
      <c r="V2139">
        <v>0</v>
      </c>
      <c r="W2139">
        <v>0</v>
      </c>
      <c r="X2139">
        <v>0</v>
      </c>
      <c r="Y2139">
        <v>0</v>
      </c>
      <c r="Z2139">
        <v>0</v>
      </c>
      <c r="AA2139">
        <v>0</v>
      </c>
      <c r="AB2139">
        <v>0</v>
      </c>
      <c r="AC2139">
        <v>0</v>
      </c>
    </row>
    <row r="2140" spans="1:29" x14ac:dyDescent="0.3">
      <c r="A2140">
        <v>21.38</v>
      </c>
      <c r="B2140">
        <v>28.2</v>
      </c>
      <c r="C2140">
        <v>0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0</v>
      </c>
      <c r="X2140">
        <v>0</v>
      </c>
      <c r="Y2140">
        <v>0</v>
      </c>
      <c r="Z2140">
        <v>0</v>
      </c>
      <c r="AA2140">
        <v>0</v>
      </c>
      <c r="AB2140">
        <v>0</v>
      </c>
      <c r="AC2140">
        <v>0</v>
      </c>
    </row>
    <row r="2141" spans="1:29" x14ac:dyDescent="0.3">
      <c r="A2141">
        <v>21.39</v>
      </c>
      <c r="B2141">
        <v>28.2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0</v>
      </c>
      <c r="Y2141">
        <v>0</v>
      </c>
      <c r="Z2141">
        <v>0</v>
      </c>
      <c r="AA2141">
        <v>0</v>
      </c>
      <c r="AB2141">
        <v>0</v>
      </c>
      <c r="AC2141">
        <v>0</v>
      </c>
    </row>
    <row r="2142" spans="1:29" x14ac:dyDescent="0.3">
      <c r="A2142">
        <v>21.4</v>
      </c>
      <c r="B2142">
        <v>28.2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0</v>
      </c>
      <c r="V2142">
        <v>0</v>
      </c>
      <c r="W2142">
        <v>0</v>
      </c>
      <c r="X2142">
        <v>0</v>
      </c>
      <c r="Y2142">
        <v>0</v>
      </c>
      <c r="Z2142">
        <v>0</v>
      </c>
      <c r="AA2142">
        <v>0</v>
      </c>
      <c r="AB2142">
        <v>0</v>
      </c>
      <c r="AC2142">
        <v>0</v>
      </c>
    </row>
    <row r="2143" spans="1:29" x14ac:dyDescent="0.3">
      <c r="A2143">
        <v>21.41</v>
      </c>
      <c r="B2143">
        <v>28.2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0</v>
      </c>
    </row>
    <row r="2144" spans="1:29" x14ac:dyDescent="0.3">
      <c r="A2144">
        <v>21.42</v>
      </c>
      <c r="B2144">
        <v>28.2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0</v>
      </c>
      <c r="O2144">
        <v>0</v>
      </c>
      <c r="P2144">
        <v>0</v>
      </c>
      <c r="Q2144">
        <v>0</v>
      </c>
      <c r="R2144">
        <v>0</v>
      </c>
      <c r="S2144">
        <v>0</v>
      </c>
      <c r="T2144">
        <v>0</v>
      </c>
      <c r="U2144">
        <v>0</v>
      </c>
      <c r="V2144">
        <v>0</v>
      </c>
      <c r="W2144">
        <v>0</v>
      </c>
      <c r="X2144">
        <v>0</v>
      </c>
      <c r="Y2144">
        <v>0</v>
      </c>
      <c r="Z2144">
        <v>0</v>
      </c>
      <c r="AA2144">
        <v>0</v>
      </c>
      <c r="AB2144">
        <v>0</v>
      </c>
      <c r="AC2144">
        <v>0</v>
      </c>
    </row>
    <row r="2145" spans="1:29" x14ac:dyDescent="0.3">
      <c r="A2145">
        <v>21.43</v>
      </c>
      <c r="B2145">
        <v>28.2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0</v>
      </c>
      <c r="Y2145">
        <v>0</v>
      </c>
      <c r="Z2145">
        <v>0</v>
      </c>
      <c r="AA2145">
        <v>0</v>
      </c>
      <c r="AB2145">
        <v>0</v>
      </c>
      <c r="AC2145">
        <v>0</v>
      </c>
    </row>
    <row r="2146" spans="1:29" x14ac:dyDescent="0.3">
      <c r="A2146">
        <v>21.44</v>
      </c>
      <c r="B2146">
        <v>28.2</v>
      </c>
      <c r="C2146">
        <v>0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0</v>
      </c>
      <c r="O2146">
        <v>0</v>
      </c>
      <c r="P2146">
        <v>0</v>
      </c>
      <c r="Q2146">
        <v>0</v>
      </c>
      <c r="R2146">
        <v>0</v>
      </c>
      <c r="S2146">
        <v>0</v>
      </c>
      <c r="T2146">
        <v>0</v>
      </c>
      <c r="U2146">
        <v>0</v>
      </c>
      <c r="V2146">
        <v>0</v>
      </c>
      <c r="W2146">
        <v>0</v>
      </c>
      <c r="X2146">
        <v>0</v>
      </c>
      <c r="Y2146">
        <v>0</v>
      </c>
      <c r="Z2146">
        <v>0</v>
      </c>
      <c r="AA2146">
        <v>0</v>
      </c>
      <c r="AB2146">
        <v>0</v>
      </c>
      <c r="AC2146">
        <v>0</v>
      </c>
    </row>
    <row r="2147" spans="1:29" x14ac:dyDescent="0.3">
      <c r="A2147">
        <v>21.45</v>
      </c>
      <c r="B2147">
        <v>28.2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0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0</v>
      </c>
      <c r="X2147">
        <v>0</v>
      </c>
      <c r="Y2147">
        <v>0</v>
      </c>
      <c r="Z2147">
        <v>0</v>
      </c>
      <c r="AA2147">
        <v>0</v>
      </c>
      <c r="AB2147">
        <v>0</v>
      </c>
      <c r="AC2147">
        <v>0</v>
      </c>
    </row>
    <row r="2148" spans="1:29" x14ac:dyDescent="0.3">
      <c r="A2148">
        <v>21.46</v>
      </c>
      <c r="B2148">
        <v>28.2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0</v>
      </c>
      <c r="N2148">
        <v>0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0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v>0</v>
      </c>
      <c r="AA2148">
        <v>0</v>
      </c>
      <c r="AB2148">
        <v>0</v>
      </c>
      <c r="AC2148">
        <v>0</v>
      </c>
    </row>
    <row r="2149" spans="1:29" x14ac:dyDescent="0.3">
      <c r="A2149">
        <v>21.47</v>
      </c>
      <c r="B2149">
        <v>28.2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0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0</v>
      </c>
      <c r="U2149">
        <v>0</v>
      </c>
      <c r="V2149">
        <v>0</v>
      </c>
      <c r="W2149">
        <v>0</v>
      </c>
      <c r="X2149">
        <v>0</v>
      </c>
      <c r="Y2149">
        <v>0</v>
      </c>
      <c r="Z2149">
        <v>0</v>
      </c>
      <c r="AA2149">
        <v>0</v>
      </c>
      <c r="AB2149">
        <v>0</v>
      </c>
      <c r="AC2149">
        <v>0</v>
      </c>
    </row>
    <row r="2150" spans="1:29" x14ac:dyDescent="0.3">
      <c r="A2150">
        <v>21.48</v>
      </c>
      <c r="B2150">
        <v>28.2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v>0</v>
      </c>
      <c r="V2150">
        <v>0</v>
      </c>
      <c r="W2150">
        <v>0</v>
      </c>
      <c r="X2150">
        <v>0</v>
      </c>
      <c r="Y2150">
        <v>0</v>
      </c>
      <c r="Z2150">
        <v>0</v>
      </c>
      <c r="AA2150">
        <v>0</v>
      </c>
      <c r="AB2150">
        <v>0</v>
      </c>
      <c r="AC2150">
        <v>0</v>
      </c>
    </row>
    <row r="2151" spans="1:29" x14ac:dyDescent="0.3">
      <c r="A2151">
        <v>21.49</v>
      </c>
      <c r="B2151">
        <v>28.2</v>
      </c>
      <c r="C2151">
        <v>0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0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v>0</v>
      </c>
      <c r="V2151">
        <v>0</v>
      </c>
      <c r="W2151">
        <v>0</v>
      </c>
      <c r="X2151">
        <v>0</v>
      </c>
      <c r="Y2151">
        <v>0</v>
      </c>
      <c r="Z2151">
        <v>0</v>
      </c>
      <c r="AA2151">
        <v>0</v>
      </c>
      <c r="AB2151">
        <v>0</v>
      </c>
      <c r="AC2151">
        <v>0</v>
      </c>
    </row>
    <row r="2152" spans="1:29" x14ac:dyDescent="0.3">
      <c r="A2152">
        <v>21.5</v>
      </c>
      <c r="B2152">
        <v>28.2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0</v>
      </c>
      <c r="U2152">
        <v>0</v>
      </c>
      <c r="V2152">
        <v>0</v>
      </c>
      <c r="W2152">
        <v>0</v>
      </c>
      <c r="X2152">
        <v>0</v>
      </c>
      <c r="Y2152">
        <v>0</v>
      </c>
      <c r="Z2152">
        <v>0</v>
      </c>
      <c r="AA2152">
        <v>0</v>
      </c>
      <c r="AB2152">
        <v>0</v>
      </c>
      <c r="AC2152">
        <v>0</v>
      </c>
    </row>
    <row r="2153" spans="1:29" x14ac:dyDescent="0.3">
      <c r="A2153">
        <v>21.51</v>
      </c>
      <c r="B2153">
        <v>28.2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0</v>
      </c>
      <c r="V2153">
        <v>0</v>
      </c>
      <c r="W2153">
        <v>0</v>
      </c>
      <c r="X2153">
        <v>0</v>
      </c>
      <c r="Y2153">
        <v>0</v>
      </c>
      <c r="Z2153">
        <v>0</v>
      </c>
      <c r="AA2153">
        <v>0</v>
      </c>
      <c r="AB2153">
        <v>0</v>
      </c>
      <c r="AC2153">
        <v>0</v>
      </c>
    </row>
    <row r="2154" spans="1:29" x14ac:dyDescent="0.3">
      <c r="A2154">
        <v>21.52</v>
      </c>
      <c r="B2154">
        <v>28.2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v>0</v>
      </c>
      <c r="AA2154">
        <v>0</v>
      </c>
      <c r="AB2154">
        <v>0</v>
      </c>
      <c r="AC2154">
        <v>0</v>
      </c>
    </row>
    <row r="2155" spans="1:29" x14ac:dyDescent="0.3">
      <c r="A2155">
        <v>21.53</v>
      </c>
      <c r="B2155">
        <v>28.2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0</v>
      </c>
      <c r="V2155">
        <v>0</v>
      </c>
      <c r="W2155">
        <v>0</v>
      </c>
      <c r="X2155">
        <v>0</v>
      </c>
      <c r="Y2155">
        <v>0</v>
      </c>
      <c r="Z2155">
        <v>0</v>
      </c>
      <c r="AA2155">
        <v>0</v>
      </c>
      <c r="AB2155">
        <v>0</v>
      </c>
      <c r="AC2155">
        <v>0</v>
      </c>
    </row>
    <row r="2156" spans="1:29" x14ac:dyDescent="0.3">
      <c r="A2156">
        <v>21.54</v>
      </c>
      <c r="B2156">
        <v>28.2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0</v>
      </c>
      <c r="V2156">
        <v>0</v>
      </c>
      <c r="W2156">
        <v>0</v>
      </c>
      <c r="X2156">
        <v>0</v>
      </c>
      <c r="Y2156">
        <v>0</v>
      </c>
      <c r="Z2156">
        <v>0</v>
      </c>
      <c r="AA2156">
        <v>0</v>
      </c>
      <c r="AB2156">
        <v>0</v>
      </c>
      <c r="AC2156">
        <v>0</v>
      </c>
    </row>
    <row r="2157" spans="1:29" x14ac:dyDescent="0.3">
      <c r="A2157">
        <v>21.55</v>
      </c>
      <c r="B2157">
        <v>28.2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0</v>
      </c>
      <c r="V2157">
        <v>0</v>
      </c>
      <c r="W2157">
        <v>0</v>
      </c>
      <c r="X2157">
        <v>0</v>
      </c>
      <c r="Y2157">
        <v>0</v>
      </c>
      <c r="Z2157">
        <v>0</v>
      </c>
      <c r="AA2157">
        <v>0</v>
      </c>
      <c r="AB2157">
        <v>0</v>
      </c>
      <c r="AC2157">
        <v>0</v>
      </c>
    </row>
    <row r="2158" spans="1:29" x14ac:dyDescent="0.3">
      <c r="A2158">
        <v>21.56</v>
      </c>
      <c r="B2158">
        <v>28.2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</v>
      </c>
    </row>
    <row r="2159" spans="1:29" x14ac:dyDescent="0.3">
      <c r="A2159">
        <v>21.57</v>
      </c>
      <c r="B2159">
        <v>28.2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v>0</v>
      </c>
      <c r="V2159">
        <v>0</v>
      </c>
      <c r="W2159">
        <v>0</v>
      </c>
      <c r="X2159">
        <v>0</v>
      </c>
      <c r="Y2159">
        <v>0</v>
      </c>
      <c r="Z2159">
        <v>0</v>
      </c>
      <c r="AA2159">
        <v>0</v>
      </c>
      <c r="AB2159">
        <v>0</v>
      </c>
      <c r="AC2159">
        <v>0</v>
      </c>
    </row>
    <row r="2160" spans="1:29" x14ac:dyDescent="0.3">
      <c r="A2160">
        <v>21.58</v>
      </c>
      <c r="B2160">
        <v>28.2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0</v>
      </c>
      <c r="X2160">
        <v>0</v>
      </c>
      <c r="Y2160">
        <v>0</v>
      </c>
      <c r="Z2160">
        <v>0</v>
      </c>
      <c r="AA2160">
        <v>0</v>
      </c>
      <c r="AB2160">
        <v>0</v>
      </c>
      <c r="AC2160">
        <v>0</v>
      </c>
    </row>
    <row r="2161" spans="1:29" x14ac:dyDescent="0.3">
      <c r="A2161">
        <v>21.59</v>
      </c>
      <c r="B2161">
        <v>28.2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v>0</v>
      </c>
      <c r="N2161">
        <v>0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0</v>
      </c>
      <c r="U2161">
        <v>0</v>
      </c>
      <c r="V2161">
        <v>0</v>
      </c>
      <c r="W2161">
        <v>0</v>
      </c>
      <c r="X2161">
        <v>0</v>
      </c>
      <c r="Y2161">
        <v>0</v>
      </c>
      <c r="Z2161">
        <v>0</v>
      </c>
      <c r="AA2161">
        <v>0</v>
      </c>
      <c r="AB2161">
        <v>0</v>
      </c>
      <c r="AC2161">
        <v>0</v>
      </c>
    </row>
    <row r="2162" spans="1:29" x14ac:dyDescent="0.3">
      <c r="A2162">
        <v>21.6</v>
      </c>
      <c r="B2162">
        <v>28.2</v>
      </c>
      <c r="C2162">
        <v>0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v>0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v>0</v>
      </c>
      <c r="V2162">
        <v>0</v>
      </c>
      <c r="W2162">
        <v>0</v>
      </c>
      <c r="X2162">
        <v>0</v>
      </c>
      <c r="Y2162">
        <v>0</v>
      </c>
      <c r="Z2162">
        <v>0</v>
      </c>
      <c r="AA2162">
        <v>0</v>
      </c>
      <c r="AB2162">
        <v>0</v>
      </c>
      <c r="AC2162">
        <v>0</v>
      </c>
    </row>
    <row r="2163" spans="1:29" x14ac:dyDescent="0.3">
      <c r="A2163">
        <v>21.61</v>
      </c>
      <c r="B2163">
        <v>28.2</v>
      </c>
      <c r="C2163">
        <v>0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0</v>
      </c>
      <c r="R2163">
        <v>0</v>
      </c>
      <c r="S2163">
        <v>0</v>
      </c>
      <c r="T2163">
        <v>0</v>
      </c>
      <c r="U2163">
        <v>0</v>
      </c>
      <c r="V2163">
        <v>0</v>
      </c>
      <c r="W2163">
        <v>0</v>
      </c>
      <c r="X2163">
        <v>0</v>
      </c>
      <c r="Y2163">
        <v>0</v>
      </c>
      <c r="Z2163">
        <v>0</v>
      </c>
      <c r="AA2163">
        <v>0</v>
      </c>
      <c r="AB2163">
        <v>0</v>
      </c>
      <c r="AC2163">
        <v>0</v>
      </c>
    </row>
    <row r="2164" spans="1:29" x14ac:dyDescent="0.3">
      <c r="A2164">
        <v>21.62</v>
      </c>
      <c r="B2164">
        <v>28.2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</row>
    <row r="2165" spans="1:29" x14ac:dyDescent="0.3">
      <c r="A2165">
        <v>21.63</v>
      </c>
      <c r="B2165">
        <v>28.2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v>0</v>
      </c>
      <c r="W2165">
        <v>0</v>
      </c>
      <c r="X2165">
        <v>0</v>
      </c>
      <c r="Y2165">
        <v>0</v>
      </c>
      <c r="Z2165">
        <v>0</v>
      </c>
      <c r="AA2165">
        <v>0</v>
      </c>
      <c r="AB2165">
        <v>0</v>
      </c>
      <c r="AC2165">
        <v>0</v>
      </c>
    </row>
    <row r="2166" spans="1:29" x14ac:dyDescent="0.3">
      <c r="A2166">
        <v>21.64</v>
      </c>
      <c r="B2166">
        <v>28.2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v>0</v>
      </c>
      <c r="V2166">
        <v>0</v>
      </c>
      <c r="W2166">
        <v>0</v>
      </c>
      <c r="X2166">
        <v>0</v>
      </c>
      <c r="Y2166">
        <v>0</v>
      </c>
      <c r="Z2166">
        <v>0</v>
      </c>
      <c r="AA2166">
        <v>0</v>
      </c>
      <c r="AB2166">
        <v>0</v>
      </c>
      <c r="AC2166">
        <v>0</v>
      </c>
    </row>
    <row r="2167" spans="1:29" x14ac:dyDescent="0.3">
      <c r="A2167">
        <v>21.65</v>
      </c>
      <c r="B2167">
        <v>28.2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</row>
    <row r="2168" spans="1:29" x14ac:dyDescent="0.3">
      <c r="A2168">
        <v>21.66</v>
      </c>
      <c r="B2168">
        <v>28.2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0</v>
      </c>
      <c r="U2168">
        <v>0</v>
      </c>
      <c r="V2168">
        <v>0</v>
      </c>
      <c r="W2168">
        <v>0</v>
      </c>
      <c r="X2168">
        <v>0</v>
      </c>
      <c r="Y2168">
        <v>0</v>
      </c>
      <c r="Z2168">
        <v>0</v>
      </c>
      <c r="AA2168">
        <v>0</v>
      </c>
      <c r="AB2168">
        <v>0</v>
      </c>
      <c r="AC2168">
        <v>0</v>
      </c>
    </row>
    <row r="2169" spans="1:29" x14ac:dyDescent="0.3">
      <c r="A2169">
        <v>21.67</v>
      </c>
      <c r="B2169">
        <v>28.2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v>0</v>
      </c>
      <c r="Y2169">
        <v>0</v>
      </c>
      <c r="Z2169">
        <v>0</v>
      </c>
      <c r="AA2169">
        <v>0</v>
      </c>
      <c r="AB2169">
        <v>0</v>
      </c>
      <c r="AC2169">
        <v>0</v>
      </c>
    </row>
    <row r="2170" spans="1:29" x14ac:dyDescent="0.3">
      <c r="A2170">
        <v>21.68</v>
      </c>
      <c r="B2170">
        <v>28.2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0</v>
      </c>
      <c r="V2170">
        <v>0</v>
      </c>
      <c r="W2170">
        <v>0</v>
      </c>
      <c r="X2170">
        <v>0</v>
      </c>
      <c r="Y2170">
        <v>0</v>
      </c>
      <c r="Z2170">
        <v>0</v>
      </c>
      <c r="AA2170">
        <v>0</v>
      </c>
      <c r="AB2170">
        <v>0</v>
      </c>
      <c r="AC2170">
        <v>0</v>
      </c>
    </row>
    <row r="2171" spans="1:29" x14ac:dyDescent="0.3">
      <c r="A2171">
        <v>21.69</v>
      </c>
      <c r="B2171">
        <v>28.2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0</v>
      </c>
      <c r="X2171">
        <v>0</v>
      </c>
      <c r="Y2171">
        <v>0</v>
      </c>
      <c r="Z2171">
        <v>0</v>
      </c>
      <c r="AA2171">
        <v>0</v>
      </c>
      <c r="AB2171">
        <v>0</v>
      </c>
      <c r="AC2171">
        <v>0</v>
      </c>
    </row>
    <row r="2172" spans="1:29" x14ac:dyDescent="0.3">
      <c r="A2172">
        <v>21.7</v>
      </c>
      <c r="B2172">
        <v>28.2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0</v>
      </c>
      <c r="U2172">
        <v>0</v>
      </c>
      <c r="V2172">
        <v>0</v>
      </c>
      <c r="W2172">
        <v>0</v>
      </c>
      <c r="X2172">
        <v>0</v>
      </c>
      <c r="Y2172">
        <v>0</v>
      </c>
      <c r="Z2172">
        <v>0</v>
      </c>
      <c r="AA2172">
        <v>0</v>
      </c>
      <c r="AB2172">
        <v>0</v>
      </c>
      <c r="AC2172">
        <v>0</v>
      </c>
    </row>
    <row r="2173" spans="1:29" x14ac:dyDescent="0.3">
      <c r="A2173">
        <v>21.71</v>
      </c>
      <c r="B2173">
        <v>28.2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v>0</v>
      </c>
      <c r="V2173">
        <v>0</v>
      </c>
      <c r="W2173">
        <v>0</v>
      </c>
      <c r="X2173">
        <v>0</v>
      </c>
      <c r="Y2173">
        <v>0</v>
      </c>
      <c r="Z2173">
        <v>0</v>
      </c>
      <c r="AA2173">
        <v>0</v>
      </c>
      <c r="AB2173">
        <v>0</v>
      </c>
      <c r="AC2173">
        <v>0</v>
      </c>
    </row>
    <row r="2174" spans="1:29" x14ac:dyDescent="0.3">
      <c r="A2174">
        <v>21.72</v>
      </c>
      <c r="B2174">
        <v>28.2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v>0</v>
      </c>
      <c r="AA2174">
        <v>0</v>
      </c>
      <c r="AB2174">
        <v>0</v>
      </c>
      <c r="AC2174">
        <v>0</v>
      </c>
    </row>
    <row r="2175" spans="1:29" x14ac:dyDescent="0.3">
      <c r="A2175">
        <v>21.73</v>
      </c>
      <c r="B2175">
        <v>28.2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0</v>
      </c>
      <c r="X2175">
        <v>0</v>
      </c>
      <c r="Y2175">
        <v>0</v>
      </c>
      <c r="Z2175">
        <v>0</v>
      </c>
      <c r="AA2175">
        <v>0</v>
      </c>
      <c r="AB2175">
        <v>0</v>
      </c>
      <c r="AC2175">
        <v>0</v>
      </c>
    </row>
    <row r="2176" spans="1:29" x14ac:dyDescent="0.3">
      <c r="A2176">
        <v>21.74</v>
      </c>
      <c r="B2176">
        <v>28.2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0</v>
      </c>
      <c r="O2176">
        <v>0</v>
      </c>
      <c r="P2176">
        <v>0</v>
      </c>
      <c r="Q2176">
        <v>0</v>
      </c>
      <c r="R2176">
        <v>0</v>
      </c>
      <c r="S2176">
        <v>0</v>
      </c>
      <c r="T2176">
        <v>0</v>
      </c>
      <c r="U2176">
        <v>0</v>
      </c>
      <c r="V2176">
        <v>0</v>
      </c>
      <c r="W2176">
        <v>0</v>
      </c>
      <c r="X2176">
        <v>0</v>
      </c>
      <c r="Y2176">
        <v>0</v>
      </c>
      <c r="Z2176">
        <v>0</v>
      </c>
      <c r="AA2176">
        <v>0</v>
      </c>
      <c r="AB2176">
        <v>0</v>
      </c>
      <c r="AC2176">
        <v>0</v>
      </c>
    </row>
    <row r="2177" spans="1:29" x14ac:dyDescent="0.3">
      <c r="A2177">
        <v>21.75</v>
      </c>
      <c r="B2177">
        <v>28.2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</row>
    <row r="2178" spans="1:29" x14ac:dyDescent="0.3">
      <c r="A2178">
        <v>21.76</v>
      </c>
      <c r="B2178">
        <v>28.2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v>0</v>
      </c>
      <c r="AA2178">
        <v>0</v>
      </c>
      <c r="AB2178">
        <v>0</v>
      </c>
      <c r="AC2178">
        <v>0</v>
      </c>
    </row>
    <row r="2179" spans="1:29" x14ac:dyDescent="0.3">
      <c r="A2179">
        <v>21.77</v>
      </c>
      <c r="B2179">
        <v>28.2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0</v>
      </c>
    </row>
    <row r="2180" spans="1:29" x14ac:dyDescent="0.3">
      <c r="A2180">
        <v>21.78</v>
      </c>
      <c r="B2180">
        <v>28.2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</row>
    <row r="2181" spans="1:29" x14ac:dyDescent="0.3">
      <c r="A2181">
        <v>21.79</v>
      </c>
      <c r="B2181">
        <v>28.2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</row>
    <row r="2182" spans="1:29" x14ac:dyDescent="0.3">
      <c r="A2182">
        <v>21.8</v>
      </c>
      <c r="B2182">
        <v>28.2</v>
      </c>
      <c r="C2182">
        <v>0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</row>
    <row r="2183" spans="1:29" x14ac:dyDescent="0.3">
      <c r="A2183">
        <v>21.81</v>
      </c>
      <c r="B2183">
        <v>28.2</v>
      </c>
      <c r="C2183">
        <v>0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>
        <v>0</v>
      </c>
      <c r="AC2183">
        <v>0</v>
      </c>
    </row>
    <row r="2184" spans="1:29" x14ac:dyDescent="0.3">
      <c r="A2184">
        <v>21.82</v>
      </c>
      <c r="B2184">
        <v>28.2</v>
      </c>
      <c r="C2184">
        <v>0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0</v>
      </c>
      <c r="AC2184">
        <v>0</v>
      </c>
    </row>
    <row r="2185" spans="1:29" x14ac:dyDescent="0.3">
      <c r="A2185">
        <v>21.83</v>
      </c>
      <c r="B2185">
        <v>28.2</v>
      </c>
      <c r="C2185">
        <v>0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0</v>
      </c>
    </row>
    <row r="2186" spans="1:29" x14ac:dyDescent="0.3">
      <c r="A2186">
        <v>21.84</v>
      </c>
      <c r="B2186">
        <v>28.2</v>
      </c>
      <c r="C2186">
        <v>0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0</v>
      </c>
      <c r="AB2186">
        <v>0</v>
      </c>
      <c r="AC2186">
        <v>0</v>
      </c>
    </row>
    <row r="2187" spans="1:29" x14ac:dyDescent="0.3">
      <c r="A2187">
        <v>21.85</v>
      </c>
      <c r="B2187">
        <v>28.2</v>
      </c>
      <c r="C2187">
        <v>0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0</v>
      </c>
      <c r="O2187">
        <v>0</v>
      </c>
      <c r="P2187">
        <v>0</v>
      </c>
      <c r="Q2187">
        <v>0</v>
      </c>
      <c r="R2187">
        <v>0</v>
      </c>
      <c r="S2187">
        <v>0</v>
      </c>
      <c r="T2187">
        <v>0</v>
      </c>
      <c r="U2187">
        <v>0</v>
      </c>
      <c r="V2187">
        <v>0</v>
      </c>
      <c r="W2187">
        <v>0</v>
      </c>
      <c r="X2187">
        <v>0</v>
      </c>
      <c r="Y2187">
        <v>0</v>
      </c>
      <c r="Z2187">
        <v>0</v>
      </c>
      <c r="AA2187">
        <v>0</v>
      </c>
      <c r="AB2187">
        <v>0</v>
      </c>
      <c r="AC2187">
        <v>0</v>
      </c>
    </row>
    <row r="2188" spans="1:29" x14ac:dyDescent="0.3">
      <c r="A2188">
        <v>21.86</v>
      </c>
      <c r="B2188">
        <v>28.2</v>
      </c>
      <c r="C2188">
        <v>0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0</v>
      </c>
      <c r="V2188">
        <v>0</v>
      </c>
      <c r="W2188">
        <v>0</v>
      </c>
      <c r="X2188">
        <v>0</v>
      </c>
      <c r="Y2188">
        <v>0</v>
      </c>
      <c r="Z2188">
        <v>0</v>
      </c>
      <c r="AA2188">
        <v>0</v>
      </c>
      <c r="AB2188">
        <v>0</v>
      </c>
      <c r="AC2188">
        <v>0</v>
      </c>
    </row>
    <row r="2189" spans="1:29" x14ac:dyDescent="0.3">
      <c r="A2189">
        <v>21.87</v>
      </c>
      <c r="B2189">
        <v>28.2</v>
      </c>
      <c r="C2189">
        <v>0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0</v>
      </c>
      <c r="M2189">
        <v>0</v>
      </c>
      <c r="N2189">
        <v>0</v>
      </c>
      <c r="O2189">
        <v>0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v>0</v>
      </c>
      <c r="V2189">
        <v>0</v>
      </c>
      <c r="W2189">
        <v>0</v>
      </c>
      <c r="X2189">
        <v>0</v>
      </c>
      <c r="Y2189">
        <v>0</v>
      </c>
      <c r="Z2189">
        <v>0</v>
      </c>
      <c r="AA2189">
        <v>0</v>
      </c>
      <c r="AB2189">
        <v>0</v>
      </c>
      <c r="AC2189">
        <v>0</v>
      </c>
    </row>
    <row r="2190" spans="1:29" x14ac:dyDescent="0.3">
      <c r="A2190">
        <v>21.88</v>
      </c>
      <c r="B2190">
        <v>28.2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0</v>
      </c>
      <c r="M2190">
        <v>0</v>
      </c>
      <c r="N2190">
        <v>0</v>
      </c>
      <c r="O2190">
        <v>0</v>
      </c>
      <c r="P2190">
        <v>0</v>
      </c>
      <c r="Q2190">
        <v>0</v>
      </c>
      <c r="R2190">
        <v>0</v>
      </c>
      <c r="S2190">
        <v>0</v>
      </c>
      <c r="T2190">
        <v>0</v>
      </c>
      <c r="U2190">
        <v>0</v>
      </c>
      <c r="V2190">
        <v>0</v>
      </c>
      <c r="W2190">
        <v>0</v>
      </c>
      <c r="X2190">
        <v>0</v>
      </c>
      <c r="Y2190">
        <v>0</v>
      </c>
      <c r="Z2190">
        <v>0</v>
      </c>
      <c r="AA2190">
        <v>0</v>
      </c>
      <c r="AB2190">
        <v>0</v>
      </c>
      <c r="AC2190">
        <v>0</v>
      </c>
    </row>
    <row r="2191" spans="1:29" x14ac:dyDescent="0.3">
      <c r="A2191">
        <v>21.89</v>
      </c>
      <c r="B2191">
        <v>28.2</v>
      </c>
      <c r="C2191">
        <v>0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v>0</v>
      </c>
      <c r="O2191">
        <v>0</v>
      </c>
      <c r="P2191">
        <v>0</v>
      </c>
      <c r="Q2191">
        <v>0</v>
      </c>
      <c r="R2191">
        <v>0</v>
      </c>
      <c r="S2191">
        <v>0</v>
      </c>
      <c r="T2191">
        <v>0</v>
      </c>
      <c r="U2191">
        <v>0</v>
      </c>
      <c r="V2191">
        <v>0</v>
      </c>
      <c r="W2191">
        <v>0</v>
      </c>
      <c r="X2191">
        <v>0</v>
      </c>
      <c r="Y2191">
        <v>0</v>
      </c>
      <c r="Z2191">
        <v>0</v>
      </c>
      <c r="AA2191">
        <v>0</v>
      </c>
      <c r="AB2191">
        <v>0</v>
      </c>
      <c r="AC2191">
        <v>0</v>
      </c>
    </row>
    <row r="2192" spans="1:29" x14ac:dyDescent="0.3">
      <c r="A2192">
        <v>21.9</v>
      </c>
      <c r="B2192">
        <v>28.2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</row>
    <row r="2193" spans="1:29" x14ac:dyDescent="0.3">
      <c r="A2193">
        <v>21.91</v>
      </c>
      <c r="B2193">
        <v>28.2</v>
      </c>
      <c r="C2193">
        <v>0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v>0</v>
      </c>
      <c r="V2193">
        <v>0</v>
      </c>
      <c r="W2193">
        <v>0</v>
      </c>
      <c r="X2193">
        <v>0</v>
      </c>
      <c r="Y2193">
        <v>0</v>
      </c>
      <c r="Z2193">
        <v>0</v>
      </c>
      <c r="AA2193">
        <v>0</v>
      </c>
      <c r="AB2193">
        <v>0</v>
      </c>
      <c r="AC2193">
        <v>0</v>
      </c>
    </row>
    <row r="2194" spans="1:29" x14ac:dyDescent="0.3">
      <c r="A2194">
        <v>21.92</v>
      </c>
      <c r="B2194">
        <v>28.2</v>
      </c>
      <c r="C2194">
        <v>0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0</v>
      </c>
    </row>
    <row r="2195" spans="1:29" x14ac:dyDescent="0.3">
      <c r="A2195">
        <v>21.93</v>
      </c>
      <c r="B2195">
        <v>28.2</v>
      </c>
      <c r="C2195">
        <v>0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</row>
    <row r="2196" spans="1:29" x14ac:dyDescent="0.3">
      <c r="A2196">
        <v>21.94</v>
      </c>
      <c r="B2196">
        <v>28.2</v>
      </c>
      <c r="C2196">
        <v>0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</row>
    <row r="2197" spans="1:29" x14ac:dyDescent="0.3">
      <c r="A2197">
        <v>21.95</v>
      </c>
      <c r="B2197">
        <v>28.2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0</v>
      </c>
      <c r="O2197">
        <v>0</v>
      </c>
      <c r="P2197">
        <v>0</v>
      </c>
      <c r="Q2197">
        <v>0</v>
      </c>
      <c r="R2197">
        <v>0</v>
      </c>
      <c r="S2197">
        <v>0</v>
      </c>
      <c r="T2197">
        <v>0</v>
      </c>
      <c r="U2197">
        <v>0</v>
      </c>
      <c r="V2197">
        <v>0</v>
      </c>
      <c r="W2197">
        <v>0</v>
      </c>
      <c r="X2197">
        <v>0</v>
      </c>
      <c r="Y2197">
        <v>0</v>
      </c>
      <c r="Z2197">
        <v>0</v>
      </c>
      <c r="AA2197">
        <v>0</v>
      </c>
      <c r="AB2197">
        <v>0</v>
      </c>
      <c r="AC2197">
        <v>0</v>
      </c>
    </row>
    <row r="2198" spans="1:29" x14ac:dyDescent="0.3">
      <c r="A2198">
        <v>21.96</v>
      </c>
      <c r="B2198">
        <v>28.2</v>
      </c>
      <c r="C2198">
        <v>0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0</v>
      </c>
      <c r="V2198">
        <v>0</v>
      </c>
      <c r="W2198">
        <v>0</v>
      </c>
      <c r="X2198">
        <v>0</v>
      </c>
      <c r="Y2198">
        <v>0</v>
      </c>
      <c r="Z2198">
        <v>0</v>
      </c>
      <c r="AA2198">
        <v>0</v>
      </c>
      <c r="AB2198">
        <v>0</v>
      </c>
      <c r="AC2198">
        <v>0</v>
      </c>
    </row>
    <row r="2199" spans="1:29" x14ac:dyDescent="0.3">
      <c r="A2199">
        <v>21.97</v>
      </c>
      <c r="B2199">
        <v>28.2</v>
      </c>
      <c r="C2199">
        <v>0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0</v>
      </c>
      <c r="N2199">
        <v>0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0</v>
      </c>
      <c r="V2199">
        <v>0</v>
      </c>
      <c r="W2199">
        <v>0</v>
      </c>
      <c r="X2199">
        <v>0</v>
      </c>
      <c r="Y2199">
        <v>0</v>
      </c>
      <c r="Z2199">
        <v>0</v>
      </c>
      <c r="AA2199">
        <v>0</v>
      </c>
      <c r="AB2199">
        <v>0</v>
      </c>
      <c r="AC2199">
        <v>0</v>
      </c>
    </row>
    <row r="2200" spans="1:29" x14ac:dyDescent="0.3">
      <c r="A2200">
        <v>21.98</v>
      </c>
      <c r="B2200">
        <v>28.2</v>
      </c>
      <c r="C2200">
        <v>0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</row>
    <row r="2201" spans="1:29" x14ac:dyDescent="0.3">
      <c r="A2201">
        <v>21.99</v>
      </c>
      <c r="B2201">
        <v>28.2</v>
      </c>
      <c r="C2201">
        <v>0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v>0</v>
      </c>
      <c r="P2201">
        <v>0</v>
      </c>
      <c r="Q2201">
        <v>0</v>
      </c>
      <c r="R2201">
        <v>0</v>
      </c>
      <c r="S2201">
        <v>0</v>
      </c>
      <c r="T2201">
        <v>0</v>
      </c>
      <c r="U2201">
        <v>0</v>
      </c>
      <c r="V2201">
        <v>0</v>
      </c>
      <c r="W2201">
        <v>0</v>
      </c>
      <c r="X2201">
        <v>0</v>
      </c>
      <c r="Y2201">
        <v>0</v>
      </c>
      <c r="Z2201">
        <v>0</v>
      </c>
      <c r="AA2201">
        <v>0</v>
      </c>
      <c r="AB2201">
        <v>0</v>
      </c>
      <c r="AC2201">
        <v>0</v>
      </c>
    </row>
    <row r="2202" spans="1:29" x14ac:dyDescent="0.3">
      <c r="A2202">
        <v>22</v>
      </c>
      <c r="B2202">
        <v>28.2</v>
      </c>
      <c r="C2202">
        <v>0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0</v>
      </c>
    </row>
    <row r="2203" spans="1:29" x14ac:dyDescent="0.3">
      <c r="A2203">
        <v>22.01</v>
      </c>
      <c r="B2203">
        <v>28.2</v>
      </c>
      <c r="C2203">
        <v>0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0</v>
      </c>
      <c r="AB2203">
        <v>0</v>
      </c>
      <c r="AC2203">
        <v>0</v>
      </c>
    </row>
    <row r="2204" spans="1:29" x14ac:dyDescent="0.3">
      <c r="A2204">
        <v>22.02</v>
      </c>
      <c r="B2204">
        <v>28.2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0</v>
      </c>
      <c r="AB2204">
        <v>0</v>
      </c>
      <c r="AC2204">
        <v>0</v>
      </c>
    </row>
    <row r="2205" spans="1:29" x14ac:dyDescent="0.3">
      <c r="A2205">
        <v>22.03</v>
      </c>
      <c r="B2205">
        <v>28.2</v>
      </c>
      <c r="C2205">
        <v>0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v>0</v>
      </c>
      <c r="N2205">
        <v>0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v>0</v>
      </c>
      <c r="U2205">
        <v>0</v>
      </c>
      <c r="V2205">
        <v>0</v>
      </c>
      <c r="W2205">
        <v>0</v>
      </c>
      <c r="X2205">
        <v>0</v>
      </c>
      <c r="Y2205">
        <v>0</v>
      </c>
      <c r="Z2205">
        <v>0</v>
      </c>
      <c r="AA2205">
        <v>0</v>
      </c>
      <c r="AB2205">
        <v>0</v>
      </c>
      <c r="AC2205">
        <v>0</v>
      </c>
    </row>
    <row r="2206" spans="1:29" x14ac:dyDescent="0.3">
      <c r="A2206">
        <v>22.04</v>
      </c>
      <c r="B2206">
        <v>28.2</v>
      </c>
      <c r="C2206">
        <v>0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0</v>
      </c>
      <c r="AC2206">
        <v>0</v>
      </c>
    </row>
    <row r="2207" spans="1:29" x14ac:dyDescent="0.3">
      <c r="A2207">
        <v>22.05</v>
      </c>
      <c r="B2207">
        <v>28.2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0</v>
      </c>
    </row>
    <row r="2208" spans="1:29" x14ac:dyDescent="0.3">
      <c r="A2208">
        <v>22.06</v>
      </c>
      <c r="B2208">
        <v>28.2</v>
      </c>
      <c r="C2208">
        <v>0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v>0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v>0</v>
      </c>
      <c r="V2208">
        <v>0</v>
      </c>
      <c r="W2208">
        <v>0</v>
      </c>
      <c r="X2208">
        <v>0</v>
      </c>
      <c r="Y2208">
        <v>0</v>
      </c>
      <c r="Z2208">
        <v>0</v>
      </c>
      <c r="AA2208">
        <v>0</v>
      </c>
      <c r="AB2208">
        <v>0</v>
      </c>
      <c r="AC2208">
        <v>0</v>
      </c>
    </row>
    <row r="2209" spans="1:29" x14ac:dyDescent="0.3">
      <c r="A2209">
        <v>22.07</v>
      </c>
      <c r="B2209">
        <v>28.2</v>
      </c>
      <c r="C2209">
        <v>0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0</v>
      </c>
      <c r="T2209">
        <v>0</v>
      </c>
      <c r="U2209">
        <v>0</v>
      </c>
      <c r="V2209">
        <v>0</v>
      </c>
      <c r="W2209">
        <v>0</v>
      </c>
      <c r="X2209">
        <v>0</v>
      </c>
      <c r="Y2209">
        <v>0</v>
      </c>
      <c r="Z2209">
        <v>0</v>
      </c>
      <c r="AA2209">
        <v>0</v>
      </c>
      <c r="AB2209">
        <v>0</v>
      </c>
      <c r="AC2209">
        <v>0</v>
      </c>
    </row>
    <row r="2210" spans="1:29" x14ac:dyDescent="0.3">
      <c r="A2210">
        <v>22.08</v>
      </c>
      <c r="B2210">
        <v>28.2</v>
      </c>
      <c r="C2210">
        <v>0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0</v>
      </c>
    </row>
    <row r="2211" spans="1:29" x14ac:dyDescent="0.3">
      <c r="A2211">
        <v>22.09</v>
      </c>
      <c r="B2211">
        <v>28.2</v>
      </c>
      <c r="C2211">
        <v>0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0</v>
      </c>
      <c r="W2211">
        <v>0</v>
      </c>
      <c r="X2211">
        <v>0</v>
      </c>
      <c r="Y2211">
        <v>0</v>
      </c>
      <c r="Z2211">
        <v>0</v>
      </c>
      <c r="AA2211">
        <v>0</v>
      </c>
      <c r="AB2211">
        <v>0</v>
      </c>
      <c r="AC2211">
        <v>0</v>
      </c>
    </row>
    <row r="2212" spans="1:29" x14ac:dyDescent="0.3">
      <c r="A2212">
        <v>22.1</v>
      </c>
      <c r="B2212">
        <v>28.2</v>
      </c>
      <c r="C2212">
        <v>0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0</v>
      </c>
    </row>
    <row r="2213" spans="1:29" x14ac:dyDescent="0.3">
      <c r="A2213">
        <v>22.11</v>
      </c>
      <c r="B2213">
        <v>28.2</v>
      </c>
      <c r="C2213">
        <v>0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</v>
      </c>
      <c r="AB2213">
        <v>0</v>
      </c>
      <c r="AC2213">
        <v>0</v>
      </c>
    </row>
    <row r="2214" spans="1:29" x14ac:dyDescent="0.3">
      <c r="A2214">
        <v>22.12</v>
      </c>
      <c r="B2214">
        <v>28.2</v>
      </c>
      <c r="C2214">
        <v>0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0</v>
      </c>
    </row>
    <row r="2215" spans="1:29" x14ac:dyDescent="0.3">
      <c r="A2215">
        <v>22.13</v>
      </c>
      <c r="B2215">
        <v>28.2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0</v>
      </c>
      <c r="R2215">
        <v>0</v>
      </c>
      <c r="S2215">
        <v>0</v>
      </c>
      <c r="T2215">
        <v>0</v>
      </c>
      <c r="U2215">
        <v>0</v>
      </c>
      <c r="V2215">
        <v>0</v>
      </c>
      <c r="W2215">
        <v>0</v>
      </c>
      <c r="X2215">
        <v>0</v>
      </c>
      <c r="Y2215">
        <v>0</v>
      </c>
      <c r="Z2215">
        <v>0</v>
      </c>
      <c r="AA2215">
        <v>0</v>
      </c>
      <c r="AB2215">
        <v>0</v>
      </c>
      <c r="AC2215">
        <v>0</v>
      </c>
    </row>
    <row r="2216" spans="1:29" x14ac:dyDescent="0.3">
      <c r="A2216">
        <v>22.14</v>
      </c>
      <c r="B2216">
        <v>28.2</v>
      </c>
      <c r="C2216">
        <v>0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0</v>
      </c>
      <c r="N2216">
        <v>0</v>
      </c>
      <c r="O2216">
        <v>0</v>
      </c>
      <c r="P2216">
        <v>0</v>
      </c>
      <c r="Q2216">
        <v>0</v>
      </c>
      <c r="R2216">
        <v>0</v>
      </c>
      <c r="S2216">
        <v>0</v>
      </c>
      <c r="T2216">
        <v>0</v>
      </c>
      <c r="U2216">
        <v>0</v>
      </c>
      <c r="V2216">
        <v>0</v>
      </c>
      <c r="W2216">
        <v>0</v>
      </c>
      <c r="X2216">
        <v>0</v>
      </c>
      <c r="Y2216">
        <v>0</v>
      </c>
      <c r="Z2216">
        <v>0</v>
      </c>
      <c r="AA2216">
        <v>0</v>
      </c>
      <c r="AB2216">
        <v>0</v>
      </c>
      <c r="AC2216">
        <v>0</v>
      </c>
    </row>
    <row r="2217" spans="1:29" x14ac:dyDescent="0.3">
      <c r="A2217">
        <v>22.15</v>
      </c>
      <c r="B2217">
        <v>28.2</v>
      </c>
      <c r="C2217">
        <v>0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  <c r="AB2217">
        <v>0</v>
      </c>
      <c r="AC2217">
        <v>0</v>
      </c>
    </row>
    <row r="2218" spans="1:29" x14ac:dyDescent="0.3">
      <c r="A2218">
        <v>22.16</v>
      </c>
      <c r="B2218">
        <v>28.2</v>
      </c>
      <c r="C2218">
        <v>0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v>0</v>
      </c>
      <c r="N2218">
        <v>0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0</v>
      </c>
      <c r="U2218">
        <v>0</v>
      </c>
      <c r="V2218">
        <v>0</v>
      </c>
      <c r="W2218">
        <v>0</v>
      </c>
      <c r="X2218">
        <v>0</v>
      </c>
      <c r="Y2218">
        <v>0</v>
      </c>
      <c r="Z2218">
        <v>0</v>
      </c>
      <c r="AA2218">
        <v>0</v>
      </c>
      <c r="AB2218">
        <v>0</v>
      </c>
      <c r="AC2218">
        <v>0</v>
      </c>
    </row>
    <row r="2219" spans="1:29" x14ac:dyDescent="0.3">
      <c r="A2219">
        <v>22.17</v>
      </c>
      <c r="B2219">
        <v>28.2</v>
      </c>
      <c r="C2219">
        <v>0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v>0</v>
      </c>
      <c r="N2219">
        <v>0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v>0</v>
      </c>
      <c r="U2219">
        <v>0</v>
      </c>
      <c r="V2219">
        <v>0</v>
      </c>
      <c r="W2219">
        <v>0</v>
      </c>
      <c r="X2219">
        <v>0</v>
      </c>
      <c r="Y2219">
        <v>0</v>
      </c>
      <c r="Z2219">
        <v>0</v>
      </c>
      <c r="AA2219">
        <v>0</v>
      </c>
      <c r="AB2219">
        <v>0</v>
      </c>
      <c r="AC2219">
        <v>0</v>
      </c>
    </row>
    <row r="2220" spans="1:29" x14ac:dyDescent="0.3">
      <c r="A2220">
        <v>22.18</v>
      </c>
      <c r="B2220">
        <v>28.2</v>
      </c>
      <c r="C2220">
        <v>0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0</v>
      </c>
      <c r="AC2220">
        <v>0</v>
      </c>
    </row>
    <row r="2221" spans="1:29" x14ac:dyDescent="0.3">
      <c r="A2221">
        <v>22.19</v>
      </c>
      <c r="B2221">
        <v>28.2</v>
      </c>
      <c r="C2221">
        <v>0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v>0</v>
      </c>
      <c r="N2221">
        <v>0</v>
      </c>
      <c r="O2221">
        <v>0</v>
      </c>
      <c r="P2221">
        <v>0</v>
      </c>
      <c r="Q2221">
        <v>0</v>
      </c>
      <c r="R2221">
        <v>0</v>
      </c>
      <c r="S2221">
        <v>0</v>
      </c>
      <c r="T2221">
        <v>0</v>
      </c>
      <c r="U2221">
        <v>0</v>
      </c>
      <c r="V2221">
        <v>0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</row>
    <row r="2222" spans="1:29" x14ac:dyDescent="0.3">
      <c r="A2222">
        <v>22.2</v>
      </c>
      <c r="B2222">
        <v>28.2</v>
      </c>
      <c r="C2222">
        <v>0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0</v>
      </c>
      <c r="AB2222">
        <v>0</v>
      </c>
      <c r="AC2222">
        <v>0</v>
      </c>
    </row>
    <row r="2223" spans="1:29" x14ac:dyDescent="0.3">
      <c r="A2223">
        <v>22.21</v>
      </c>
      <c r="B2223">
        <v>28.2</v>
      </c>
      <c r="C2223">
        <v>0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0</v>
      </c>
      <c r="O2223">
        <v>0</v>
      </c>
      <c r="P2223">
        <v>0</v>
      </c>
      <c r="Q2223">
        <v>0</v>
      </c>
      <c r="R2223">
        <v>0</v>
      </c>
      <c r="S2223">
        <v>0</v>
      </c>
      <c r="T2223">
        <v>0</v>
      </c>
      <c r="U2223">
        <v>0</v>
      </c>
      <c r="V2223">
        <v>0</v>
      </c>
      <c r="W2223">
        <v>0</v>
      </c>
      <c r="X2223">
        <v>0</v>
      </c>
      <c r="Y2223">
        <v>0</v>
      </c>
      <c r="Z2223">
        <v>0</v>
      </c>
      <c r="AA2223">
        <v>0</v>
      </c>
      <c r="AB2223">
        <v>0</v>
      </c>
      <c r="AC2223">
        <v>0</v>
      </c>
    </row>
    <row r="2224" spans="1:29" x14ac:dyDescent="0.3">
      <c r="A2224">
        <v>22.22</v>
      </c>
      <c r="B2224">
        <v>28.2</v>
      </c>
      <c r="C2224">
        <v>0</v>
      </c>
      <c r="D2224">
        <v>0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0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0</v>
      </c>
      <c r="U2224">
        <v>0</v>
      </c>
      <c r="V2224">
        <v>0</v>
      </c>
      <c r="W2224">
        <v>0</v>
      </c>
      <c r="X2224">
        <v>0</v>
      </c>
      <c r="Y2224">
        <v>0</v>
      </c>
      <c r="Z2224">
        <v>0</v>
      </c>
      <c r="AA2224">
        <v>0</v>
      </c>
      <c r="AB2224">
        <v>0</v>
      </c>
      <c r="AC2224">
        <v>0</v>
      </c>
    </row>
    <row r="2225" spans="1:29" x14ac:dyDescent="0.3">
      <c r="A2225">
        <v>22.23</v>
      </c>
      <c r="B2225">
        <v>28.2</v>
      </c>
      <c r="C2225">
        <v>0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v>0</v>
      </c>
      <c r="P2225">
        <v>0</v>
      </c>
      <c r="Q2225">
        <v>0</v>
      </c>
      <c r="R2225">
        <v>0</v>
      </c>
      <c r="S2225">
        <v>0</v>
      </c>
      <c r="T2225">
        <v>0</v>
      </c>
      <c r="U2225">
        <v>0</v>
      </c>
      <c r="V2225">
        <v>0</v>
      </c>
      <c r="W2225">
        <v>0</v>
      </c>
      <c r="X2225">
        <v>0</v>
      </c>
      <c r="Y2225">
        <v>0</v>
      </c>
      <c r="Z2225">
        <v>0</v>
      </c>
      <c r="AA2225">
        <v>0</v>
      </c>
      <c r="AB2225">
        <v>0</v>
      </c>
      <c r="AC2225">
        <v>0</v>
      </c>
    </row>
    <row r="2226" spans="1:29" x14ac:dyDescent="0.3">
      <c r="A2226">
        <v>22.24</v>
      </c>
      <c r="B2226">
        <v>28.2</v>
      </c>
      <c r="C2226">
        <v>0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0</v>
      </c>
      <c r="N2226">
        <v>0</v>
      </c>
      <c r="O2226">
        <v>0</v>
      </c>
      <c r="P2226">
        <v>0</v>
      </c>
      <c r="Q2226">
        <v>0</v>
      </c>
      <c r="R2226">
        <v>0</v>
      </c>
      <c r="S2226">
        <v>0</v>
      </c>
      <c r="T2226">
        <v>0</v>
      </c>
      <c r="U2226">
        <v>0</v>
      </c>
      <c r="V2226">
        <v>0</v>
      </c>
      <c r="W2226">
        <v>0</v>
      </c>
      <c r="X2226">
        <v>0</v>
      </c>
      <c r="Y2226">
        <v>0</v>
      </c>
      <c r="Z2226">
        <v>0</v>
      </c>
      <c r="AA2226">
        <v>0</v>
      </c>
      <c r="AB2226">
        <v>0</v>
      </c>
      <c r="AC2226">
        <v>0</v>
      </c>
    </row>
    <row r="2227" spans="1:29" x14ac:dyDescent="0.3">
      <c r="A2227">
        <v>22.25</v>
      </c>
      <c r="B2227">
        <v>28.2</v>
      </c>
      <c r="C2227">
        <v>0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0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0</v>
      </c>
      <c r="V2227">
        <v>0</v>
      </c>
      <c r="W2227">
        <v>0</v>
      </c>
      <c r="X2227">
        <v>0</v>
      </c>
      <c r="Y2227">
        <v>0</v>
      </c>
      <c r="Z2227">
        <v>0</v>
      </c>
      <c r="AA2227">
        <v>0</v>
      </c>
      <c r="AB2227">
        <v>0</v>
      </c>
      <c r="AC2227">
        <v>0</v>
      </c>
    </row>
    <row r="2228" spans="1:29" x14ac:dyDescent="0.3">
      <c r="A2228">
        <v>22.26</v>
      </c>
      <c r="B2228">
        <v>28.2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0</v>
      </c>
    </row>
    <row r="2229" spans="1:29" x14ac:dyDescent="0.3">
      <c r="A2229">
        <v>22.27</v>
      </c>
      <c r="B2229">
        <v>28.2</v>
      </c>
      <c r="C2229">
        <v>0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v>0</v>
      </c>
      <c r="V2229">
        <v>0</v>
      </c>
      <c r="W2229">
        <v>0</v>
      </c>
      <c r="X2229">
        <v>0</v>
      </c>
      <c r="Y2229">
        <v>0</v>
      </c>
      <c r="Z2229">
        <v>0</v>
      </c>
      <c r="AA2229">
        <v>0</v>
      </c>
      <c r="AB2229">
        <v>0</v>
      </c>
      <c r="AC2229">
        <v>0</v>
      </c>
    </row>
    <row r="2230" spans="1:29" x14ac:dyDescent="0.3">
      <c r="A2230">
        <v>22.28</v>
      </c>
      <c r="B2230">
        <v>28.2</v>
      </c>
      <c r="C2230">
        <v>0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v>0</v>
      </c>
      <c r="R2230">
        <v>0</v>
      </c>
      <c r="S2230">
        <v>0</v>
      </c>
      <c r="T2230">
        <v>0</v>
      </c>
      <c r="U2230">
        <v>0</v>
      </c>
      <c r="V2230">
        <v>0</v>
      </c>
      <c r="W2230">
        <v>0</v>
      </c>
      <c r="X2230">
        <v>0</v>
      </c>
      <c r="Y2230">
        <v>0</v>
      </c>
      <c r="Z2230">
        <v>0</v>
      </c>
      <c r="AA2230">
        <v>0</v>
      </c>
      <c r="AB2230">
        <v>0</v>
      </c>
      <c r="AC2230">
        <v>0</v>
      </c>
    </row>
    <row r="2231" spans="1:29" x14ac:dyDescent="0.3">
      <c r="A2231">
        <v>22.29</v>
      </c>
      <c r="B2231">
        <v>28.2</v>
      </c>
      <c r="C2231">
        <v>0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0</v>
      </c>
      <c r="P2231">
        <v>0</v>
      </c>
      <c r="Q2231">
        <v>0</v>
      </c>
      <c r="R2231">
        <v>0</v>
      </c>
      <c r="S2231">
        <v>0</v>
      </c>
      <c r="T2231">
        <v>0</v>
      </c>
      <c r="U2231">
        <v>0</v>
      </c>
      <c r="V2231">
        <v>0</v>
      </c>
      <c r="W2231">
        <v>0</v>
      </c>
      <c r="X2231">
        <v>0</v>
      </c>
      <c r="Y2231">
        <v>0</v>
      </c>
      <c r="Z2231">
        <v>0</v>
      </c>
      <c r="AA2231">
        <v>0</v>
      </c>
      <c r="AB2231">
        <v>0</v>
      </c>
      <c r="AC2231">
        <v>0</v>
      </c>
    </row>
    <row r="2232" spans="1:29" x14ac:dyDescent="0.3">
      <c r="A2232">
        <v>22.3</v>
      </c>
      <c r="B2232">
        <v>28.2</v>
      </c>
      <c r="C2232">
        <v>0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</row>
    <row r="2233" spans="1:29" x14ac:dyDescent="0.3">
      <c r="A2233">
        <v>22.31</v>
      </c>
      <c r="B2233">
        <v>28.2</v>
      </c>
      <c r="C2233">
        <v>0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0</v>
      </c>
    </row>
    <row r="2234" spans="1:29" x14ac:dyDescent="0.3">
      <c r="A2234">
        <v>22.32</v>
      </c>
      <c r="B2234">
        <v>28.2</v>
      </c>
      <c r="C2234">
        <v>0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0</v>
      </c>
      <c r="O2234">
        <v>0</v>
      </c>
      <c r="P2234">
        <v>0</v>
      </c>
      <c r="Q2234">
        <v>0</v>
      </c>
      <c r="R2234">
        <v>0</v>
      </c>
      <c r="S2234">
        <v>0</v>
      </c>
      <c r="T2234">
        <v>0</v>
      </c>
      <c r="U2234">
        <v>0</v>
      </c>
      <c r="V2234">
        <v>0</v>
      </c>
      <c r="W2234">
        <v>0</v>
      </c>
      <c r="X2234">
        <v>0</v>
      </c>
      <c r="Y2234">
        <v>0</v>
      </c>
      <c r="Z2234">
        <v>0</v>
      </c>
      <c r="AA2234">
        <v>0</v>
      </c>
      <c r="AB2234">
        <v>0</v>
      </c>
      <c r="AC2234">
        <v>0</v>
      </c>
    </row>
    <row r="2235" spans="1:29" x14ac:dyDescent="0.3">
      <c r="A2235">
        <v>22.33</v>
      </c>
      <c r="B2235">
        <v>28.2</v>
      </c>
      <c r="C2235">
        <v>0</v>
      </c>
      <c r="D2235">
        <v>0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0</v>
      </c>
      <c r="AB2235">
        <v>0</v>
      </c>
      <c r="AC2235">
        <v>0</v>
      </c>
    </row>
    <row r="2236" spans="1:29" x14ac:dyDescent="0.3">
      <c r="A2236">
        <v>22.34</v>
      </c>
      <c r="B2236">
        <v>28.2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0</v>
      </c>
      <c r="N2236">
        <v>0</v>
      </c>
      <c r="O2236">
        <v>0</v>
      </c>
      <c r="P2236">
        <v>0</v>
      </c>
      <c r="Q2236">
        <v>0</v>
      </c>
      <c r="R2236">
        <v>0</v>
      </c>
      <c r="S2236">
        <v>0</v>
      </c>
      <c r="T2236">
        <v>0</v>
      </c>
      <c r="U2236">
        <v>0</v>
      </c>
      <c r="V2236">
        <v>0</v>
      </c>
      <c r="W2236">
        <v>0</v>
      </c>
      <c r="X2236">
        <v>0</v>
      </c>
      <c r="Y2236">
        <v>0</v>
      </c>
      <c r="Z2236">
        <v>0</v>
      </c>
      <c r="AA2236">
        <v>0</v>
      </c>
      <c r="AB2236">
        <v>0</v>
      </c>
      <c r="AC2236">
        <v>0</v>
      </c>
    </row>
    <row r="2237" spans="1:29" x14ac:dyDescent="0.3">
      <c r="A2237">
        <v>22.35</v>
      </c>
      <c r="B2237">
        <v>28.2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0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0</v>
      </c>
      <c r="AA2237">
        <v>0</v>
      </c>
      <c r="AB2237">
        <v>0</v>
      </c>
      <c r="AC2237">
        <v>0</v>
      </c>
    </row>
    <row r="2238" spans="1:29" x14ac:dyDescent="0.3">
      <c r="A2238">
        <v>22.36</v>
      </c>
      <c r="B2238">
        <v>28.2</v>
      </c>
      <c r="C2238">
        <v>0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0</v>
      </c>
      <c r="AB2238">
        <v>0</v>
      </c>
      <c r="AC2238">
        <v>0</v>
      </c>
    </row>
    <row r="2239" spans="1:29" x14ac:dyDescent="0.3">
      <c r="A2239">
        <v>22.37</v>
      </c>
      <c r="B2239">
        <v>28.2</v>
      </c>
      <c r="C2239">
        <v>0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0</v>
      </c>
      <c r="N2239">
        <v>0</v>
      </c>
      <c r="O2239">
        <v>0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0</v>
      </c>
      <c r="Y2239">
        <v>0</v>
      </c>
      <c r="Z2239">
        <v>0</v>
      </c>
      <c r="AA2239">
        <v>0</v>
      </c>
      <c r="AB2239">
        <v>0</v>
      </c>
      <c r="AC2239">
        <v>0</v>
      </c>
    </row>
    <row r="2240" spans="1:29" x14ac:dyDescent="0.3">
      <c r="A2240">
        <v>22.38</v>
      </c>
      <c r="B2240">
        <v>28.2</v>
      </c>
      <c r="C2240">
        <v>0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0</v>
      </c>
    </row>
    <row r="2241" spans="1:29" x14ac:dyDescent="0.3">
      <c r="A2241">
        <v>22.39</v>
      </c>
      <c r="B2241">
        <v>28.2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0</v>
      </c>
    </row>
    <row r="2242" spans="1:29" x14ac:dyDescent="0.3">
      <c r="A2242">
        <v>22.4</v>
      </c>
      <c r="B2242">
        <v>28.2</v>
      </c>
      <c r="C2242">
        <v>0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0</v>
      </c>
      <c r="M2242">
        <v>0</v>
      </c>
      <c r="N2242">
        <v>0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0</v>
      </c>
      <c r="V2242">
        <v>0</v>
      </c>
      <c r="W2242">
        <v>0</v>
      </c>
      <c r="X2242">
        <v>0</v>
      </c>
      <c r="Y2242">
        <v>0</v>
      </c>
      <c r="Z2242">
        <v>0</v>
      </c>
      <c r="AA2242">
        <v>0</v>
      </c>
      <c r="AB2242">
        <v>0</v>
      </c>
      <c r="AC2242">
        <v>0</v>
      </c>
    </row>
    <row r="2243" spans="1:29" x14ac:dyDescent="0.3">
      <c r="A2243">
        <v>22.41</v>
      </c>
      <c r="B2243">
        <v>28.2</v>
      </c>
      <c r="C2243">
        <v>0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0</v>
      </c>
      <c r="N2243">
        <v>0</v>
      </c>
      <c r="O2243">
        <v>0</v>
      </c>
      <c r="P2243">
        <v>0</v>
      </c>
      <c r="Q2243">
        <v>0</v>
      </c>
      <c r="R2243">
        <v>0</v>
      </c>
      <c r="S2243">
        <v>0</v>
      </c>
      <c r="T2243">
        <v>0</v>
      </c>
      <c r="U2243">
        <v>0</v>
      </c>
      <c r="V2243">
        <v>0</v>
      </c>
      <c r="W2243">
        <v>0</v>
      </c>
      <c r="X2243">
        <v>0</v>
      </c>
      <c r="Y2243">
        <v>0</v>
      </c>
      <c r="Z2243">
        <v>0</v>
      </c>
      <c r="AA2243">
        <v>0</v>
      </c>
      <c r="AB2243">
        <v>0</v>
      </c>
      <c r="AC2243">
        <v>0</v>
      </c>
    </row>
    <row r="2244" spans="1:29" x14ac:dyDescent="0.3">
      <c r="A2244">
        <v>22.42</v>
      </c>
      <c r="B2244">
        <v>28.2</v>
      </c>
      <c r="C2244">
        <v>0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0</v>
      </c>
      <c r="R2244">
        <v>0</v>
      </c>
      <c r="S2244">
        <v>0</v>
      </c>
      <c r="T2244">
        <v>0</v>
      </c>
      <c r="U2244">
        <v>0</v>
      </c>
      <c r="V2244">
        <v>0</v>
      </c>
      <c r="W2244">
        <v>0</v>
      </c>
      <c r="X2244">
        <v>0</v>
      </c>
      <c r="Y2244">
        <v>0</v>
      </c>
      <c r="Z2244">
        <v>0</v>
      </c>
      <c r="AA2244">
        <v>0</v>
      </c>
      <c r="AB2244">
        <v>0</v>
      </c>
      <c r="AC2244">
        <v>0</v>
      </c>
    </row>
    <row r="2245" spans="1:29" x14ac:dyDescent="0.3">
      <c r="A2245">
        <v>22.43</v>
      </c>
      <c r="B2245">
        <v>28.2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0</v>
      </c>
      <c r="V2245">
        <v>0</v>
      </c>
      <c r="W2245">
        <v>0</v>
      </c>
      <c r="X2245">
        <v>0</v>
      </c>
      <c r="Y2245">
        <v>0</v>
      </c>
      <c r="Z2245">
        <v>0</v>
      </c>
      <c r="AA2245">
        <v>0</v>
      </c>
      <c r="AB2245">
        <v>0</v>
      </c>
      <c r="AC2245">
        <v>0</v>
      </c>
    </row>
    <row r="2246" spans="1:29" x14ac:dyDescent="0.3">
      <c r="A2246">
        <v>22.44</v>
      </c>
      <c r="B2246">
        <v>28.2</v>
      </c>
      <c r="C2246">
        <v>0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0</v>
      </c>
      <c r="M2246">
        <v>0</v>
      </c>
      <c r="N2246">
        <v>0</v>
      </c>
      <c r="O2246">
        <v>0</v>
      </c>
      <c r="P2246">
        <v>0</v>
      </c>
      <c r="Q2246">
        <v>0</v>
      </c>
      <c r="R2246">
        <v>0</v>
      </c>
      <c r="S2246">
        <v>0</v>
      </c>
      <c r="T2246">
        <v>0</v>
      </c>
      <c r="U2246">
        <v>0</v>
      </c>
      <c r="V2246">
        <v>0</v>
      </c>
      <c r="W2246">
        <v>0</v>
      </c>
      <c r="X2246">
        <v>0</v>
      </c>
      <c r="Y2246">
        <v>0</v>
      </c>
      <c r="Z2246">
        <v>0</v>
      </c>
      <c r="AA2246">
        <v>0</v>
      </c>
      <c r="AB2246">
        <v>0</v>
      </c>
      <c r="AC2246">
        <v>0</v>
      </c>
    </row>
    <row r="2247" spans="1:29" x14ac:dyDescent="0.3">
      <c r="A2247">
        <v>22.45</v>
      </c>
      <c r="B2247">
        <v>28.2</v>
      </c>
      <c r="C2247">
        <v>0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v>0</v>
      </c>
      <c r="AA2247">
        <v>0</v>
      </c>
      <c r="AB2247">
        <v>0</v>
      </c>
      <c r="AC2247">
        <v>0</v>
      </c>
    </row>
    <row r="2248" spans="1:29" x14ac:dyDescent="0.3">
      <c r="A2248">
        <v>22.46</v>
      </c>
      <c r="B2248">
        <v>28.2</v>
      </c>
      <c r="C2248">
        <v>0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0</v>
      </c>
      <c r="AA2248">
        <v>0</v>
      </c>
      <c r="AB2248">
        <v>0</v>
      </c>
      <c r="AC2248">
        <v>0</v>
      </c>
    </row>
    <row r="2249" spans="1:29" x14ac:dyDescent="0.3">
      <c r="A2249">
        <v>22.47</v>
      </c>
      <c r="B2249">
        <v>28.2</v>
      </c>
      <c r="C2249">
        <v>0</v>
      </c>
      <c r="D2249">
        <v>0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0</v>
      </c>
      <c r="AA2249">
        <v>0</v>
      </c>
      <c r="AB2249">
        <v>0</v>
      </c>
      <c r="AC2249">
        <v>0</v>
      </c>
    </row>
    <row r="2250" spans="1:29" x14ac:dyDescent="0.3">
      <c r="A2250">
        <v>22.48</v>
      </c>
      <c r="B2250">
        <v>28.2</v>
      </c>
      <c r="C2250">
        <v>0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0</v>
      </c>
      <c r="M2250">
        <v>0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0</v>
      </c>
      <c r="T2250">
        <v>0</v>
      </c>
      <c r="U2250">
        <v>0</v>
      </c>
      <c r="V2250">
        <v>0</v>
      </c>
      <c r="W2250">
        <v>0</v>
      </c>
      <c r="X2250">
        <v>0</v>
      </c>
      <c r="Y2250">
        <v>0</v>
      </c>
      <c r="Z2250">
        <v>0</v>
      </c>
      <c r="AA2250">
        <v>0</v>
      </c>
      <c r="AB2250">
        <v>0</v>
      </c>
      <c r="AC2250">
        <v>0</v>
      </c>
    </row>
    <row r="2251" spans="1:29" x14ac:dyDescent="0.3">
      <c r="A2251">
        <v>22.49</v>
      </c>
      <c r="B2251">
        <v>28.2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0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v>0</v>
      </c>
      <c r="T2251">
        <v>0</v>
      </c>
      <c r="U2251">
        <v>0</v>
      </c>
      <c r="V2251">
        <v>0</v>
      </c>
      <c r="W2251">
        <v>0</v>
      </c>
      <c r="X2251">
        <v>0</v>
      </c>
      <c r="Y2251">
        <v>0</v>
      </c>
      <c r="Z2251">
        <v>0</v>
      </c>
      <c r="AA2251">
        <v>0</v>
      </c>
      <c r="AB2251">
        <v>0</v>
      </c>
      <c r="AC2251">
        <v>0</v>
      </c>
    </row>
    <row r="2252" spans="1:29" x14ac:dyDescent="0.3">
      <c r="A2252">
        <v>22.5</v>
      </c>
      <c r="B2252">
        <v>28.2</v>
      </c>
      <c r="C2252">
        <v>0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0</v>
      </c>
      <c r="M2252">
        <v>0</v>
      </c>
      <c r="N2252">
        <v>0</v>
      </c>
      <c r="O2252">
        <v>0</v>
      </c>
      <c r="P2252">
        <v>0</v>
      </c>
      <c r="Q2252">
        <v>0</v>
      </c>
      <c r="R2252">
        <v>0</v>
      </c>
      <c r="S2252">
        <v>0</v>
      </c>
      <c r="T2252">
        <v>0</v>
      </c>
      <c r="U2252">
        <v>0</v>
      </c>
      <c r="V2252">
        <v>0</v>
      </c>
      <c r="W2252">
        <v>0</v>
      </c>
      <c r="X2252">
        <v>0</v>
      </c>
      <c r="Y2252">
        <v>0</v>
      </c>
      <c r="Z2252">
        <v>0</v>
      </c>
      <c r="AA2252">
        <v>0</v>
      </c>
      <c r="AB2252">
        <v>0</v>
      </c>
      <c r="AC2252">
        <v>0</v>
      </c>
    </row>
    <row r="2253" spans="1:29" x14ac:dyDescent="0.3">
      <c r="A2253">
        <v>22.51</v>
      </c>
      <c r="B2253">
        <v>28.2</v>
      </c>
      <c r="C2253">
        <v>0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v>0</v>
      </c>
      <c r="AA2253">
        <v>0</v>
      </c>
      <c r="AB2253">
        <v>0</v>
      </c>
      <c r="AC2253">
        <v>0</v>
      </c>
    </row>
    <row r="2254" spans="1:29" x14ac:dyDescent="0.3">
      <c r="A2254">
        <v>22.52</v>
      </c>
      <c r="B2254">
        <v>28.2</v>
      </c>
      <c r="C2254">
        <v>0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0</v>
      </c>
      <c r="M2254">
        <v>0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0</v>
      </c>
      <c r="V2254">
        <v>0</v>
      </c>
      <c r="W2254">
        <v>0</v>
      </c>
      <c r="X2254">
        <v>0</v>
      </c>
      <c r="Y2254">
        <v>0</v>
      </c>
      <c r="Z2254">
        <v>0</v>
      </c>
      <c r="AA2254">
        <v>0</v>
      </c>
      <c r="AB2254">
        <v>0</v>
      </c>
      <c r="AC2254">
        <v>0</v>
      </c>
    </row>
    <row r="2255" spans="1:29" x14ac:dyDescent="0.3">
      <c r="A2255">
        <v>22.53</v>
      </c>
      <c r="B2255">
        <v>28.2</v>
      </c>
      <c r="C2255">
        <v>0</v>
      </c>
      <c r="D2255">
        <v>0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0</v>
      </c>
      <c r="O2255">
        <v>0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v>0</v>
      </c>
      <c r="V2255">
        <v>0</v>
      </c>
      <c r="W2255">
        <v>0</v>
      </c>
      <c r="X2255">
        <v>0</v>
      </c>
      <c r="Y2255">
        <v>0</v>
      </c>
      <c r="Z2255">
        <v>0</v>
      </c>
      <c r="AA2255">
        <v>0</v>
      </c>
      <c r="AB2255">
        <v>0</v>
      </c>
      <c r="AC2255">
        <v>0</v>
      </c>
    </row>
    <row r="2256" spans="1:29" x14ac:dyDescent="0.3">
      <c r="A2256">
        <v>22.54</v>
      </c>
      <c r="B2256">
        <v>28.2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v>0</v>
      </c>
    </row>
    <row r="2257" spans="1:29" x14ac:dyDescent="0.3">
      <c r="A2257">
        <v>22.55</v>
      </c>
      <c r="B2257">
        <v>28.2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v>0</v>
      </c>
      <c r="V2257">
        <v>0</v>
      </c>
      <c r="W2257">
        <v>0</v>
      </c>
      <c r="X2257">
        <v>0</v>
      </c>
      <c r="Y2257">
        <v>0</v>
      </c>
      <c r="Z2257">
        <v>0</v>
      </c>
      <c r="AA2257">
        <v>0</v>
      </c>
      <c r="AB2257">
        <v>0</v>
      </c>
      <c r="AC2257">
        <v>0</v>
      </c>
    </row>
    <row r="2258" spans="1:29" x14ac:dyDescent="0.3">
      <c r="A2258">
        <v>22.56</v>
      </c>
      <c r="B2258">
        <v>28.2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v>0</v>
      </c>
      <c r="V2258">
        <v>0</v>
      </c>
      <c r="W2258">
        <v>0</v>
      </c>
      <c r="X2258">
        <v>0</v>
      </c>
      <c r="Y2258">
        <v>0</v>
      </c>
      <c r="Z2258">
        <v>0</v>
      </c>
      <c r="AA2258">
        <v>0</v>
      </c>
      <c r="AB2258">
        <v>0</v>
      </c>
      <c r="AC2258">
        <v>0</v>
      </c>
    </row>
    <row r="2259" spans="1:29" x14ac:dyDescent="0.3">
      <c r="A2259">
        <v>22.57</v>
      </c>
      <c r="B2259">
        <v>28.2</v>
      </c>
      <c r="C2259">
        <v>0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0</v>
      </c>
      <c r="AC2259">
        <v>0</v>
      </c>
    </row>
    <row r="2260" spans="1:29" x14ac:dyDescent="0.3">
      <c r="A2260">
        <v>22.58</v>
      </c>
      <c r="B2260">
        <v>28.2</v>
      </c>
      <c r="C2260">
        <v>0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v>0</v>
      </c>
      <c r="V2260">
        <v>0</v>
      </c>
      <c r="W2260">
        <v>0</v>
      </c>
      <c r="X2260">
        <v>0</v>
      </c>
      <c r="Y2260">
        <v>0</v>
      </c>
      <c r="Z2260">
        <v>0</v>
      </c>
      <c r="AA2260">
        <v>0</v>
      </c>
      <c r="AB2260">
        <v>0</v>
      </c>
      <c r="AC2260">
        <v>0</v>
      </c>
    </row>
    <row r="2261" spans="1:29" x14ac:dyDescent="0.3">
      <c r="A2261">
        <v>22.59</v>
      </c>
      <c r="B2261">
        <v>28.2</v>
      </c>
      <c r="C2261">
        <v>0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v>0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0</v>
      </c>
      <c r="V2261">
        <v>0</v>
      </c>
      <c r="W2261">
        <v>0</v>
      </c>
      <c r="X2261">
        <v>0</v>
      </c>
      <c r="Y2261">
        <v>0</v>
      </c>
      <c r="Z2261">
        <v>0</v>
      </c>
      <c r="AA2261">
        <v>0</v>
      </c>
      <c r="AB2261">
        <v>0</v>
      </c>
      <c r="AC2261">
        <v>0</v>
      </c>
    </row>
    <row r="2262" spans="1:29" x14ac:dyDescent="0.3">
      <c r="A2262">
        <v>22.6</v>
      </c>
      <c r="B2262">
        <v>28.2</v>
      </c>
      <c r="C2262">
        <v>0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0</v>
      </c>
      <c r="P2262">
        <v>0</v>
      </c>
      <c r="Q2262">
        <v>0</v>
      </c>
      <c r="R2262">
        <v>0</v>
      </c>
      <c r="S2262">
        <v>0</v>
      </c>
      <c r="T2262">
        <v>0</v>
      </c>
      <c r="U2262">
        <v>0</v>
      </c>
      <c r="V2262">
        <v>0</v>
      </c>
      <c r="W2262">
        <v>0</v>
      </c>
      <c r="X2262">
        <v>0</v>
      </c>
      <c r="Y2262">
        <v>0</v>
      </c>
      <c r="Z2262">
        <v>0</v>
      </c>
      <c r="AA2262">
        <v>0</v>
      </c>
      <c r="AB2262">
        <v>0</v>
      </c>
      <c r="AC2262">
        <v>0</v>
      </c>
    </row>
    <row r="2263" spans="1:29" x14ac:dyDescent="0.3">
      <c r="A2263">
        <v>22.61</v>
      </c>
      <c r="B2263">
        <v>28.2</v>
      </c>
      <c r="C2263">
        <v>0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0</v>
      </c>
      <c r="P2263">
        <v>0</v>
      </c>
      <c r="Q2263">
        <v>0</v>
      </c>
      <c r="R2263">
        <v>0</v>
      </c>
      <c r="S2263">
        <v>0</v>
      </c>
      <c r="T2263">
        <v>0</v>
      </c>
      <c r="U2263">
        <v>0</v>
      </c>
      <c r="V2263">
        <v>0</v>
      </c>
      <c r="W2263">
        <v>0</v>
      </c>
      <c r="X2263">
        <v>0</v>
      </c>
      <c r="Y2263">
        <v>0</v>
      </c>
      <c r="Z2263">
        <v>0</v>
      </c>
      <c r="AA2263">
        <v>0</v>
      </c>
      <c r="AB2263">
        <v>0</v>
      </c>
      <c r="AC2263">
        <v>0</v>
      </c>
    </row>
    <row r="2264" spans="1:29" x14ac:dyDescent="0.3">
      <c r="A2264">
        <v>22.62</v>
      </c>
      <c r="B2264">
        <v>28.2</v>
      </c>
      <c r="C2264">
        <v>0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0</v>
      </c>
      <c r="N2264">
        <v>0</v>
      </c>
      <c r="O2264">
        <v>0</v>
      </c>
      <c r="P2264">
        <v>0</v>
      </c>
      <c r="Q2264">
        <v>0</v>
      </c>
      <c r="R2264">
        <v>0</v>
      </c>
      <c r="S2264">
        <v>0</v>
      </c>
      <c r="T2264">
        <v>0</v>
      </c>
      <c r="U2264">
        <v>0</v>
      </c>
      <c r="V2264">
        <v>0</v>
      </c>
      <c r="W2264">
        <v>0</v>
      </c>
      <c r="X2264">
        <v>0</v>
      </c>
      <c r="Y2264">
        <v>0</v>
      </c>
      <c r="Z2264">
        <v>0</v>
      </c>
      <c r="AA2264">
        <v>0</v>
      </c>
      <c r="AB2264">
        <v>0</v>
      </c>
      <c r="AC2264">
        <v>0</v>
      </c>
    </row>
    <row r="2265" spans="1:29" x14ac:dyDescent="0.3">
      <c r="A2265">
        <v>22.63</v>
      </c>
      <c r="B2265">
        <v>28.2</v>
      </c>
      <c r="C2265">
        <v>0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v>0</v>
      </c>
      <c r="N2265">
        <v>0</v>
      </c>
      <c r="O2265">
        <v>0</v>
      </c>
      <c r="P2265">
        <v>0</v>
      </c>
      <c r="Q2265">
        <v>0</v>
      </c>
      <c r="R2265">
        <v>0</v>
      </c>
      <c r="S2265">
        <v>0</v>
      </c>
      <c r="T2265">
        <v>0</v>
      </c>
      <c r="U2265">
        <v>0</v>
      </c>
      <c r="V2265">
        <v>0</v>
      </c>
      <c r="W2265">
        <v>0</v>
      </c>
      <c r="X2265">
        <v>0</v>
      </c>
      <c r="Y2265">
        <v>0</v>
      </c>
      <c r="Z2265">
        <v>0</v>
      </c>
      <c r="AA2265">
        <v>0</v>
      </c>
      <c r="AB2265">
        <v>0</v>
      </c>
      <c r="AC2265">
        <v>0</v>
      </c>
    </row>
    <row r="2266" spans="1:29" x14ac:dyDescent="0.3">
      <c r="A2266">
        <v>22.64</v>
      </c>
      <c r="B2266">
        <v>28.2</v>
      </c>
      <c r="C2266">
        <v>0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  <c r="Z2266">
        <v>0</v>
      </c>
      <c r="AA2266">
        <v>0</v>
      </c>
      <c r="AB2266">
        <v>0</v>
      </c>
      <c r="AC2266">
        <v>0</v>
      </c>
    </row>
    <row r="2267" spans="1:29" x14ac:dyDescent="0.3">
      <c r="A2267">
        <v>22.65</v>
      </c>
      <c r="B2267">
        <v>28.2</v>
      </c>
      <c r="C2267">
        <v>0</v>
      </c>
      <c r="D2267">
        <v>0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0</v>
      </c>
      <c r="N2267">
        <v>0</v>
      </c>
      <c r="O2267">
        <v>0</v>
      </c>
      <c r="P2267">
        <v>0</v>
      </c>
      <c r="Q2267">
        <v>0</v>
      </c>
      <c r="R2267">
        <v>0</v>
      </c>
      <c r="S2267">
        <v>0</v>
      </c>
      <c r="T2267">
        <v>0</v>
      </c>
      <c r="U2267">
        <v>0</v>
      </c>
      <c r="V2267">
        <v>0</v>
      </c>
      <c r="W2267">
        <v>0</v>
      </c>
      <c r="X2267">
        <v>0</v>
      </c>
      <c r="Y2267">
        <v>0</v>
      </c>
      <c r="Z2267">
        <v>0</v>
      </c>
      <c r="AA2267">
        <v>0</v>
      </c>
      <c r="AB2267">
        <v>0</v>
      </c>
      <c r="AC2267">
        <v>0</v>
      </c>
    </row>
    <row r="2268" spans="1:29" x14ac:dyDescent="0.3">
      <c r="A2268">
        <v>22.66</v>
      </c>
      <c r="B2268">
        <v>28.2</v>
      </c>
      <c r="C2268">
        <v>0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v>0</v>
      </c>
      <c r="AA2268">
        <v>0</v>
      </c>
      <c r="AB2268">
        <v>0</v>
      </c>
      <c r="AC2268">
        <v>0</v>
      </c>
    </row>
    <row r="2269" spans="1:29" x14ac:dyDescent="0.3">
      <c r="A2269">
        <v>22.67</v>
      </c>
      <c r="B2269">
        <v>28.2</v>
      </c>
      <c r="C2269">
        <v>0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v>0</v>
      </c>
      <c r="AB2269">
        <v>0</v>
      </c>
      <c r="AC2269">
        <v>0</v>
      </c>
    </row>
    <row r="2270" spans="1:29" x14ac:dyDescent="0.3">
      <c r="A2270">
        <v>22.68</v>
      </c>
      <c r="B2270">
        <v>28.2</v>
      </c>
      <c r="C2270">
        <v>0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0</v>
      </c>
      <c r="AA2270">
        <v>0</v>
      </c>
      <c r="AB2270">
        <v>0</v>
      </c>
      <c r="AC2270">
        <v>0</v>
      </c>
    </row>
    <row r="2271" spans="1:29" x14ac:dyDescent="0.3">
      <c r="A2271">
        <v>22.69</v>
      </c>
      <c r="B2271">
        <v>28.2</v>
      </c>
      <c r="C2271">
        <v>0</v>
      </c>
      <c r="D2271">
        <v>0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0</v>
      </c>
      <c r="O2271">
        <v>0</v>
      </c>
      <c r="P2271">
        <v>0</v>
      </c>
      <c r="Q2271">
        <v>0</v>
      </c>
      <c r="R2271">
        <v>0</v>
      </c>
      <c r="S2271">
        <v>0</v>
      </c>
      <c r="T2271">
        <v>0</v>
      </c>
      <c r="U2271">
        <v>0</v>
      </c>
      <c r="V2271">
        <v>0</v>
      </c>
      <c r="W2271">
        <v>0</v>
      </c>
      <c r="X2271">
        <v>0</v>
      </c>
      <c r="Y2271">
        <v>0</v>
      </c>
      <c r="Z2271">
        <v>0</v>
      </c>
      <c r="AA2271">
        <v>0</v>
      </c>
      <c r="AB2271">
        <v>0</v>
      </c>
      <c r="AC2271">
        <v>0</v>
      </c>
    </row>
    <row r="2272" spans="1:29" x14ac:dyDescent="0.3">
      <c r="A2272">
        <v>22.7</v>
      </c>
      <c r="B2272">
        <v>28.2</v>
      </c>
      <c r="C2272">
        <v>0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0</v>
      </c>
      <c r="N2272">
        <v>0</v>
      </c>
      <c r="O2272">
        <v>0</v>
      </c>
      <c r="P2272">
        <v>0</v>
      </c>
      <c r="Q2272">
        <v>0</v>
      </c>
      <c r="R2272">
        <v>0</v>
      </c>
      <c r="S2272">
        <v>0</v>
      </c>
      <c r="T2272">
        <v>0</v>
      </c>
      <c r="U2272">
        <v>0</v>
      </c>
      <c r="V2272">
        <v>0</v>
      </c>
      <c r="W2272">
        <v>0</v>
      </c>
      <c r="X2272">
        <v>0</v>
      </c>
      <c r="Y2272">
        <v>0</v>
      </c>
      <c r="Z2272">
        <v>0</v>
      </c>
      <c r="AA2272">
        <v>0</v>
      </c>
      <c r="AB2272">
        <v>0</v>
      </c>
      <c r="AC2272">
        <v>0</v>
      </c>
    </row>
    <row r="2273" spans="1:29" x14ac:dyDescent="0.3">
      <c r="A2273">
        <v>22.71</v>
      </c>
      <c r="B2273">
        <v>28.2</v>
      </c>
      <c r="C2273">
        <v>0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0</v>
      </c>
      <c r="M2273">
        <v>0</v>
      </c>
      <c r="N2273">
        <v>0</v>
      </c>
      <c r="O2273">
        <v>0</v>
      </c>
      <c r="P2273">
        <v>0</v>
      </c>
      <c r="Q2273">
        <v>0</v>
      </c>
      <c r="R2273">
        <v>0</v>
      </c>
      <c r="S2273">
        <v>0</v>
      </c>
      <c r="T2273">
        <v>0</v>
      </c>
      <c r="U2273">
        <v>0</v>
      </c>
      <c r="V2273">
        <v>0</v>
      </c>
      <c r="W2273">
        <v>0</v>
      </c>
      <c r="X2273">
        <v>0</v>
      </c>
      <c r="Y2273">
        <v>0</v>
      </c>
      <c r="Z2273">
        <v>0</v>
      </c>
      <c r="AA2273">
        <v>0</v>
      </c>
      <c r="AB2273">
        <v>0</v>
      </c>
      <c r="AC2273">
        <v>0</v>
      </c>
    </row>
    <row r="2274" spans="1:29" x14ac:dyDescent="0.3">
      <c r="A2274">
        <v>22.72</v>
      </c>
      <c r="B2274">
        <v>28.2</v>
      </c>
      <c r="C2274">
        <v>0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0</v>
      </c>
      <c r="Z2274">
        <v>0</v>
      </c>
      <c r="AA2274">
        <v>0</v>
      </c>
      <c r="AB2274">
        <v>0</v>
      </c>
      <c r="AC2274">
        <v>0</v>
      </c>
    </row>
    <row r="2275" spans="1:29" x14ac:dyDescent="0.3">
      <c r="A2275">
        <v>22.73</v>
      </c>
      <c r="B2275">
        <v>28.2</v>
      </c>
      <c r="C2275">
        <v>0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v>0</v>
      </c>
      <c r="N2275">
        <v>0</v>
      </c>
      <c r="O2275">
        <v>0</v>
      </c>
      <c r="P2275">
        <v>0</v>
      </c>
      <c r="Q2275">
        <v>0</v>
      </c>
      <c r="R2275">
        <v>0</v>
      </c>
      <c r="S2275">
        <v>0</v>
      </c>
      <c r="T2275">
        <v>0</v>
      </c>
      <c r="U2275">
        <v>0</v>
      </c>
      <c r="V2275">
        <v>0</v>
      </c>
      <c r="W2275">
        <v>0</v>
      </c>
      <c r="X2275">
        <v>0</v>
      </c>
      <c r="Y2275">
        <v>0</v>
      </c>
      <c r="Z2275">
        <v>0</v>
      </c>
      <c r="AA2275">
        <v>0</v>
      </c>
      <c r="AB2275">
        <v>0</v>
      </c>
      <c r="AC2275">
        <v>0</v>
      </c>
    </row>
    <row r="2276" spans="1:29" x14ac:dyDescent="0.3">
      <c r="A2276">
        <v>22.74</v>
      </c>
      <c r="B2276">
        <v>28.2</v>
      </c>
      <c r="C2276">
        <v>0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0</v>
      </c>
      <c r="M2276">
        <v>0</v>
      </c>
      <c r="N2276">
        <v>0</v>
      </c>
      <c r="O2276">
        <v>0</v>
      </c>
      <c r="P2276">
        <v>0</v>
      </c>
      <c r="Q2276">
        <v>0</v>
      </c>
      <c r="R2276">
        <v>0</v>
      </c>
      <c r="S2276">
        <v>0</v>
      </c>
      <c r="T2276">
        <v>0</v>
      </c>
      <c r="U2276">
        <v>0</v>
      </c>
      <c r="V2276">
        <v>0</v>
      </c>
      <c r="W2276">
        <v>0</v>
      </c>
      <c r="X2276">
        <v>0</v>
      </c>
      <c r="Y2276">
        <v>0</v>
      </c>
      <c r="Z2276">
        <v>0</v>
      </c>
      <c r="AA2276">
        <v>0</v>
      </c>
      <c r="AB2276">
        <v>0</v>
      </c>
      <c r="AC2276">
        <v>0</v>
      </c>
    </row>
    <row r="2277" spans="1:29" x14ac:dyDescent="0.3">
      <c r="A2277">
        <v>22.75</v>
      </c>
      <c r="B2277">
        <v>28.2</v>
      </c>
      <c r="C2277">
        <v>0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  <c r="Z2277">
        <v>0</v>
      </c>
      <c r="AA2277">
        <v>0</v>
      </c>
      <c r="AB2277">
        <v>0</v>
      </c>
      <c r="AC2277">
        <v>0</v>
      </c>
    </row>
    <row r="2278" spans="1:29" x14ac:dyDescent="0.3">
      <c r="A2278">
        <v>22.76</v>
      </c>
      <c r="B2278">
        <v>28.2</v>
      </c>
      <c r="C2278">
        <v>0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v>0</v>
      </c>
      <c r="AB2278">
        <v>0</v>
      </c>
      <c r="AC2278">
        <v>0</v>
      </c>
    </row>
    <row r="2279" spans="1:29" x14ac:dyDescent="0.3">
      <c r="A2279">
        <v>22.77</v>
      </c>
      <c r="B2279">
        <v>28.2</v>
      </c>
      <c r="C2279">
        <v>0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0</v>
      </c>
      <c r="O2279">
        <v>0</v>
      </c>
      <c r="P2279">
        <v>0</v>
      </c>
      <c r="Q2279">
        <v>0</v>
      </c>
      <c r="R2279">
        <v>0</v>
      </c>
      <c r="S2279">
        <v>0</v>
      </c>
      <c r="T2279">
        <v>0</v>
      </c>
      <c r="U2279">
        <v>0</v>
      </c>
      <c r="V2279">
        <v>0</v>
      </c>
      <c r="W2279">
        <v>0</v>
      </c>
      <c r="X2279">
        <v>0</v>
      </c>
      <c r="Y2279">
        <v>0</v>
      </c>
      <c r="Z2279">
        <v>0</v>
      </c>
      <c r="AA2279">
        <v>0</v>
      </c>
      <c r="AB2279">
        <v>0</v>
      </c>
      <c r="AC2279">
        <v>0</v>
      </c>
    </row>
    <row r="2280" spans="1:29" x14ac:dyDescent="0.3">
      <c r="A2280">
        <v>22.78</v>
      </c>
      <c r="B2280">
        <v>28.2</v>
      </c>
      <c r="C2280">
        <v>0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0</v>
      </c>
      <c r="N2280">
        <v>0</v>
      </c>
      <c r="O2280">
        <v>0</v>
      </c>
      <c r="P2280">
        <v>0</v>
      </c>
      <c r="Q2280">
        <v>0</v>
      </c>
      <c r="R2280">
        <v>0</v>
      </c>
      <c r="S2280">
        <v>0</v>
      </c>
      <c r="T2280">
        <v>0</v>
      </c>
      <c r="U2280">
        <v>0</v>
      </c>
      <c r="V2280">
        <v>0</v>
      </c>
      <c r="W2280">
        <v>0</v>
      </c>
      <c r="X2280">
        <v>0</v>
      </c>
      <c r="Y2280">
        <v>0</v>
      </c>
      <c r="Z2280">
        <v>0</v>
      </c>
      <c r="AA2280">
        <v>0</v>
      </c>
      <c r="AB2280">
        <v>0</v>
      </c>
      <c r="AC2280">
        <v>0</v>
      </c>
    </row>
    <row r="2281" spans="1:29" x14ac:dyDescent="0.3">
      <c r="A2281">
        <v>22.79</v>
      </c>
      <c r="B2281">
        <v>28.2</v>
      </c>
      <c r="C2281">
        <v>0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v>0</v>
      </c>
      <c r="N2281">
        <v>0</v>
      </c>
      <c r="O2281">
        <v>0</v>
      </c>
      <c r="P2281">
        <v>0</v>
      </c>
      <c r="Q2281">
        <v>0</v>
      </c>
      <c r="R2281">
        <v>0</v>
      </c>
      <c r="S2281">
        <v>0</v>
      </c>
      <c r="T2281">
        <v>0</v>
      </c>
      <c r="U2281">
        <v>0</v>
      </c>
      <c r="V2281">
        <v>0</v>
      </c>
      <c r="W2281">
        <v>0</v>
      </c>
      <c r="X2281">
        <v>0</v>
      </c>
      <c r="Y2281">
        <v>0</v>
      </c>
      <c r="Z2281">
        <v>0</v>
      </c>
      <c r="AA2281">
        <v>0</v>
      </c>
      <c r="AB2281">
        <v>0</v>
      </c>
      <c r="AC2281">
        <v>0</v>
      </c>
    </row>
    <row r="2282" spans="1:29" x14ac:dyDescent="0.3">
      <c r="A2282">
        <v>22.8</v>
      </c>
      <c r="B2282">
        <v>28.2</v>
      </c>
      <c r="C2282">
        <v>0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0</v>
      </c>
      <c r="O2282">
        <v>0</v>
      </c>
      <c r="P2282">
        <v>0</v>
      </c>
      <c r="Q2282">
        <v>0</v>
      </c>
      <c r="R2282">
        <v>0</v>
      </c>
      <c r="S2282">
        <v>0</v>
      </c>
      <c r="T2282">
        <v>0</v>
      </c>
      <c r="U2282">
        <v>0</v>
      </c>
      <c r="V2282">
        <v>0</v>
      </c>
      <c r="W2282">
        <v>0</v>
      </c>
      <c r="X2282">
        <v>0</v>
      </c>
      <c r="Y2282">
        <v>0</v>
      </c>
      <c r="Z2282">
        <v>0</v>
      </c>
      <c r="AA2282">
        <v>0</v>
      </c>
      <c r="AB2282">
        <v>0</v>
      </c>
      <c r="AC2282">
        <v>0</v>
      </c>
    </row>
    <row r="2283" spans="1:29" x14ac:dyDescent="0.3">
      <c r="A2283">
        <v>22.81</v>
      </c>
      <c r="B2283">
        <v>28.2</v>
      </c>
      <c r="C2283">
        <v>0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0</v>
      </c>
      <c r="V2283">
        <v>0</v>
      </c>
      <c r="W2283">
        <v>0</v>
      </c>
      <c r="X2283">
        <v>0</v>
      </c>
      <c r="Y2283">
        <v>0</v>
      </c>
      <c r="Z2283">
        <v>0</v>
      </c>
      <c r="AA2283">
        <v>0</v>
      </c>
      <c r="AB2283">
        <v>0</v>
      </c>
      <c r="AC2283">
        <v>0</v>
      </c>
    </row>
    <row r="2284" spans="1:29" x14ac:dyDescent="0.3">
      <c r="A2284">
        <v>22.82</v>
      </c>
      <c r="B2284">
        <v>28.2</v>
      </c>
      <c r="C2284">
        <v>0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0</v>
      </c>
      <c r="V2284">
        <v>0</v>
      </c>
      <c r="W2284">
        <v>0</v>
      </c>
      <c r="X2284">
        <v>0</v>
      </c>
      <c r="Y2284">
        <v>0</v>
      </c>
      <c r="Z2284">
        <v>0</v>
      </c>
      <c r="AA2284">
        <v>0</v>
      </c>
      <c r="AB2284">
        <v>0</v>
      </c>
      <c r="AC2284">
        <v>0</v>
      </c>
    </row>
    <row r="2285" spans="1:29" x14ac:dyDescent="0.3">
      <c r="A2285">
        <v>22.83</v>
      </c>
      <c r="B2285">
        <v>28.2</v>
      </c>
      <c r="C2285">
        <v>0</v>
      </c>
      <c r="D2285">
        <v>0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0</v>
      </c>
      <c r="N2285">
        <v>0</v>
      </c>
      <c r="O2285">
        <v>0</v>
      </c>
      <c r="P2285">
        <v>0</v>
      </c>
      <c r="Q2285">
        <v>0</v>
      </c>
      <c r="R2285">
        <v>0</v>
      </c>
      <c r="S2285">
        <v>0</v>
      </c>
      <c r="T2285">
        <v>0</v>
      </c>
      <c r="U2285">
        <v>0</v>
      </c>
      <c r="V2285">
        <v>0</v>
      </c>
      <c r="W2285">
        <v>0</v>
      </c>
      <c r="X2285">
        <v>0</v>
      </c>
      <c r="Y2285">
        <v>0</v>
      </c>
      <c r="Z2285">
        <v>0</v>
      </c>
      <c r="AA2285">
        <v>0</v>
      </c>
      <c r="AB2285">
        <v>0</v>
      </c>
      <c r="AC2285">
        <v>0</v>
      </c>
    </row>
    <row r="2286" spans="1:29" x14ac:dyDescent="0.3">
      <c r="A2286">
        <v>22.84</v>
      </c>
      <c r="B2286">
        <v>28.2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0</v>
      </c>
      <c r="T2286">
        <v>0</v>
      </c>
      <c r="U2286">
        <v>0</v>
      </c>
      <c r="V2286">
        <v>0</v>
      </c>
      <c r="W2286">
        <v>0</v>
      </c>
      <c r="X2286">
        <v>0</v>
      </c>
      <c r="Y2286">
        <v>0</v>
      </c>
      <c r="Z2286">
        <v>0</v>
      </c>
      <c r="AA2286">
        <v>0</v>
      </c>
      <c r="AB2286">
        <v>0</v>
      </c>
      <c r="AC2286">
        <v>0</v>
      </c>
    </row>
    <row r="2287" spans="1:29" x14ac:dyDescent="0.3">
      <c r="A2287">
        <v>22.85</v>
      </c>
      <c r="B2287">
        <v>28.2</v>
      </c>
      <c r="C2287">
        <v>0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0</v>
      </c>
      <c r="N2287">
        <v>0</v>
      </c>
      <c r="O2287">
        <v>0</v>
      </c>
      <c r="P2287">
        <v>0</v>
      </c>
      <c r="Q2287">
        <v>0</v>
      </c>
      <c r="R2287">
        <v>0</v>
      </c>
      <c r="S2287">
        <v>0</v>
      </c>
      <c r="T2287">
        <v>0</v>
      </c>
      <c r="U2287">
        <v>0</v>
      </c>
      <c r="V2287">
        <v>0</v>
      </c>
      <c r="W2287">
        <v>0</v>
      </c>
      <c r="X2287">
        <v>0</v>
      </c>
      <c r="Y2287">
        <v>0</v>
      </c>
      <c r="Z2287">
        <v>0</v>
      </c>
      <c r="AA2287">
        <v>0</v>
      </c>
      <c r="AB2287">
        <v>0</v>
      </c>
      <c r="AC2287">
        <v>0</v>
      </c>
    </row>
    <row r="2288" spans="1:29" x14ac:dyDescent="0.3">
      <c r="A2288">
        <v>22.86</v>
      </c>
      <c r="B2288">
        <v>28.2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0</v>
      </c>
      <c r="V2288">
        <v>0</v>
      </c>
      <c r="W2288">
        <v>0</v>
      </c>
      <c r="X2288">
        <v>0</v>
      </c>
      <c r="Y2288">
        <v>0</v>
      </c>
      <c r="Z2288">
        <v>0</v>
      </c>
      <c r="AA2288">
        <v>0</v>
      </c>
      <c r="AB2288">
        <v>0</v>
      </c>
      <c r="AC2288">
        <v>0</v>
      </c>
    </row>
    <row r="2289" spans="1:29" x14ac:dyDescent="0.3">
      <c r="A2289">
        <v>22.87</v>
      </c>
      <c r="B2289">
        <v>28.2</v>
      </c>
      <c r="C2289">
        <v>0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0</v>
      </c>
      <c r="N2289">
        <v>0</v>
      </c>
      <c r="O2289">
        <v>0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v>0</v>
      </c>
      <c r="V2289">
        <v>0</v>
      </c>
      <c r="W2289">
        <v>0</v>
      </c>
      <c r="X2289">
        <v>0</v>
      </c>
      <c r="Y2289">
        <v>0</v>
      </c>
      <c r="Z2289">
        <v>0</v>
      </c>
      <c r="AA2289">
        <v>0</v>
      </c>
      <c r="AB2289">
        <v>0</v>
      </c>
      <c r="AC2289">
        <v>0</v>
      </c>
    </row>
    <row r="2290" spans="1:29" x14ac:dyDescent="0.3">
      <c r="A2290">
        <v>22.88</v>
      </c>
      <c r="B2290">
        <v>28.2</v>
      </c>
      <c r="C2290">
        <v>0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0</v>
      </c>
      <c r="M2290">
        <v>0</v>
      </c>
      <c r="N2290">
        <v>0</v>
      </c>
      <c r="O2290">
        <v>0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v>0</v>
      </c>
      <c r="V2290">
        <v>0</v>
      </c>
      <c r="W2290">
        <v>0</v>
      </c>
      <c r="X2290">
        <v>0</v>
      </c>
      <c r="Y2290">
        <v>0</v>
      </c>
      <c r="Z2290">
        <v>0</v>
      </c>
      <c r="AA2290">
        <v>0</v>
      </c>
      <c r="AB2290">
        <v>0</v>
      </c>
      <c r="AC2290">
        <v>0</v>
      </c>
    </row>
    <row r="2291" spans="1:29" x14ac:dyDescent="0.3">
      <c r="A2291">
        <v>22.89</v>
      </c>
      <c r="B2291">
        <v>28.2</v>
      </c>
      <c r="C2291">
        <v>0</v>
      </c>
      <c r="D2291">
        <v>0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v>0</v>
      </c>
      <c r="N2291">
        <v>0</v>
      </c>
      <c r="O2291">
        <v>0</v>
      </c>
      <c r="P2291">
        <v>0</v>
      </c>
      <c r="Q2291">
        <v>0</v>
      </c>
      <c r="R2291">
        <v>0</v>
      </c>
      <c r="S2291">
        <v>0</v>
      </c>
      <c r="T2291">
        <v>0</v>
      </c>
      <c r="U2291">
        <v>0</v>
      </c>
      <c r="V2291">
        <v>0</v>
      </c>
      <c r="W2291">
        <v>0</v>
      </c>
      <c r="X2291">
        <v>0</v>
      </c>
      <c r="Y2291">
        <v>0</v>
      </c>
      <c r="Z2291">
        <v>0</v>
      </c>
      <c r="AA2291">
        <v>0</v>
      </c>
      <c r="AB2291">
        <v>0</v>
      </c>
      <c r="AC2291">
        <v>0</v>
      </c>
    </row>
    <row r="2292" spans="1:29" x14ac:dyDescent="0.3">
      <c r="A2292">
        <v>22.9</v>
      </c>
      <c r="B2292">
        <v>28.2</v>
      </c>
      <c r="C2292">
        <v>0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0</v>
      </c>
      <c r="M2292">
        <v>0</v>
      </c>
      <c r="N2292">
        <v>0</v>
      </c>
      <c r="O2292">
        <v>0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  <c r="V2292">
        <v>0</v>
      </c>
      <c r="W2292">
        <v>0</v>
      </c>
      <c r="X2292">
        <v>0</v>
      </c>
      <c r="Y2292">
        <v>0</v>
      </c>
      <c r="Z2292">
        <v>0</v>
      </c>
      <c r="AA2292">
        <v>0</v>
      </c>
      <c r="AB2292">
        <v>0</v>
      </c>
      <c r="AC2292">
        <v>0</v>
      </c>
    </row>
    <row r="2293" spans="1:29" x14ac:dyDescent="0.3">
      <c r="A2293">
        <v>22.91</v>
      </c>
      <c r="B2293">
        <v>28.2</v>
      </c>
      <c r="C2293">
        <v>0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0</v>
      </c>
      <c r="M2293">
        <v>0</v>
      </c>
      <c r="N2293">
        <v>0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0</v>
      </c>
      <c r="U2293">
        <v>0</v>
      </c>
      <c r="V2293">
        <v>0</v>
      </c>
      <c r="W2293">
        <v>0</v>
      </c>
      <c r="X2293">
        <v>0</v>
      </c>
      <c r="Y2293">
        <v>0</v>
      </c>
      <c r="Z2293">
        <v>0</v>
      </c>
      <c r="AA2293">
        <v>0</v>
      </c>
      <c r="AB2293">
        <v>0</v>
      </c>
      <c r="AC2293">
        <v>0</v>
      </c>
    </row>
    <row r="2294" spans="1:29" x14ac:dyDescent="0.3">
      <c r="A2294">
        <v>22.92</v>
      </c>
      <c r="B2294">
        <v>28.2</v>
      </c>
      <c r="C2294">
        <v>0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0</v>
      </c>
      <c r="N2294">
        <v>0</v>
      </c>
      <c r="O2294">
        <v>0</v>
      </c>
      <c r="P2294">
        <v>0</v>
      </c>
      <c r="Q2294">
        <v>0</v>
      </c>
      <c r="R2294">
        <v>0</v>
      </c>
      <c r="S2294">
        <v>0</v>
      </c>
      <c r="T2294">
        <v>0</v>
      </c>
      <c r="U2294">
        <v>0</v>
      </c>
      <c r="V2294">
        <v>0</v>
      </c>
      <c r="W2294">
        <v>0</v>
      </c>
      <c r="X2294">
        <v>0</v>
      </c>
      <c r="Y2294">
        <v>0</v>
      </c>
      <c r="Z2294">
        <v>0</v>
      </c>
      <c r="AA2294">
        <v>0</v>
      </c>
      <c r="AB2294">
        <v>0</v>
      </c>
      <c r="AC2294">
        <v>0</v>
      </c>
    </row>
    <row r="2295" spans="1:29" x14ac:dyDescent="0.3">
      <c r="A2295">
        <v>22.93</v>
      </c>
      <c r="B2295">
        <v>28.2</v>
      </c>
      <c r="C2295">
        <v>0</v>
      </c>
      <c r="D2295">
        <v>0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0</v>
      </c>
      <c r="N2295">
        <v>0</v>
      </c>
      <c r="O2295">
        <v>0</v>
      </c>
      <c r="P2295">
        <v>0</v>
      </c>
      <c r="Q2295">
        <v>0</v>
      </c>
      <c r="R2295">
        <v>0</v>
      </c>
      <c r="S2295">
        <v>0</v>
      </c>
      <c r="T2295">
        <v>0</v>
      </c>
      <c r="U2295">
        <v>0</v>
      </c>
      <c r="V2295">
        <v>0</v>
      </c>
      <c r="W2295">
        <v>0</v>
      </c>
      <c r="X2295">
        <v>0</v>
      </c>
      <c r="Y2295">
        <v>0</v>
      </c>
      <c r="Z2295">
        <v>0</v>
      </c>
      <c r="AA2295">
        <v>0</v>
      </c>
      <c r="AB2295">
        <v>0</v>
      </c>
      <c r="AC2295">
        <v>0</v>
      </c>
    </row>
    <row r="2296" spans="1:29" x14ac:dyDescent="0.3">
      <c r="A2296">
        <v>22.94</v>
      </c>
      <c r="B2296">
        <v>28.2</v>
      </c>
      <c r="C2296">
        <v>0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0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0</v>
      </c>
      <c r="V2296">
        <v>0</v>
      </c>
      <c r="W2296">
        <v>0</v>
      </c>
      <c r="X2296">
        <v>0</v>
      </c>
      <c r="Y2296">
        <v>0</v>
      </c>
      <c r="Z2296">
        <v>0</v>
      </c>
      <c r="AA2296">
        <v>0</v>
      </c>
      <c r="AB2296">
        <v>0</v>
      </c>
      <c r="AC2296">
        <v>0</v>
      </c>
    </row>
    <row r="2297" spans="1:29" x14ac:dyDescent="0.3">
      <c r="A2297">
        <v>22.95</v>
      </c>
      <c r="B2297">
        <v>28.2</v>
      </c>
      <c r="C2297">
        <v>0</v>
      </c>
      <c r="D2297">
        <v>0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0</v>
      </c>
      <c r="N2297">
        <v>0</v>
      </c>
      <c r="O2297">
        <v>0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v>0</v>
      </c>
      <c r="V2297">
        <v>0</v>
      </c>
      <c r="W2297">
        <v>0</v>
      </c>
      <c r="X2297">
        <v>0</v>
      </c>
      <c r="Y2297">
        <v>0</v>
      </c>
      <c r="Z2297">
        <v>0</v>
      </c>
      <c r="AA2297">
        <v>0</v>
      </c>
      <c r="AB2297">
        <v>0</v>
      </c>
      <c r="AC2297">
        <v>0</v>
      </c>
    </row>
    <row r="2298" spans="1:29" x14ac:dyDescent="0.3">
      <c r="A2298">
        <v>22.96</v>
      </c>
      <c r="B2298">
        <v>28.2</v>
      </c>
      <c r="C2298">
        <v>0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0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v>0</v>
      </c>
      <c r="W2298">
        <v>0</v>
      </c>
      <c r="X2298">
        <v>0</v>
      </c>
      <c r="Y2298">
        <v>0</v>
      </c>
      <c r="Z2298">
        <v>0</v>
      </c>
      <c r="AA2298">
        <v>0</v>
      </c>
      <c r="AB2298">
        <v>0</v>
      </c>
      <c r="AC2298">
        <v>0</v>
      </c>
    </row>
    <row r="2299" spans="1:29" x14ac:dyDescent="0.3">
      <c r="A2299">
        <v>22.97</v>
      </c>
      <c r="B2299">
        <v>28.2</v>
      </c>
      <c r="C2299">
        <v>0</v>
      </c>
      <c r="D2299">
        <v>0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0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0</v>
      </c>
      <c r="V2299">
        <v>0</v>
      </c>
      <c r="W2299">
        <v>0</v>
      </c>
      <c r="X2299">
        <v>0</v>
      </c>
      <c r="Y2299">
        <v>0</v>
      </c>
      <c r="Z2299">
        <v>0</v>
      </c>
      <c r="AA2299">
        <v>0</v>
      </c>
      <c r="AB2299">
        <v>0</v>
      </c>
      <c r="AC2299">
        <v>0</v>
      </c>
    </row>
    <row r="2300" spans="1:29" x14ac:dyDescent="0.3">
      <c r="A2300">
        <v>22.98</v>
      </c>
      <c r="B2300">
        <v>28.2</v>
      </c>
      <c r="C2300">
        <v>0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0</v>
      </c>
      <c r="N2300">
        <v>0</v>
      </c>
      <c r="O2300">
        <v>0</v>
      </c>
      <c r="P2300">
        <v>0</v>
      </c>
      <c r="Q2300">
        <v>0</v>
      </c>
      <c r="R2300">
        <v>0</v>
      </c>
      <c r="S2300">
        <v>0</v>
      </c>
      <c r="T2300">
        <v>0</v>
      </c>
      <c r="U2300">
        <v>0</v>
      </c>
      <c r="V2300">
        <v>0</v>
      </c>
      <c r="W2300">
        <v>0</v>
      </c>
      <c r="X2300">
        <v>0</v>
      </c>
      <c r="Y2300">
        <v>0</v>
      </c>
      <c r="Z2300">
        <v>0</v>
      </c>
      <c r="AA2300">
        <v>0</v>
      </c>
      <c r="AB2300">
        <v>0</v>
      </c>
      <c r="AC2300">
        <v>0</v>
      </c>
    </row>
    <row r="2301" spans="1:29" x14ac:dyDescent="0.3">
      <c r="A2301">
        <v>22.99</v>
      </c>
      <c r="B2301">
        <v>28.2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0</v>
      </c>
      <c r="N2301">
        <v>0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0</v>
      </c>
      <c r="V2301">
        <v>0</v>
      </c>
      <c r="W2301">
        <v>0</v>
      </c>
      <c r="X2301">
        <v>0</v>
      </c>
      <c r="Y2301">
        <v>0</v>
      </c>
      <c r="Z2301">
        <v>0</v>
      </c>
      <c r="AA2301">
        <v>0</v>
      </c>
      <c r="AB2301">
        <v>0</v>
      </c>
      <c r="AC2301">
        <v>0</v>
      </c>
    </row>
    <row r="2302" spans="1:29" x14ac:dyDescent="0.3">
      <c r="A2302">
        <v>23</v>
      </c>
      <c r="B2302">
        <v>28.2</v>
      </c>
      <c r="C2302">
        <v>0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0</v>
      </c>
      <c r="V2302">
        <v>0</v>
      </c>
      <c r="W2302">
        <v>0</v>
      </c>
      <c r="X2302">
        <v>0</v>
      </c>
      <c r="Y2302">
        <v>0</v>
      </c>
      <c r="Z2302">
        <v>0</v>
      </c>
      <c r="AA2302">
        <v>0</v>
      </c>
      <c r="AB2302">
        <v>0</v>
      </c>
      <c r="AC2302">
        <v>0</v>
      </c>
    </row>
    <row r="2303" spans="1:29" x14ac:dyDescent="0.3">
      <c r="A2303">
        <v>23.01</v>
      </c>
      <c r="B2303">
        <v>28.2</v>
      </c>
      <c r="C2303">
        <v>0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0</v>
      </c>
      <c r="N2303">
        <v>0</v>
      </c>
      <c r="O2303">
        <v>0</v>
      </c>
      <c r="P2303">
        <v>0</v>
      </c>
      <c r="Q2303">
        <v>0</v>
      </c>
      <c r="R2303">
        <v>0</v>
      </c>
      <c r="S2303">
        <v>0</v>
      </c>
      <c r="T2303">
        <v>0</v>
      </c>
      <c r="U2303">
        <v>0</v>
      </c>
      <c r="V2303">
        <v>0</v>
      </c>
      <c r="W2303">
        <v>0</v>
      </c>
      <c r="X2303">
        <v>0</v>
      </c>
      <c r="Y2303">
        <v>0</v>
      </c>
      <c r="Z2303">
        <v>0</v>
      </c>
      <c r="AA2303">
        <v>0</v>
      </c>
      <c r="AB2303">
        <v>0</v>
      </c>
      <c r="AC2303">
        <v>0</v>
      </c>
    </row>
    <row r="2304" spans="1:29" x14ac:dyDescent="0.3">
      <c r="A2304">
        <v>23.02</v>
      </c>
      <c r="B2304">
        <v>28.2</v>
      </c>
      <c r="C2304">
        <v>0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0</v>
      </c>
      <c r="N2304">
        <v>0</v>
      </c>
      <c r="O2304">
        <v>0</v>
      </c>
      <c r="P2304">
        <v>0</v>
      </c>
      <c r="Q2304">
        <v>0</v>
      </c>
      <c r="R2304">
        <v>0</v>
      </c>
      <c r="S2304">
        <v>0</v>
      </c>
      <c r="T2304">
        <v>0</v>
      </c>
      <c r="U2304">
        <v>0</v>
      </c>
      <c r="V2304">
        <v>0</v>
      </c>
      <c r="W2304">
        <v>0</v>
      </c>
      <c r="X2304">
        <v>0</v>
      </c>
      <c r="Y2304">
        <v>0</v>
      </c>
      <c r="Z2304">
        <v>0</v>
      </c>
      <c r="AA2304">
        <v>0</v>
      </c>
      <c r="AB2304">
        <v>0</v>
      </c>
      <c r="AC2304">
        <v>0</v>
      </c>
    </row>
    <row r="2305" spans="1:29" x14ac:dyDescent="0.3">
      <c r="A2305">
        <v>23.03</v>
      </c>
      <c r="B2305">
        <v>28.2</v>
      </c>
      <c r="C2305">
        <v>0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0</v>
      </c>
      <c r="N2305">
        <v>0</v>
      </c>
      <c r="O2305">
        <v>0</v>
      </c>
      <c r="P2305">
        <v>0</v>
      </c>
      <c r="Q2305">
        <v>0</v>
      </c>
      <c r="R2305">
        <v>0</v>
      </c>
      <c r="S2305">
        <v>0</v>
      </c>
      <c r="T2305">
        <v>0</v>
      </c>
      <c r="U2305">
        <v>0</v>
      </c>
      <c r="V2305">
        <v>0</v>
      </c>
      <c r="W2305">
        <v>0</v>
      </c>
      <c r="X2305">
        <v>0</v>
      </c>
      <c r="Y2305">
        <v>0</v>
      </c>
      <c r="Z2305">
        <v>0</v>
      </c>
      <c r="AA2305">
        <v>0</v>
      </c>
      <c r="AB2305">
        <v>0</v>
      </c>
      <c r="AC2305">
        <v>0</v>
      </c>
    </row>
    <row r="2306" spans="1:29" x14ac:dyDescent="0.3">
      <c r="A2306">
        <v>23.04</v>
      </c>
      <c r="B2306">
        <v>28.2</v>
      </c>
      <c r="C2306">
        <v>0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0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0</v>
      </c>
      <c r="U2306">
        <v>0</v>
      </c>
      <c r="V2306">
        <v>0</v>
      </c>
      <c r="W2306">
        <v>0</v>
      </c>
      <c r="X2306">
        <v>0</v>
      </c>
      <c r="Y2306">
        <v>0</v>
      </c>
      <c r="Z2306">
        <v>0</v>
      </c>
      <c r="AA2306">
        <v>0</v>
      </c>
      <c r="AB2306">
        <v>0</v>
      </c>
      <c r="AC2306">
        <v>0</v>
      </c>
    </row>
    <row r="2307" spans="1:29" x14ac:dyDescent="0.3">
      <c r="A2307">
        <v>23.05</v>
      </c>
      <c r="B2307">
        <v>28.2</v>
      </c>
      <c r="C2307">
        <v>0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0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0</v>
      </c>
      <c r="V2307">
        <v>0</v>
      </c>
      <c r="W2307">
        <v>0</v>
      </c>
      <c r="X2307">
        <v>0</v>
      </c>
      <c r="Y2307">
        <v>0</v>
      </c>
      <c r="Z2307">
        <v>0</v>
      </c>
      <c r="AA2307">
        <v>0</v>
      </c>
      <c r="AB2307">
        <v>0</v>
      </c>
      <c r="AC2307">
        <v>0</v>
      </c>
    </row>
    <row r="2308" spans="1:29" x14ac:dyDescent="0.3">
      <c r="A2308">
        <v>23.06</v>
      </c>
      <c r="B2308">
        <v>28.2</v>
      </c>
      <c r="C2308">
        <v>0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0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0</v>
      </c>
      <c r="T2308">
        <v>0</v>
      </c>
      <c r="U2308">
        <v>0</v>
      </c>
      <c r="V2308">
        <v>0</v>
      </c>
      <c r="W2308">
        <v>0</v>
      </c>
      <c r="X2308">
        <v>0</v>
      </c>
      <c r="Y2308">
        <v>0</v>
      </c>
      <c r="Z2308">
        <v>0</v>
      </c>
      <c r="AA2308">
        <v>0</v>
      </c>
      <c r="AB2308">
        <v>0</v>
      </c>
      <c r="AC2308">
        <v>0</v>
      </c>
    </row>
    <row r="2309" spans="1:29" x14ac:dyDescent="0.3">
      <c r="A2309">
        <v>23.07</v>
      </c>
      <c r="B2309">
        <v>28.2</v>
      </c>
      <c r="C2309">
        <v>0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0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v>0</v>
      </c>
      <c r="V2309">
        <v>0</v>
      </c>
      <c r="W2309">
        <v>0</v>
      </c>
      <c r="X2309">
        <v>0</v>
      </c>
      <c r="Y2309">
        <v>0</v>
      </c>
      <c r="Z2309">
        <v>0</v>
      </c>
      <c r="AA2309">
        <v>0</v>
      </c>
      <c r="AB2309">
        <v>0</v>
      </c>
      <c r="AC2309">
        <v>0</v>
      </c>
    </row>
    <row r="2310" spans="1:29" x14ac:dyDescent="0.3">
      <c r="A2310">
        <v>23.08</v>
      </c>
      <c r="B2310">
        <v>28.2</v>
      </c>
      <c r="C2310">
        <v>0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0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0</v>
      </c>
      <c r="T2310">
        <v>0</v>
      </c>
      <c r="U2310">
        <v>0</v>
      </c>
      <c r="V2310">
        <v>0</v>
      </c>
      <c r="W2310">
        <v>0</v>
      </c>
      <c r="X2310">
        <v>0</v>
      </c>
      <c r="Y2310">
        <v>0</v>
      </c>
      <c r="Z2310">
        <v>0</v>
      </c>
      <c r="AA2310">
        <v>0</v>
      </c>
      <c r="AB2310">
        <v>0</v>
      </c>
      <c r="AC2310">
        <v>0</v>
      </c>
    </row>
    <row r="2311" spans="1:29" x14ac:dyDescent="0.3">
      <c r="A2311">
        <v>23.09</v>
      </c>
      <c r="B2311">
        <v>28.2</v>
      </c>
      <c r="C2311">
        <v>0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0</v>
      </c>
      <c r="N2311">
        <v>0</v>
      </c>
      <c r="O2311">
        <v>0</v>
      </c>
      <c r="P2311">
        <v>0</v>
      </c>
      <c r="Q2311">
        <v>0</v>
      </c>
      <c r="R2311">
        <v>0</v>
      </c>
      <c r="S2311">
        <v>0</v>
      </c>
      <c r="T2311">
        <v>0</v>
      </c>
      <c r="U2311">
        <v>0</v>
      </c>
      <c r="V2311">
        <v>0</v>
      </c>
      <c r="W2311">
        <v>0</v>
      </c>
      <c r="X2311">
        <v>0</v>
      </c>
      <c r="Y2311">
        <v>0</v>
      </c>
      <c r="Z2311">
        <v>0</v>
      </c>
      <c r="AA2311">
        <v>0</v>
      </c>
      <c r="AB2311">
        <v>0</v>
      </c>
      <c r="AC2311">
        <v>0</v>
      </c>
    </row>
    <row r="2312" spans="1:29" x14ac:dyDescent="0.3">
      <c r="A2312">
        <v>23.1</v>
      </c>
      <c r="B2312">
        <v>28.2</v>
      </c>
      <c r="C2312">
        <v>0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0</v>
      </c>
      <c r="V2312">
        <v>0</v>
      </c>
      <c r="W2312">
        <v>0</v>
      </c>
      <c r="X2312">
        <v>0</v>
      </c>
      <c r="Y2312">
        <v>0</v>
      </c>
      <c r="Z2312">
        <v>0</v>
      </c>
      <c r="AA2312">
        <v>0</v>
      </c>
      <c r="AB2312">
        <v>0</v>
      </c>
      <c r="AC2312">
        <v>0</v>
      </c>
    </row>
    <row r="2313" spans="1:29" x14ac:dyDescent="0.3">
      <c r="A2313">
        <v>23.11</v>
      </c>
      <c r="B2313">
        <v>28.2</v>
      </c>
      <c r="C2313">
        <v>0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0</v>
      </c>
      <c r="N2313">
        <v>0</v>
      </c>
      <c r="O2313">
        <v>0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0</v>
      </c>
      <c r="V2313">
        <v>0</v>
      </c>
      <c r="W2313">
        <v>0</v>
      </c>
      <c r="X2313">
        <v>0</v>
      </c>
      <c r="Y2313">
        <v>0</v>
      </c>
      <c r="Z2313">
        <v>0</v>
      </c>
      <c r="AA2313">
        <v>0</v>
      </c>
      <c r="AB2313">
        <v>0</v>
      </c>
      <c r="AC2313">
        <v>0</v>
      </c>
    </row>
    <row r="2314" spans="1:29" x14ac:dyDescent="0.3">
      <c r="A2314">
        <v>23.12</v>
      </c>
      <c r="B2314">
        <v>28.2</v>
      </c>
      <c r="C2314">
        <v>0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0</v>
      </c>
      <c r="N2314">
        <v>0</v>
      </c>
      <c r="O2314">
        <v>0</v>
      </c>
      <c r="P2314">
        <v>0</v>
      </c>
      <c r="Q2314">
        <v>0</v>
      </c>
      <c r="R2314">
        <v>0</v>
      </c>
      <c r="S2314">
        <v>0</v>
      </c>
      <c r="T2314">
        <v>0</v>
      </c>
      <c r="U2314">
        <v>0</v>
      </c>
      <c r="V2314">
        <v>0</v>
      </c>
      <c r="W2314">
        <v>0</v>
      </c>
      <c r="X2314">
        <v>0</v>
      </c>
      <c r="Y2314">
        <v>0</v>
      </c>
      <c r="Z2314">
        <v>0</v>
      </c>
      <c r="AA2314">
        <v>0</v>
      </c>
      <c r="AB2314">
        <v>0</v>
      </c>
      <c r="AC2314">
        <v>0</v>
      </c>
    </row>
    <row r="2315" spans="1:29" x14ac:dyDescent="0.3">
      <c r="A2315">
        <v>23.13</v>
      </c>
      <c r="B2315">
        <v>28.2</v>
      </c>
      <c r="C2315">
        <v>0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0</v>
      </c>
      <c r="N2315">
        <v>0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0</v>
      </c>
      <c r="V2315">
        <v>0</v>
      </c>
      <c r="W2315">
        <v>0</v>
      </c>
      <c r="X2315">
        <v>0</v>
      </c>
      <c r="Y2315">
        <v>0</v>
      </c>
      <c r="Z2315">
        <v>0</v>
      </c>
      <c r="AA2315">
        <v>0</v>
      </c>
      <c r="AB2315">
        <v>0</v>
      </c>
      <c r="AC2315">
        <v>0</v>
      </c>
    </row>
    <row r="2316" spans="1:29" x14ac:dyDescent="0.3">
      <c r="A2316">
        <v>23.14</v>
      </c>
      <c r="B2316">
        <v>28.2</v>
      </c>
      <c r="C2316">
        <v>0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0</v>
      </c>
      <c r="N2316">
        <v>0</v>
      </c>
      <c r="O2316">
        <v>0</v>
      </c>
      <c r="P2316">
        <v>0</v>
      </c>
      <c r="Q2316">
        <v>0</v>
      </c>
      <c r="R2316">
        <v>0</v>
      </c>
      <c r="S2316">
        <v>0</v>
      </c>
      <c r="T2316">
        <v>0</v>
      </c>
      <c r="U2316">
        <v>0</v>
      </c>
      <c r="V2316">
        <v>0</v>
      </c>
      <c r="W2316">
        <v>0</v>
      </c>
      <c r="X2316">
        <v>0</v>
      </c>
      <c r="Y2316">
        <v>0</v>
      </c>
      <c r="Z2316">
        <v>0</v>
      </c>
      <c r="AA2316">
        <v>0</v>
      </c>
      <c r="AB2316">
        <v>0</v>
      </c>
      <c r="AC2316">
        <v>0</v>
      </c>
    </row>
    <row r="2317" spans="1:29" x14ac:dyDescent="0.3">
      <c r="A2317">
        <v>23.15</v>
      </c>
      <c r="B2317">
        <v>28.2</v>
      </c>
      <c r="C2317">
        <v>0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0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v>0</v>
      </c>
      <c r="U2317">
        <v>0</v>
      </c>
      <c r="V2317">
        <v>0</v>
      </c>
      <c r="W2317">
        <v>0</v>
      </c>
      <c r="X2317">
        <v>0</v>
      </c>
      <c r="Y2317">
        <v>0</v>
      </c>
      <c r="Z2317">
        <v>0</v>
      </c>
      <c r="AA2317">
        <v>0</v>
      </c>
      <c r="AB2317">
        <v>0</v>
      </c>
      <c r="AC2317">
        <v>0</v>
      </c>
    </row>
    <row r="2318" spans="1:29" x14ac:dyDescent="0.3">
      <c r="A2318">
        <v>23.16</v>
      </c>
      <c r="B2318">
        <v>28.2</v>
      </c>
      <c r="C2318">
        <v>0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  <c r="M2318">
        <v>0</v>
      </c>
      <c r="N2318">
        <v>0</v>
      </c>
      <c r="O2318">
        <v>0</v>
      </c>
      <c r="P2318">
        <v>0</v>
      </c>
      <c r="Q2318">
        <v>0</v>
      </c>
      <c r="R2318">
        <v>0</v>
      </c>
      <c r="S2318">
        <v>0</v>
      </c>
      <c r="T2318">
        <v>0</v>
      </c>
      <c r="U2318">
        <v>0</v>
      </c>
      <c r="V2318">
        <v>0</v>
      </c>
      <c r="W2318">
        <v>0</v>
      </c>
      <c r="X2318">
        <v>0</v>
      </c>
      <c r="Y2318">
        <v>0</v>
      </c>
      <c r="Z2318">
        <v>0</v>
      </c>
      <c r="AA2318">
        <v>0</v>
      </c>
      <c r="AB2318">
        <v>0</v>
      </c>
      <c r="AC2318">
        <v>0</v>
      </c>
    </row>
    <row r="2319" spans="1:29" x14ac:dyDescent="0.3">
      <c r="A2319">
        <v>23.17</v>
      </c>
      <c r="B2319">
        <v>28.2</v>
      </c>
      <c r="C2319">
        <v>0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0</v>
      </c>
      <c r="N2319">
        <v>0</v>
      </c>
      <c r="O2319">
        <v>0</v>
      </c>
      <c r="P2319">
        <v>0</v>
      </c>
      <c r="Q2319">
        <v>0</v>
      </c>
      <c r="R2319">
        <v>0</v>
      </c>
      <c r="S2319">
        <v>0</v>
      </c>
      <c r="T2319">
        <v>0</v>
      </c>
      <c r="U2319">
        <v>0</v>
      </c>
      <c r="V2319">
        <v>0</v>
      </c>
      <c r="W2319">
        <v>0</v>
      </c>
      <c r="X2319">
        <v>0</v>
      </c>
      <c r="Y2319">
        <v>0</v>
      </c>
      <c r="Z2319">
        <v>0</v>
      </c>
      <c r="AA2319">
        <v>0</v>
      </c>
      <c r="AB2319">
        <v>0</v>
      </c>
      <c r="AC2319">
        <v>0</v>
      </c>
    </row>
    <row r="2320" spans="1:29" x14ac:dyDescent="0.3">
      <c r="A2320">
        <v>23.18</v>
      </c>
      <c r="B2320">
        <v>28.2</v>
      </c>
      <c r="C2320">
        <v>0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0</v>
      </c>
      <c r="N2320">
        <v>0</v>
      </c>
      <c r="O2320">
        <v>0</v>
      </c>
      <c r="P2320">
        <v>0</v>
      </c>
      <c r="Q2320">
        <v>0</v>
      </c>
      <c r="R2320">
        <v>0</v>
      </c>
      <c r="S2320">
        <v>0</v>
      </c>
      <c r="T2320">
        <v>0</v>
      </c>
      <c r="U2320">
        <v>0</v>
      </c>
      <c r="V2320">
        <v>0</v>
      </c>
      <c r="W2320">
        <v>0</v>
      </c>
      <c r="X2320">
        <v>0</v>
      </c>
      <c r="Y2320">
        <v>0</v>
      </c>
      <c r="Z2320">
        <v>0</v>
      </c>
      <c r="AA2320">
        <v>0</v>
      </c>
      <c r="AB2320">
        <v>0</v>
      </c>
      <c r="AC2320">
        <v>0</v>
      </c>
    </row>
    <row r="2321" spans="1:29" x14ac:dyDescent="0.3">
      <c r="A2321">
        <v>23.19</v>
      </c>
      <c r="B2321">
        <v>28.2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v>0</v>
      </c>
      <c r="T2321">
        <v>0</v>
      </c>
      <c r="U2321">
        <v>0</v>
      </c>
      <c r="V2321">
        <v>0</v>
      </c>
      <c r="W2321">
        <v>0</v>
      </c>
      <c r="X2321">
        <v>0</v>
      </c>
      <c r="Y2321">
        <v>0</v>
      </c>
      <c r="Z2321">
        <v>0</v>
      </c>
      <c r="AA2321">
        <v>0</v>
      </c>
      <c r="AB2321">
        <v>0</v>
      </c>
      <c r="AC2321">
        <v>0</v>
      </c>
    </row>
    <row r="2322" spans="1:29" x14ac:dyDescent="0.3">
      <c r="A2322">
        <v>23.2</v>
      </c>
      <c r="B2322">
        <v>28.2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0</v>
      </c>
      <c r="R2322">
        <v>0</v>
      </c>
      <c r="S2322">
        <v>0</v>
      </c>
      <c r="T2322">
        <v>0</v>
      </c>
      <c r="U2322">
        <v>0</v>
      </c>
      <c r="V2322">
        <v>0</v>
      </c>
      <c r="W2322">
        <v>0</v>
      </c>
      <c r="X2322">
        <v>0</v>
      </c>
      <c r="Y2322">
        <v>0</v>
      </c>
      <c r="Z2322">
        <v>0</v>
      </c>
      <c r="AA2322">
        <v>0</v>
      </c>
      <c r="AB2322">
        <v>0</v>
      </c>
      <c r="AC2322">
        <v>0</v>
      </c>
    </row>
    <row r="2323" spans="1:29" x14ac:dyDescent="0.3">
      <c r="A2323">
        <v>23.21</v>
      </c>
      <c r="B2323">
        <v>28.2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</v>
      </c>
      <c r="M2323">
        <v>0</v>
      </c>
      <c r="N2323">
        <v>0</v>
      </c>
      <c r="O2323">
        <v>0</v>
      </c>
      <c r="P2323">
        <v>0</v>
      </c>
      <c r="Q2323">
        <v>0</v>
      </c>
      <c r="R2323">
        <v>0</v>
      </c>
      <c r="S2323">
        <v>0</v>
      </c>
      <c r="T2323">
        <v>0</v>
      </c>
      <c r="U2323">
        <v>0</v>
      </c>
      <c r="V2323">
        <v>0</v>
      </c>
      <c r="W2323">
        <v>0</v>
      </c>
      <c r="X2323">
        <v>0</v>
      </c>
      <c r="Y2323">
        <v>0</v>
      </c>
      <c r="Z2323">
        <v>0</v>
      </c>
      <c r="AA2323">
        <v>0</v>
      </c>
      <c r="AB2323">
        <v>0</v>
      </c>
      <c r="AC2323">
        <v>0</v>
      </c>
    </row>
    <row r="2324" spans="1:29" x14ac:dyDescent="0.3">
      <c r="A2324">
        <v>23.22</v>
      </c>
      <c r="B2324">
        <v>28.2</v>
      </c>
      <c r="C2324">
        <v>0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0</v>
      </c>
      <c r="M2324">
        <v>0</v>
      </c>
      <c r="N2324">
        <v>0</v>
      </c>
      <c r="O2324">
        <v>0</v>
      </c>
      <c r="P2324">
        <v>0</v>
      </c>
      <c r="Q2324">
        <v>0</v>
      </c>
      <c r="R2324">
        <v>0</v>
      </c>
      <c r="S2324">
        <v>0</v>
      </c>
      <c r="T2324">
        <v>0</v>
      </c>
      <c r="U2324">
        <v>0</v>
      </c>
      <c r="V2324">
        <v>0</v>
      </c>
      <c r="W2324">
        <v>0</v>
      </c>
      <c r="X2324">
        <v>0</v>
      </c>
      <c r="Y2324">
        <v>0</v>
      </c>
      <c r="Z2324">
        <v>0</v>
      </c>
      <c r="AA2324">
        <v>0</v>
      </c>
      <c r="AB2324">
        <v>0</v>
      </c>
      <c r="AC2324">
        <v>0</v>
      </c>
    </row>
    <row r="2325" spans="1:29" x14ac:dyDescent="0.3">
      <c r="A2325">
        <v>23.23</v>
      </c>
      <c r="B2325">
        <v>28.2</v>
      </c>
      <c r="C2325">
        <v>0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0</v>
      </c>
      <c r="O2325">
        <v>0</v>
      </c>
      <c r="P2325">
        <v>0</v>
      </c>
      <c r="Q2325">
        <v>0</v>
      </c>
      <c r="R2325">
        <v>0</v>
      </c>
      <c r="S2325">
        <v>0</v>
      </c>
      <c r="T2325">
        <v>0</v>
      </c>
      <c r="U2325">
        <v>0</v>
      </c>
      <c r="V2325">
        <v>0</v>
      </c>
      <c r="W2325">
        <v>0</v>
      </c>
      <c r="X2325">
        <v>0</v>
      </c>
      <c r="Y2325">
        <v>0</v>
      </c>
      <c r="Z2325">
        <v>0</v>
      </c>
      <c r="AA2325">
        <v>0</v>
      </c>
      <c r="AB2325">
        <v>0</v>
      </c>
      <c r="AC2325">
        <v>0</v>
      </c>
    </row>
    <row r="2326" spans="1:29" x14ac:dyDescent="0.3">
      <c r="A2326">
        <v>23.24</v>
      </c>
      <c r="B2326">
        <v>28.2</v>
      </c>
      <c r="C2326">
        <v>0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0</v>
      </c>
      <c r="M2326">
        <v>0</v>
      </c>
      <c r="N2326">
        <v>0</v>
      </c>
      <c r="O2326">
        <v>0</v>
      </c>
      <c r="P2326">
        <v>0</v>
      </c>
      <c r="Q2326">
        <v>0</v>
      </c>
      <c r="R2326">
        <v>0</v>
      </c>
      <c r="S2326">
        <v>0</v>
      </c>
      <c r="T2326">
        <v>0</v>
      </c>
      <c r="U2326">
        <v>0</v>
      </c>
      <c r="V2326">
        <v>0</v>
      </c>
      <c r="W2326">
        <v>0</v>
      </c>
      <c r="X2326">
        <v>0</v>
      </c>
      <c r="Y2326">
        <v>0</v>
      </c>
      <c r="Z2326">
        <v>0</v>
      </c>
      <c r="AA2326">
        <v>0</v>
      </c>
      <c r="AB2326">
        <v>0</v>
      </c>
      <c r="AC2326">
        <v>0</v>
      </c>
    </row>
    <row r="2327" spans="1:29" x14ac:dyDescent="0.3">
      <c r="A2327">
        <v>23.25</v>
      </c>
      <c r="B2327">
        <v>28.2</v>
      </c>
      <c r="C2327">
        <v>0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0</v>
      </c>
      <c r="N2327">
        <v>0</v>
      </c>
      <c r="O2327">
        <v>0</v>
      </c>
      <c r="P2327">
        <v>0</v>
      </c>
      <c r="Q2327">
        <v>0</v>
      </c>
      <c r="R2327">
        <v>0</v>
      </c>
      <c r="S2327">
        <v>0</v>
      </c>
      <c r="T2327">
        <v>0</v>
      </c>
      <c r="U2327">
        <v>0</v>
      </c>
      <c r="V2327">
        <v>0</v>
      </c>
      <c r="W2327">
        <v>0</v>
      </c>
      <c r="X2327">
        <v>0</v>
      </c>
      <c r="Y2327">
        <v>0</v>
      </c>
      <c r="Z2327">
        <v>0</v>
      </c>
      <c r="AA2327">
        <v>0</v>
      </c>
      <c r="AB2327">
        <v>0</v>
      </c>
      <c r="AC2327">
        <v>0</v>
      </c>
    </row>
    <row r="2328" spans="1:29" x14ac:dyDescent="0.3">
      <c r="A2328">
        <v>23.26</v>
      </c>
      <c r="B2328">
        <v>28.2</v>
      </c>
      <c r="C2328">
        <v>0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0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v>0</v>
      </c>
      <c r="V2328">
        <v>0</v>
      </c>
      <c r="W2328">
        <v>0</v>
      </c>
      <c r="X2328">
        <v>0</v>
      </c>
      <c r="Y2328">
        <v>0</v>
      </c>
      <c r="Z2328">
        <v>0</v>
      </c>
      <c r="AA2328">
        <v>0</v>
      </c>
      <c r="AB2328">
        <v>0</v>
      </c>
      <c r="AC2328">
        <v>0</v>
      </c>
    </row>
    <row r="2329" spans="1:29" x14ac:dyDescent="0.3">
      <c r="A2329">
        <v>23.27</v>
      </c>
      <c r="B2329">
        <v>28.2</v>
      </c>
      <c r="C2329">
        <v>0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0</v>
      </c>
      <c r="O2329">
        <v>0</v>
      </c>
      <c r="P2329">
        <v>0</v>
      </c>
      <c r="Q2329">
        <v>0</v>
      </c>
      <c r="R2329">
        <v>0</v>
      </c>
      <c r="S2329">
        <v>0</v>
      </c>
      <c r="T2329">
        <v>0</v>
      </c>
      <c r="U2329">
        <v>0</v>
      </c>
      <c r="V2329">
        <v>0</v>
      </c>
      <c r="W2329">
        <v>0</v>
      </c>
      <c r="X2329">
        <v>0</v>
      </c>
      <c r="Y2329">
        <v>0</v>
      </c>
      <c r="Z2329">
        <v>0</v>
      </c>
      <c r="AA2329">
        <v>0</v>
      </c>
      <c r="AB2329">
        <v>0</v>
      </c>
      <c r="AC2329">
        <v>0</v>
      </c>
    </row>
    <row r="2330" spans="1:29" x14ac:dyDescent="0.3">
      <c r="A2330">
        <v>23.28</v>
      </c>
      <c r="B2330">
        <v>28.2</v>
      </c>
      <c r="C2330">
        <v>0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0</v>
      </c>
      <c r="M2330">
        <v>0</v>
      </c>
      <c r="N2330">
        <v>0</v>
      </c>
      <c r="O2330">
        <v>0</v>
      </c>
      <c r="P2330">
        <v>0</v>
      </c>
      <c r="Q2330">
        <v>0</v>
      </c>
      <c r="R2330">
        <v>0</v>
      </c>
      <c r="S2330">
        <v>0</v>
      </c>
      <c r="T2330">
        <v>0</v>
      </c>
      <c r="U2330">
        <v>0</v>
      </c>
      <c r="V2330">
        <v>0</v>
      </c>
      <c r="W2330">
        <v>0</v>
      </c>
      <c r="X2330">
        <v>0</v>
      </c>
      <c r="Y2330">
        <v>0</v>
      </c>
      <c r="Z2330">
        <v>0</v>
      </c>
      <c r="AA2330">
        <v>0</v>
      </c>
      <c r="AB2330">
        <v>0</v>
      </c>
      <c r="AC2330">
        <v>0</v>
      </c>
    </row>
    <row r="2331" spans="1:29" x14ac:dyDescent="0.3">
      <c r="A2331">
        <v>23.29</v>
      </c>
      <c r="B2331">
        <v>28.2</v>
      </c>
      <c r="C2331">
        <v>0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  <c r="AA2331">
        <v>0</v>
      </c>
      <c r="AB2331">
        <v>0</v>
      </c>
      <c r="AC2331">
        <v>0</v>
      </c>
    </row>
    <row r="2332" spans="1:29" x14ac:dyDescent="0.3">
      <c r="A2332">
        <v>23.3</v>
      </c>
      <c r="B2332">
        <v>28.2</v>
      </c>
      <c r="C2332">
        <v>0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0</v>
      </c>
      <c r="N2332">
        <v>0</v>
      </c>
      <c r="O2332">
        <v>0</v>
      </c>
      <c r="P2332">
        <v>0</v>
      </c>
      <c r="Q2332">
        <v>0</v>
      </c>
      <c r="R2332">
        <v>0</v>
      </c>
      <c r="S2332">
        <v>0</v>
      </c>
      <c r="T2332">
        <v>0</v>
      </c>
      <c r="U2332">
        <v>0</v>
      </c>
      <c r="V2332">
        <v>0</v>
      </c>
      <c r="W2332">
        <v>0</v>
      </c>
      <c r="X2332">
        <v>0</v>
      </c>
      <c r="Y2332">
        <v>0</v>
      </c>
      <c r="Z2332">
        <v>0</v>
      </c>
      <c r="AA2332">
        <v>0</v>
      </c>
      <c r="AB2332">
        <v>0</v>
      </c>
      <c r="AC2332">
        <v>0</v>
      </c>
    </row>
    <row r="2333" spans="1:29" x14ac:dyDescent="0.3">
      <c r="A2333">
        <v>23.31</v>
      </c>
      <c r="B2333">
        <v>28.2</v>
      </c>
      <c r="C2333">
        <v>0</v>
      </c>
      <c r="D2333">
        <v>0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0</v>
      </c>
      <c r="N2333">
        <v>0</v>
      </c>
      <c r="O2333">
        <v>0</v>
      </c>
      <c r="P2333">
        <v>0</v>
      </c>
      <c r="Q2333">
        <v>0</v>
      </c>
      <c r="R2333">
        <v>0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0</v>
      </c>
      <c r="Y2333">
        <v>0</v>
      </c>
      <c r="Z2333">
        <v>0</v>
      </c>
      <c r="AA2333">
        <v>0</v>
      </c>
      <c r="AB2333">
        <v>0</v>
      </c>
      <c r="AC2333">
        <v>0</v>
      </c>
    </row>
    <row r="2334" spans="1:29" x14ac:dyDescent="0.3">
      <c r="A2334">
        <v>23.32</v>
      </c>
      <c r="B2334">
        <v>28.2</v>
      </c>
      <c r="C2334">
        <v>0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0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0</v>
      </c>
      <c r="V2334">
        <v>0</v>
      </c>
      <c r="W2334">
        <v>0</v>
      </c>
      <c r="X2334">
        <v>0</v>
      </c>
      <c r="Y2334">
        <v>0</v>
      </c>
      <c r="Z2334">
        <v>0</v>
      </c>
      <c r="AA2334">
        <v>0</v>
      </c>
      <c r="AB2334">
        <v>0</v>
      </c>
      <c r="AC2334">
        <v>0</v>
      </c>
    </row>
    <row r="2335" spans="1:29" x14ac:dyDescent="0.3">
      <c r="A2335">
        <v>23.33</v>
      </c>
      <c r="B2335">
        <v>28.2</v>
      </c>
      <c r="C2335">
        <v>0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0</v>
      </c>
      <c r="V2335">
        <v>0</v>
      </c>
      <c r="W2335">
        <v>0</v>
      </c>
      <c r="X2335">
        <v>0</v>
      </c>
      <c r="Y2335">
        <v>0</v>
      </c>
      <c r="Z2335">
        <v>0</v>
      </c>
      <c r="AA2335">
        <v>0</v>
      </c>
      <c r="AB2335">
        <v>0</v>
      </c>
      <c r="AC2335">
        <v>0</v>
      </c>
    </row>
    <row r="2336" spans="1:29" x14ac:dyDescent="0.3">
      <c r="A2336">
        <v>23.34</v>
      </c>
      <c r="B2336">
        <v>28.2</v>
      </c>
      <c r="C2336">
        <v>0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0</v>
      </c>
      <c r="N2336">
        <v>0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0</v>
      </c>
      <c r="V2336">
        <v>0</v>
      </c>
      <c r="W2336">
        <v>0</v>
      </c>
      <c r="X2336">
        <v>0</v>
      </c>
      <c r="Y2336">
        <v>0</v>
      </c>
      <c r="Z2336">
        <v>0</v>
      </c>
      <c r="AA2336">
        <v>0</v>
      </c>
      <c r="AB2336">
        <v>0</v>
      </c>
      <c r="AC2336">
        <v>0</v>
      </c>
    </row>
    <row r="2337" spans="1:29" x14ac:dyDescent="0.3">
      <c r="A2337">
        <v>23.35</v>
      </c>
      <c r="B2337">
        <v>28.2</v>
      </c>
      <c r="C2337">
        <v>0</v>
      </c>
      <c r="D2337">
        <v>0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0</v>
      </c>
      <c r="N2337">
        <v>0</v>
      </c>
      <c r="O2337">
        <v>0</v>
      </c>
      <c r="P2337">
        <v>0</v>
      </c>
      <c r="Q2337">
        <v>0</v>
      </c>
      <c r="R2337">
        <v>0</v>
      </c>
      <c r="S2337">
        <v>0</v>
      </c>
      <c r="T2337">
        <v>0</v>
      </c>
      <c r="U2337">
        <v>0</v>
      </c>
      <c r="V2337">
        <v>0</v>
      </c>
      <c r="W2337">
        <v>0</v>
      </c>
      <c r="X2337">
        <v>0</v>
      </c>
      <c r="Y2337">
        <v>0</v>
      </c>
      <c r="Z2337">
        <v>0</v>
      </c>
      <c r="AA2337">
        <v>0</v>
      </c>
      <c r="AB2337">
        <v>0</v>
      </c>
      <c r="AC2337">
        <v>0</v>
      </c>
    </row>
    <row r="2338" spans="1:29" x14ac:dyDescent="0.3">
      <c r="A2338">
        <v>23.36</v>
      </c>
      <c r="B2338">
        <v>28.2</v>
      </c>
      <c r="C2338">
        <v>0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0</v>
      </c>
      <c r="N2338">
        <v>0</v>
      </c>
      <c r="O2338">
        <v>0</v>
      </c>
      <c r="P2338">
        <v>0</v>
      </c>
      <c r="Q2338">
        <v>0</v>
      </c>
      <c r="R2338">
        <v>0</v>
      </c>
      <c r="S2338">
        <v>0</v>
      </c>
      <c r="T2338">
        <v>0</v>
      </c>
      <c r="U2338">
        <v>0</v>
      </c>
      <c r="V2338">
        <v>0</v>
      </c>
      <c r="W2338">
        <v>0</v>
      </c>
      <c r="X2338">
        <v>0</v>
      </c>
      <c r="Y2338">
        <v>0</v>
      </c>
      <c r="Z2338">
        <v>0</v>
      </c>
      <c r="AA2338">
        <v>0</v>
      </c>
      <c r="AB2338">
        <v>0</v>
      </c>
      <c r="AC2338">
        <v>0</v>
      </c>
    </row>
    <row r="2339" spans="1:29" x14ac:dyDescent="0.3">
      <c r="A2339">
        <v>23.37</v>
      </c>
      <c r="B2339">
        <v>28.2</v>
      </c>
      <c r="C2339">
        <v>0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0</v>
      </c>
      <c r="V2339">
        <v>0</v>
      </c>
      <c r="W2339">
        <v>0</v>
      </c>
      <c r="X2339">
        <v>0</v>
      </c>
      <c r="Y2339">
        <v>0</v>
      </c>
      <c r="Z2339">
        <v>0</v>
      </c>
      <c r="AA2339">
        <v>0</v>
      </c>
      <c r="AB2339">
        <v>0</v>
      </c>
      <c r="AC2339">
        <v>0</v>
      </c>
    </row>
    <row r="2340" spans="1:29" x14ac:dyDescent="0.3">
      <c r="A2340">
        <v>23.38</v>
      </c>
      <c r="B2340">
        <v>28.2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0</v>
      </c>
      <c r="N2340">
        <v>0</v>
      </c>
      <c r="O2340">
        <v>0</v>
      </c>
      <c r="P2340">
        <v>0</v>
      </c>
      <c r="Q2340">
        <v>0</v>
      </c>
      <c r="R2340">
        <v>0</v>
      </c>
      <c r="S2340">
        <v>0</v>
      </c>
      <c r="T2340">
        <v>0</v>
      </c>
      <c r="U2340">
        <v>0</v>
      </c>
      <c r="V2340">
        <v>0</v>
      </c>
      <c r="W2340">
        <v>0</v>
      </c>
      <c r="X2340">
        <v>0</v>
      </c>
      <c r="Y2340">
        <v>0</v>
      </c>
      <c r="Z2340">
        <v>0</v>
      </c>
      <c r="AA2340">
        <v>0</v>
      </c>
      <c r="AB2340">
        <v>0</v>
      </c>
      <c r="AC2340">
        <v>0</v>
      </c>
    </row>
    <row r="2341" spans="1:29" x14ac:dyDescent="0.3">
      <c r="A2341">
        <v>23.39</v>
      </c>
      <c r="B2341">
        <v>28.2</v>
      </c>
      <c r="C2341">
        <v>0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0</v>
      </c>
      <c r="V2341">
        <v>0</v>
      </c>
      <c r="W2341">
        <v>0</v>
      </c>
      <c r="X2341">
        <v>0</v>
      </c>
      <c r="Y2341">
        <v>0</v>
      </c>
      <c r="Z2341">
        <v>0</v>
      </c>
      <c r="AA2341">
        <v>0</v>
      </c>
      <c r="AB2341">
        <v>0</v>
      </c>
      <c r="AC2341">
        <v>0</v>
      </c>
    </row>
    <row r="2342" spans="1:29" x14ac:dyDescent="0.3">
      <c r="A2342">
        <v>23.4</v>
      </c>
      <c r="B2342">
        <v>28.2</v>
      </c>
      <c r="C2342">
        <v>0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0</v>
      </c>
      <c r="N2342">
        <v>0</v>
      </c>
      <c r="O2342">
        <v>0</v>
      </c>
      <c r="P2342">
        <v>0</v>
      </c>
      <c r="Q2342">
        <v>0</v>
      </c>
      <c r="R2342">
        <v>0</v>
      </c>
      <c r="S2342">
        <v>0</v>
      </c>
      <c r="T2342">
        <v>0</v>
      </c>
      <c r="U2342">
        <v>0</v>
      </c>
      <c r="V2342">
        <v>0</v>
      </c>
      <c r="W2342">
        <v>0</v>
      </c>
      <c r="X2342">
        <v>0</v>
      </c>
      <c r="Y2342">
        <v>0</v>
      </c>
      <c r="Z2342">
        <v>0</v>
      </c>
      <c r="AA2342">
        <v>0</v>
      </c>
      <c r="AB2342">
        <v>0</v>
      </c>
      <c r="AC2342">
        <v>0</v>
      </c>
    </row>
    <row r="2343" spans="1:29" x14ac:dyDescent="0.3">
      <c r="A2343">
        <v>23.41</v>
      </c>
      <c r="B2343">
        <v>28.2</v>
      </c>
      <c r="C2343">
        <v>0</v>
      </c>
      <c r="D2343">
        <v>0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0</v>
      </c>
      <c r="M2343">
        <v>0</v>
      </c>
      <c r="N2343">
        <v>0</v>
      </c>
      <c r="O2343">
        <v>0</v>
      </c>
      <c r="P2343">
        <v>0</v>
      </c>
      <c r="Q2343">
        <v>0</v>
      </c>
      <c r="R2343">
        <v>0</v>
      </c>
      <c r="S2343">
        <v>0</v>
      </c>
      <c r="T2343">
        <v>0</v>
      </c>
      <c r="U2343">
        <v>0</v>
      </c>
      <c r="V2343">
        <v>0</v>
      </c>
      <c r="W2343">
        <v>0</v>
      </c>
      <c r="X2343">
        <v>0</v>
      </c>
      <c r="Y2343">
        <v>0</v>
      </c>
      <c r="Z2343">
        <v>0</v>
      </c>
      <c r="AA2343">
        <v>0</v>
      </c>
      <c r="AB2343">
        <v>0</v>
      </c>
      <c r="AC2343">
        <v>0</v>
      </c>
    </row>
    <row r="2344" spans="1:29" x14ac:dyDescent="0.3">
      <c r="A2344">
        <v>23.42</v>
      </c>
      <c r="B2344">
        <v>28.2</v>
      </c>
      <c r="C2344">
        <v>0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0</v>
      </c>
      <c r="N2344">
        <v>0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v>0</v>
      </c>
      <c r="V2344">
        <v>0</v>
      </c>
      <c r="W2344">
        <v>0</v>
      </c>
      <c r="X2344">
        <v>0</v>
      </c>
      <c r="Y2344">
        <v>0</v>
      </c>
      <c r="Z2344">
        <v>0</v>
      </c>
      <c r="AA2344">
        <v>0</v>
      </c>
      <c r="AB2344">
        <v>0</v>
      </c>
      <c r="AC2344">
        <v>0</v>
      </c>
    </row>
    <row r="2345" spans="1:29" x14ac:dyDescent="0.3">
      <c r="A2345">
        <v>23.43</v>
      </c>
      <c r="B2345">
        <v>28.2</v>
      </c>
      <c r="C2345">
        <v>0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0</v>
      </c>
      <c r="N2345">
        <v>0</v>
      </c>
      <c r="O2345">
        <v>0</v>
      </c>
      <c r="P2345">
        <v>0</v>
      </c>
      <c r="Q2345">
        <v>0</v>
      </c>
      <c r="R2345">
        <v>0</v>
      </c>
      <c r="S2345">
        <v>0</v>
      </c>
      <c r="T2345">
        <v>0</v>
      </c>
      <c r="U2345">
        <v>0</v>
      </c>
      <c r="V2345">
        <v>0</v>
      </c>
      <c r="W2345">
        <v>0</v>
      </c>
      <c r="X2345">
        <v>0</v>
      </c>
      <c r="Y2345">
        <v>0</v>
      </c>
      <c r="Z2345">
        <v>0</v>
      </c>
      <c r="AA2345">
        <v>0</v>
      </c>
      <c r="AB2345">
        <v>0</v>
      </c>
      <c r="AC2345">
        <v>0</v>
      </c>
    </row>
    <row r="2346" spans="1:29" x14ac:dyDescent="0.3">
      <c r="A2346">
        <v>23.44</v>
      </c>
      <c r="B2346">
        <v>28.2</v>
      </c>
      <c r="C2346">
        <v>0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0</v>
      </c>
      <c r="N2346">
        <v>0</v>
      </c>
      <c r="O2346">
        <v>0</v>
      </c>
      <c r="P2346">
        <v>0</v>
      </c>
      <c r="Q2346">
        <v>0</v>
      </c>
      <c r="R2346">
        <v>0</v>
      </c>
      <c r="S2346">
        <v>0</v>
      </c>
      <c r="T2346">
        <v>0</v>
      </c>
      <c r="U2346">
        <v>0</v>
      </c>
      <c r="V2346">
        <v>0</v>
      </c>
      <c r="W2346">
        <v>0</v>
      </c>
      <c r="X2346">
        <v>0</v>
      </c>
      <c r="Y2346">
        <v>0</v>
      </c>
      <c r="Z2346">
        <v>0</v>
      </c>
      <c r="AA2346">
        <v>0</v>
      </c>
      <c r="AB2346">
        <v>0</v>
      </c>
      <c r="AC2346">
        <v>0</v>
      </c>
    </row>
    <row r="2347" spans="1:29" x14ac:dyDescent="0.3">
      <c r="A2347">
        <v>23.45</v>
      </c>
      <c r="B2347">
        <v>28.2</v>
      </c>
      <c r="C2347">
        <v>0</v>
      </c>
      <c r="D2347">
        <v>0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0</v>
      </c>
      <c r="M2347">
        <v>0</v>
      </c>
      <c r="N2347">
        <v>0</v>
      </c>
      <c r="O2347">
        <v>0</v>
      </c>
      <c r="P2347">
        <v>0</v>
      </c>
      <c r="Q2347">
        <v>0</v>
      </c>
      <c r="R2347">
        <v>0</v>
      </c>
      <c r="S2347">
        <v>0</v>
      </c>
      <c r="T2347">
        <v>0</v>
      </c>
      <c r="U2347">
        <v>0</v>
      </c>
      <c r="V2347">
        <v>0</v>
      </c>
      <c r="W2347">
        <v>0</v>
      </c>
      <c r="X2347">
        <v>0</v>
      </c>
      <c r="Y2347">
        <v>0</v>
      </c>
      <c r="Z2347">
        <v>0</v>
      </c>
      <c r="AA2347">
        <v>0</v>
      </c>
      <c r="AB2347">
        <v>0</v>
      </c>
      <c r="AC2347">
        <v>0</v>
      </c>
    </row>
    <row r="2348" spans="1:29" x14ac:dyDescent="0.3">
      <c r="A2348">
        <v>23.46</v>
      </c>
      <c r="B2348">
        <v>28.2</v>
      </c>
      <c r="C2348">
        <v>0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0</v>
      </c>
      <c r="N2348">
        <v>0</v>
      </c>
      <c r="O2348">
        <v>0</v>
      </c>
      <c r="P2348">
        <v>0</v>
      </c>
      <c r="Q2348">
        <v>0</v>
      </c>
      <c r="R2348">
        <v>0</v>
      </c>
      <c r="S2348">
        <v>0</v>
      </c>
      <c r="T2348">
        <v>0</v>
      </c>
      <c r="U2348">
        <v>0</v>
      </c>
      <c r="V2348">
        <v>0</v>
      </c>
      <c r="W2348">
        <v>0</v>
      </c>
      <c r="X2348">
        <v>0</v>
      </c>
      <c r="Y2348">
        <v>0</v>
      </c>
      <c r="Z2348">
        <v>0</v>
      </c>
      <c r="AA2348">
        <v>0</v>
      </c>
      <c r="AB2348">
        <v>0</v>
      </c>
      <c r="AC2348">
        <v>0</v>
      </c>
    </row>
    <row r="2349" spans="1:29" x14ac:dyDescent="0.3">
      <c r="A2349">
        <v>23.47</v>
      </c>
      <c r="B2349">
        <v>28.2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0</v>
      </c>
      <c r="M2349">
        <v>0</v>
      </c>
      <c r="N2349">
        <v>0</v>
      </c>
      <c r="O2349">
        <v>0</v>
      </c>
      <c r="P2349">
        <v>0</v>
      </c>
      <c r="Q2349">
        <v>0</v>
      </c>
      <c r="R2349">
        <v>0</v>
      </c>
      <c r="S2349">
        <v>0</v>
      </c>
      <c r="T2349">
        <v>0</v>
      </c>
      <c r="U2349">
        <v>0</v>
      </c>
      <c r="V2349">
        <v>0</v>
      </c>
      <c r="W2349">
        <v>0</v>
      </c>
      <c r="X2349">
        <v>0</v>
      </c>
      <c r="Y2349">
        <v>0</v>
      </c>
      <c r="Z2349">
        <v>0</v>
      </c>
      <c r="AA2349">
        <v>0</v>
      </c>
      <c r="AB2349">
        <v>0</v>
      </c>
      <c r="AC2349">
        <v>0</v>
      </c>
    </row>
    <row r="2350" spans="1:29" x14ac:dyDescent="0.3">
      <c r="A2350">
        <v>23.48</v>
      </c>
      <c r="B2350">
        <v>28.2</v>
      </c>
      <c r="C2350">
        <v>0</v>
      </c>
      <c r="D2350">
        <v>0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0</v>
      </c>
      <c r="N2350">
        <v>0</v>
      </c>
      <c r="O2350">
        <v>0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0</v>
      </c>
      <c r="V2350">
        <v>0</v>
      </c>
      <c r="W2350">
        <v>0</v>
      </c>
      <c r="X2350">
        <v>0</v>
      </c>
      <c r="Y2350">
        <v>0</v>
      </c>
      <c r="Z2350">
        <v>0</v>
      </c>
      <c r="AA2350">
        <v>0</v>
      </c>
      <c r="AB2350">
        <v>0</v>
      </c>
      <c r="AC2350">
        <v>0</v>
      </c>
    </row>
    <row r="2351" spans="1:29" x14ac:dyDescent="0.3">
      <c r="A2351">
        <v>23.49</v>
      </c>
      <c r="B2351">
        <v>28.2</v>
      </c>
      <c r="C2351">
        <v>0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0</v>
      </c>
      <c r="N2351">
        <v>0</v>
      </c>
      <c r="O2351">
        <v>0</v>
      </c>
      <c r="P2351">
        <v>0</v>
      </c>
      <c r="Q2351">
        <v>0</v>
      </c>
      <c r="R2351">
        <v>0</v>
      </c>
      <c r="S2351">
        <v>0</v>
      </c>
      <c r="T2351">
        <v>0</v>
      </c>
      <c r="U2351">
        <v>0</v>
      </c>
      <c r="V2351">
        <v>0</v>
      </c>
      <c r="W2351">
        <v>0</v>
      </c>
      <c r="X2351">
        <v>0</v>
      </c>
      <c r="Y2351">
        <v>0</v>
      </c>
      <c r="Z2351">
        <v>0</v>
      </c>
      <c r="AA2351">
        <v>0</v>
      </c>
      <c r="AB2351">
        <v>0</v>
      </c>
      <c r="AC2351">
        <v>0</v>
      </c>
    </row>
    <row r="2352" spans="1:29" x14ac:dyDescent="0.3">
      <c r="A2352">
        <v>23.5</v>
      </c>
      <c r="B2352">
        <v>28.2</v>
      </c>
      <c r="C2352">
        <v>0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0</v>
      </c>
      <c r="M2352">
        <v>0</v>
      </c>
      <c r="N2352">
        <v>0</v>
      </c>
      <c r="O2352">
        <v>0</v>
      </c>
      <c r="P2352">
        <v>0</v>
      </c>
      <c r="Q2352">
        <v>0</v>
      </c>
      <c r="R2352">
        <v>0</v>
      </c>
      <c r="S2352">
        <v>0</v>
      </c>
      <c r="T2352">
        <v>0</v>
      </c>
      <c r="U2352">
        <v>0</v>
      </c>
      <c r="V2352">
        <v>0</v>
      </c>
      <c r="W2352">
        <v>0</v>
      </c>
      <c r="X2352">
        <v>0</v>
      </c>
      <c r="Y2352">
        <v>0</v>
      </c>
      <c r="Z2352">
        <v>0</v>
      </c>
      <c r="AA2352">
        <v>0</v>
      </c>
      <c r="AB2352">
        <v>0</v>
      </c>
      <c r="AC2352">
        <v>0</v>
      </c>
    </row>
    <row r="2353" spans="1:29" x14ac:dyDescent="0.3">
      <c r="A2353">
        <v>23.51</v>
      </c>
      <c r="B2353">
        <v>28.2</v>
      </c>
      <c r="C2353">
        <v>0</v>
      </c>
      <c r="D2353">
        <v>0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0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0</v>
      </c>
      <c r="V2353">
        <v>0</v>
      </c>
      <c r="W2353">
        <v>0</v>
      </c>
      <c r="X2353">
        <v>0</v>
      </c>
      <c r="Y2353">
        <v>0</v>
      </c>
      <c r="Z2353">
        <v>0</v>
      </c>
      <c r="AA2353">
        <v>0</v>
      </c>
      <c r="AB2353">
        <v>0</v>
      </c>
      <c r="AC2353">
        <v>0</v>
      </c>
    </row>
    <row r="2354" spans="1:29" x14ac:dyDescent="0.3">
      <c r="A2354">
        <v>23.52</v>
      </c>
      <c r="B2354">
        <v>28.2</v>
      </c>
      <c r="C2354">
        <v>0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0</v>
      </c>
      <c r="N2354">
        <v>0</v>
      </c>
      <c r="O2354">
        <v>0</v>
      </c>
      <c r="P2354">
        <v>0</v>
      </c>
      <c r="Q2354">
        <v>0</v>
      </c>
      <c r="R2354">
        <v>0</v>
      </c>
      <c r="S2354">
        <v>0</v>
      </c>
      <c r="T2354">
        <v>0</v>
      </c>
      <c r="U2354">
        <v>0</v>
      </c>
      <c r="V2354">
        <v>0</v>
      </c>
      <c r="W2354">
        <v>0</v>
      </c>
      <c r="X2354">
        <v>0</v>
      </c>
      <c r="Y2354">
        <v>0</v>
      </c>
      <c r="Z2354">
        <v>0</v>
      </c>
      <c r="AA2354">
        <v>0</v>
      </c>
      <c r="AB2354">
        <v>0</v>
      </c>
      <c r="AC2354">
        <v>0</v>
      </c>
    </row>
    <row r="2355" spans="1:29" x14ac:dyDescent="0.3">
      <c r="A2355">
        <v>23.53</v>
      </c>
      <c r="B2355">
        <v>28.2</v>
      </c>
      <c r="C2355">
        <v>0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0</v>
      </c>
      <c r="N2355">
        <v>0</v>
      </c>
      <c r="O2355">
        <v>0</v>
      </c>
      <c r="P2355">
        <v>0</v>
      </c>
      <c r="Q2355">
        <v>0</v>
      </c>
      <c r="R2355">
        <v>0</v>
      </c>
      <c r="S2355">
        <v>0</v>
      </c>
      <c r="T2355">
        <v>0</v>
      </c>
      <c r="U2355">
        <v>0</v>
      </c>
      <c r="V2355">
        <v>0</v>
      </c>
      <c r="W2355">
        <v>0</v>
      </c>
      <c r="X2355">
        <v>0</v>
      </c>
      <c r="Y2355">
        <v>0</v>
      </c>
      <c r="Z2355">
        <v>0</v>
      </c>
      <c r="AA2355">
        <v>0</v>
      </c>
      <c r="AB2355">
        <v>0</v>
      </c>
      <c r="AC2355">
        <v>0</v>
      </c>
    </row>
    <row r="2356" spans="1:29" x14ac:dyDescent="0.3">
      <c r="A2356">
        <v>23.54</v>
      </c>
      <c r="B2356">
        <v>28.2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0</v>
      </c>
      <c r="R2356">
        <v>0</v>
      </c>
      <c r="S2356">
        <v>0</v>
      </c>
      <c r="T2356">
        <v>0</v>
      </c>
      <c r="U2356">
        <v>0</v>
      </c>
      <c r="V2356">
        <v>0</v>
      </c>
      <c r="W2356">
        <v>0</v>
      </c>
      <c r="X2356">
        <v>0</v>
      </c>
      <c r="Y2356">
        <v>0</v>
      </c>
      <c r="Z2356">
        <v>0</v>
      </c>
      <c r="AA2356">
        <v>0</v>
      </c>
      <c r="AB2356">
        <v>0</v>
      </c>
      <c r="AC2356">
        <v>0</v>
      </c>
    </row>
    <row r="2357" spans="1:29" x14ac:dyDescent="0.3">
      <c r="A2357">
        <v>23.55</v>
      </c>
      <c r="B2357">
        <v>28.2</v>
      </c>
      <c r="C2357">
        <v>0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0</v>
      </c>
      <c r="N2357">
        <v>0</v>
      </c>
      <c r="O2357">
        <v>0</v>
      </c>
      <c r="P2357">
        <v>0</v>
      </c>
      <c r="Q2357">
        <v>0</v>
      </c>
      <c r="R2357">
        <v>0</v>
      </c>
      <c r="S2357">
        <v>0</v>
      </c>
      <c r="T2357">
        <v>0</v>
      </c>
      <c r="U2357">
        <v>0</v>
      </c>
      <c r="V2357">
        <v>0</v>
      </c>
      <c r="W2357">
        <v>0</v>
      </c>
      <c r="X2357">
        <v>0</v>
      </c>
      <c r="Y2357">
        <v>0</v>
      </c>
      <c r="Z2357">
        <v>0</v>
      </c>
      <c r="AA2357">
        <v>0</v>
      </c>
      <c r="AB2357">
        <v>0</v>
      </c>
      <c r="AC2357">
        <v>0</v>
      </c>
    </row>
    <row r="2358" spans="1:29" x14ac:dyDescent="0.3">
      <c r="A2358">
        <v>23.56</v>
      </c>
      <c r="B2358">
        <v>28.2</v>
      </c>
      <c r="C2358">
        <v>0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0</v>
      </c>
      <c r="O2358">
        <v>0</v>
      </c>
      <c r="P2358">
        <v>0</v>
      </c>
      <c r="Q2358">
        <v>0</v>
      </c>
      <c r="R2358">
        <v>0</v>
      </c>
      <c r="S2358">
        <v>0</v>
      </c>
      <c r="T2358">
        <v>0</v>
      </c>
      <c r="U2358">
        <v>0</v>
      </c>
      <c r="V2358">
        <v>0</v>
      </c>
      <c r="W2358">
        <v>0</v>
      </c>
      <c r="X2358">
        <v>0</v>
      </c>
      <c r="Y2358">
        <v>0</v>
      </c>
      <c r="Z2358">
        <v>0</v>
      </c>
      <c r="AA2358">
        <v>0</v>
      </c>
      <c r="AB2358">
        <v>0</v>
      </c>
      <c r="AC2358">
        <v>0</v>
      </c>
    </row>
    <row r="2359" spans="1:29" x14ac:dyDescent="0.3">
      <c r="A2359">
        <v>23.57</v>
      </c>
      <c r="B2359">
        <v>28.2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0</v>
      </c>
      <c r="N2359">
        <v>0</v>
      </c>
      <c r="O2359">
        <v>0</v>
      </c>
      <c r="P2359">
        <v>0</v>
      </c>
      <c r="Q2359">
        <v>0</v>
      </c>
      <c r="R2359">
        <v>0</v>
      </c>
      <c r="S2359">
        <v>0</v>
      </c>
      <c r="T2359">
        <v>0</v>
      </c>
      <c r="U2359">
        <v>0</v>
      </c>
      <c r="V2359">
        <v>0</v>
      </c>
      <c r="W2359">
        <v>0</v>
      </c>
      <c r="X2359">
        <v>0</v>
      </c>
      <c r="Y2359">
        <v>0</v>
      </c>
      <c r="Z2359">
        <v>0</v>
      </c>
      <c r="AA2359">
        <v>0</v>
      </c>
      <c r="AB2359">
        <v>0</v>
      </c>
      <c r="AC2359">
        <v>0</v>
      </c>
    </row>
    <row r="2360" spans="1:29" x14ac:dyDescent="0.3">
      <c r="A2360">
        <v>23.58</v>
      </c>
      <c r="B2360">
        <v>28.2</v>
      </c>
      <c r="C2360">
        <v>0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0</v>
      </c>
      <c r="O2360">
        <v>0</v>
      </c>
      <c r="P2360">
        <v>0</v>
      </c>
      <c r="Q2360">
        <v>0</v>
      </c>
      <c r="R2360">
        <v>0</v>
      </c>
      <c r="S2360">
        <v>0</v>
      </c>
      <c r="T2360">
        <v>0</v>
      </c>
      <c r="U2360">
        <v>0</v>
      </c>
      <c r="V2360">
        <v>0</v>
      </c>
      <c r="W2360">
        <v>0</v>
      </c>
      <c r="X2360">
        <v>0</v>
      </c>
      <c r="Y2360">
        <v>0</v>
      </c>
      <c r="Z2360">
        <v>0</v>
      </c>
      <c r="AA2360">
        <v>0</v>
      </c>
      <c r="AB2360">
        <v>0</v>
      </c>
      <c r="AC2360">
        <v>0</v>
      </c>
    </row>
    <row r="2361" spans="1:29" x14ac:dyDescent="0.3">
      <c r="A2361">
        <v>23.59</v>
      </c>
      <c r="B2361">
        <v>28.2</v>
      </c>
      <c r="C2361">
        <v>0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0</v>
      </c>
      <c r="M2361">
        <v>0</v>
      </c>
      <c r="N2361">
        <v>0</v>
      </c>
      <c r="O2361">
        <v>0</v>
      </c>
      <c r="P2361">
        <v>0</v>
      </c>
      <c r="Q2361">
        <v>0</v>
      </c>
      <c r="R2361">
        <v>0</v>
      </c>
      <c r="S2361">
        <v>0</v>
      </c>
      <c r="T2361">
        <v>0</v>
      </c>
      <c r="U2361">
        <v>0</v>
      </c>
      <c r="V2361">
        <v>0</v>
      </c>
      <c r="W2361">
        <v>0</v>
      </c>
      <c r="X2361">
        <v>0</v>
      </c>
      <c r="Y2361">
        <v>0</v>
      </c>
      <c r="Z2361">
        <v>0</v>
      </c>
      <c r="AA2361">
        <v>0</v>
      </c>
      <c r="AB2361">
        <v>0</v>
      </c>
      <c r="AC2361">
        <v>0</v>
      </c>
    </row>
    <row r="2362" spans="1:29" x14ac:dyDescent="0.3">
      <c r="A2362">
        <v>23.6</v>
      </c>
      <c r="B2362">
        <v>28.2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0</v>
      </c>
      <c r="M2362">
        <v>0</v>
      </c>
      <c r="N2362">
        <v>0</v>
      </c>
      <c r="O2362">
        <v>0</v>
      </c>
      <c r="P2362">
        <v>0</v>
      </c>
      <c r="Q2362">
        <v>0</v>
      </c>
      <c r="R2362">
        <v>0</v>
      </c>
      <c r="S2362">
        <v>0</v>
      </c>
      <c r="T2362">
        <v>0</v>
      </c>
      <c r="U2362">
        <v>0</v>
      </c>
      <c r="V2362">
        <v>0</v>
      </c>
      <c r="W2362">
        <v>0</v>
      </c>
      <c r="X2362">
        <v>0</v>
      </c>
      <c r="Y2362">
        <v>0</v>
      </c>
      <c r="Z2362">
        <v>0</v>
      </c>
      <c r="AA2362">
        <v>0</v>
      </c>
      <c r="AB2362">
        <v>0</v>
      </c>
      <c r="AC2362">
        <v>0</v>
      </c>
    </row>
    <row r="2363" spans="1:29" x14ac:dyDescent="0.3">
      <c r="A2363">
        <v>23.61</v>
      </c>
      <c r="B2363">
        <v>28.2</v>
      </c>
      <c r="C2363">
        <v>0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v>0</v>
      </c>
      <c r="O2363">
        <v>0</v>
      </c>
      <c r="P2363">
        <v>0</v>
      </c>
      <c r="Q2363">
        <v>0</v>
      </c>
      <c r="R2363">
        <v>0</v>
      </c>
      <c r="S2363">
        <v>0</v>
      </c>
      <c r="T2363">
        <v>0</v>
      </c>
      <c r="U2363">
        <v>0</v>
      </c>
      <c r="V2363">
        <v>0</v>
      </c>
      <c r="W2363">
        <v>0</v>
      </c>
      <c r="X2363">
        <v>0</v>
      </c>
      <c r="Y2363">
        <v>0</v>
      </c>
      <c r="Z2363">
        <v>0</v>
      </c>
      <c r="AA2363">
        <v>0</v>
      </c>
      <c r="AB2363">
        <v>0</v>
      </c>
      <c r="AC2363">
        <v>0</v>
      </c>
    </row>
    <row r="2364" spans="1:29" x14ac:dyDescent="0.3">
      <c r="A2364">
        <v>23.62</v>
      </c>
      <c r="B2364">
        <v>28.2</v>
      </c>
      <c r="C2364">
        <v>0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0</v>
      </c>
      <c r="M2364">
        <v>0</v>
      </c>
      <c r="N2364">
        <v>0</v>
      </c>
      <c r="O2364">
        <v>0</v>
      </c>
      <c r="P2364">
        <v>0</v>
      </c>
      <c r="Q2364">
        <v>0</v>
      </c>
      <c r="R2364">
        <v>0</v>
      </c>
      <c r="S2364">
        <v>0</v>
      </c>
      <c r="T2364">
        <v>0</v>
      </c>
      <c r="U2364">
        <v>0</v>
      </c>
      <c r="V2364">
        <v>0</v>
      </c>
      <c r="W2364">
        <v>0</v>
      </c>
      <c r="X2364">
        <v>0</v>
      </c>
      <c r="Y2364">
        <v>0</v>
      </c>
      <c r="Z2364">
        <v>0</v>
      </c>
      <c r="AA2364">
        <v>0</v>
      </c>
      <c r="AB2364">
        <v>0</v>
      </c>
      <c r="AC2364">
        <v>0</v>
      </c>
    </row>
    <row r="2365" spans="1:29" x14ac:dyDescent="0.3">
      <c r="A2365">
        <v>23.63</v>
      </c>
      <c r="B2365">
        <v>28.2</v>
      </c>
      <c r="C2365">
        <v>0</v>
      </c>
      <c r="D2365">
        <v>0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0</v>
      </c>
      <c r="M2365">
        <v>0</v>
      </c>
      <c r="N2365">
        <v>0</v>
      </c>
      <c r="O2365">
        <v>0</v>
      </c>
      <c r="P2365">
        <v>0</v>
      </c>
      <c r="Q2365">
        <v>0</v>
      </c>
      <c r="R2365">
        <v>0</v>
      </c>
      <c r="S2365">
        <v>0</v>
      </c>
      <c r="T2365">
        <v>0</v>
      </c>
      <c r="U2365">
        <v>0</v>
      </c>
      <c r="V2365">
        <v>0</v>
      </c>
      <c r="W2365">
        <v>0</v>
      </c>
      <c r="X2365">
        <v>0</v>
      </c>
      <c r="Y2365">
        <v>0</v>
      </c>
      <c r="Z2365">
        <v>0</v>
      </c>
      <c r="AA2365">
        <v>0</v>
      </c>
      <c r="AB2365">
        <v>0</v>
      </c>
      <c r="AC2365">
        <v>0</v>
      </c>
    </row>
    <row r="2366" spans="1:29" x14ac:dyDescent="0.3">
      <c r="A2366">
        <v>23.64</v>
      </c>
      <c r="B2366">
        <v>28.2</v>
      </c>
      <c r="C2366">
        <v>0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0</v>
      </c>
      <c r="M2366">
        <v>0</v>
      </c>
      <c r="N2366">
        <v>0</v>
      </c>
      <c r="O2366">
        <v>0</v>
      </c>
      <c r="P2366">
        <v>0</v>
      </c>
      <c r="Q2366">
        <v>0</v>
      </c>
      <c r="R2366">
        <v>0</v>
      </c>
      <c r="S2366">
        <v>0</v>
      </c>
      <c r="T2366">
        <v>0</v>
      </c>
      <c r="U2366">
        <v>0</v>
      </c>
      <c r="V2366">
        <v>0</v>
      </c>
      <c r="W2366">
        <v>0</v>
      </c>
      <c r="X2366">
        <v>0</v>
      </c>
      <c r="Y2366">
        <v>0</v>
      </c>
      <c r="Z2366">
        <v>0</v>
      </c>
      <c r="AA2366">
        <v>0</v>
      </c>
      <c r="AB2366">
        <v>0</v>
      </c>
      <c r="AC2366">
        <v>0</v>
      </c>
    </row>
    <row r="2367" spans="1:29" x14ac:dyDescent="0.3">
      <c r="A2367">
        <v>23.65</v>
      </c>
      <c r="B2367">
        <v>28.2</v>
      </c>
      <c r="C2367">
        <v>0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0</v>
      </c>
      <c r="M2367">
        <v>0</v>
      </c>
      <c r="N2367">
        <v>0</v>
      </c>
      <c r="O2367">
        <v>0</v>
      </c>
      <c r="P2367">
        <v>0</v>
      </c>
      <c r="Q2367">
        <v>0</v>
      </c>
      <c r="R2367">
        <v>0</v>
      </c>
      <c r="S2367">
        <v>0</v>
      </c>
      <c r="T2367">
        <v>0</v>
      </c>
      <c r="U2367">
        <v>0</v>
      </c>
      <c r="V2367">
        <v>0</v>
      </c>
      <c r="W2367">
        <v>0</v>
      </c>
      <c r="X2367">
        <v>0</v>
      </c>
      <c r="Y2367">
        <v>0</v>
      </c>
      <c r="Z2367">
        <v>0</v>
      </c>
      <c r="AA2367">
        <v>0</v>
      </c>
      <c r="AB2367">
        <v>0</v>
      </c>
      <c r="AC2367">
        <v>0</v>
      </c>
    </row>
    <row r="2368" spans="1:29" x14ac:dyDescent="0.3">
      <c r="A2368">
        <v>23.66</v>
      </c>
      <c r="B2368">
        <v>28.2</v>
      </c>
      <c r="C2368">
        <v>0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0</v>
      </c>
      <c r="M2368">
        <v>0</v>
      </c>
      <c r="N2368">
        <v>0</v>
      </c>
      <c r="O2368">
        <v>0</v>
      </c>
      <c r="P2368">
        <v>0</v>
      </c>
      <c r="Q2368">
        <v>0</v>
      </c>
      <c r="R2368">
        <v>0</v>
      </c>
      <c r="S2368">
        <v>0</v>
      </c>
      <c r="T2368">
        <v>0</v>
      </c>
      <c r="U2368">
        <v>0</v>
      </c>
      <c r="V2368">
        <v>0</v>
      </c>
      <c r="W2368">
        <v>0</v>
      </c>
      <c r="X2368">
        <v>0</v>
      </c>
      <c r="Y2368">
        <v>0</v>
      </c>
      <c r="Z2368">
        <v>0</v>
      </c>
      <c r="AA2368">
        <v>0</v>
      </c>
      <c r="AB2368">
        <v>0</v>
      </c>
      <c r="AC2368">
        <v>0</v>
      </c>
    </row>
    <row r="2369" spans="1:29" x14ac:dyDescent="0.3">
      <c r="A2369">
        <v>23.67</v>
      </c>
      <c r="B2369">
        <v>28.2</v>
      </c>
      <c r="C2369">
        <v>0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0</v>
      </c>
      <c r="M2369">
        <v>0</v>
      </c>
      <c r="N2369">
        <v>0</v>
      </c>
      <c r="O2369">
        <v>0</v>
      </c>
      <c r="P2369">
        <v>0</v>
      </c>
      <c r="Q2369">
        <v>0</v>
      </c>
      <c r="R2369">
        <v>0</v>
      </c>
      <c r="S2369">
        <v>0</v>
      </c>
      <c r="T2369">
        <v>0</v>
      </c>
      <c r="U2369">
        <v>0</v>
      </c>
      <c r="V2369">
        <v>0</v>
      </c>
      <c r="W2369">
        <v>0</v>
      </c>
      <c r="X2369">
        <v>0</v>
      </c>
      <c r="Y2369">
        <v>0</v>
      </c>
      <c r="Z2369">
        <v>0</v>
      </c>
      <c r="AA2369">
        <v>0</v>
      </c>
      <c r="AB2369">
        <v>0</v>
      </c>
      <c r="AC2369">
        <v>0</v>
      </c>
    </row>
    <row r="2370" spans="1:29" x14ac:dyDescent="0.3">
      <c r="A2370">
        <v>23.68</v>
      </c>
      <c r="B2370">
        <v>28.2</v>
      </c>
      <c r="C2370">
        <v>0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0</v>
      </c>
      <c r="M2370">
        <v>0</v>
      </c>
      <c r="N2370">
        <v>0</v>
      </c>
      <c r="O2370">
        <v>0</v>
      </c>
      <c r="P2370">
        <v>0</v>
      </c>
      <c r="Q2370">
        <v>0</v>
      </c>
      <c r="R2370">
        <v>0</v>
      </c>
      <c r="S2370">
        <v>0</v>
      </c>
      <c r="T2370">
        <v>0</v>
      </c>
      <c r="U2370">
        <v>0</v>
      </c>
      <c r="V2370">
        <v>0</v>
      </c>
      <c r="W2370">
        <v>0</v>
      </c>
      <c r="X2370">
        <v>0</v>
      </c>
      <c r="Y2370">
        <v>0</v>
      </c>
      <c r="Z2370">
        <v>0</v>
      </c>
      <c r="AA2370">
        <v>0</v>
      </c>
      <c r="AB2370">
        <v>0</v>
      </c>
      <c r="AC2370">
        <v>0</v>
      </c>
    </row>
    <row r="2371" spans="1:29" x14ac:dyDescent="0.3">
      <c r="A2371">
        <v>23.69</v>
      </c>
      <c r="B2371">
        <v>28.2</v>
      </c>
      <c r="C2371">
        <v>0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0</v>
      </c>
      <c r="M2371">
        <v>0</v>
      </c>
      <c r="N2371">
        <v>0</v>
      </c>
      <c r="O2371">
        <v>0</v>
      </c>
      <c r="P2371">
        <v>0</v>
      </c>
      <c r="Q2371">
        <v>0</v>
      </c>
      <c r="R2371">
        <v>0</v>
      </c>
      <c r="S2371">
        <v>0</v>
      </c>
      <c r="T2371">
        <v>0</v>
      </c>
      <c r="U2371">
        <v>0</v>
      </c>
      <c r="V2371">
        <v>0</v>
      </c>
      <c r="W2371">
        <v>0</v>
      </c>
      <c r="X2371">
        <v>0</v>
      </c>
      <c r="Y2371">
        <v>0</v>
      </c>
      <c r="Z2371">
        <v>0</v>
      </c>
      <c r="AA2371">
        <v>0</v>
      </c>
      <c r="AB2371">
        <v>0</v>
      </c>
      <c r="AC2371">
        <v>0</v>
      </c>
    </row>
    <row r="2372" spans="1:29" x14ac:dyDescent="0.3">
      <c r="A2372">
        <v>23.7</v>
      </c>
      <c r="B2372">
        <v>28.2</v>
      </c>
      <c r="C2372">
        <v>0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0</v>
      </c>
      <c r="M2372">
        <v>0</v>
      </c>
      <c r="N2372">
        <v>0</v>
      </c>
      <c r="O2372">
        <v>0</v>
      </c>
      <c r="P2372">
        <v>0</v>
      </c>
      <c r="Q2372">
        <v>0</v>
      </c>
      <c r="R2372">
        <v>0</v>
      </c>
      <c r="S2372">
        <v>0</v>
      </c>
      <c r="T2372">
        <v>0</v>
      </c>
      <c r="U2372">
        <v>0</v>
      </c>
      <c r="V2372">
        <v>0</v>
      </c>
      <c r="W2372">
        <v>0</v>
      </c>
      <c r="X2372">
        <v>0</v>
      </c>
      <c r="Y2372">
        <v>0</v>
      </c>
      <c r="Z2372">
        <v>0</v>
      </c>
      <c r="AA2372">
        <v>0</v>
      </c>
      <c r="AB2372">
        <v>0</v>
      </c>
      <c r="AC2372">
        <v>0</v>
      </c>
    </row>
    <row r="2373" spans="1:29" x14ac:dyDescent="0.3">
      <c r="A2373">
        <v>23.71</v>
      </c>
      <c r="B2373">
        <v>28.2</v>
      </c>
      <c r="C2373">
        <v>0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0</v>
      </c>
      <c r="M2373">
        <v>0</v>
      </c>
      <c r="N2373">
        <v>0</v>
      </c>
      <c r="O2373">
        <v>0</v>
      </c>
      <c r="P2373">
        <v>0</v>
      </c>
      <c r="Q2373">
        <v>0</v>
      </c>
      <c r="R2373">
        <v>0</v>
      </c>
      <c r="S2373">
        <v>0</v>
      </c>
      <c r="T2373">
        <v>0</v>
      </c>
      <c r="U2373">
        <v>0</v>
      </c>
      <c r="V2373">
        <v>0</v>
      </c>
      <c r="W2373">
        <v>0</v>
      </c>
      <c r="X2373">
        <v>0</v>
      </c>
      <c r="Y2373">
        <v>0</v>
      </c>
      <c r="Z2373">
        <v>0</v>
      </c>
      <c r="AA2373">
        <v>0</v>
      </c>
      <c r="AB2373">
        <v>0</v>
      </c>
      <c r="AC2373">
        <v>0</v>
      </c>
    </row>
    <row r="2374" spans="1:29" x14ac:dyDescent="0.3">
      <c r="A2374">
        <v>23.72</v>
      </c>
      <c r="B2374">
        <v>28.2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v>0</v>
      </c>
      <c r="N2374">
        <v>0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v>0</v>
      </c>
      <c r="V2374">
        <v>0</v>
      </c>
      <c r="W2374">
        <v>0</v>
      </c>
      <c r="X2374">
        <v>0</v>
      </c>
      <c r="Y2374">
        <v>0</v>
      </c>
      <c r="Z2374">
        <v>0</v>
      </c>
      <c r="AA2374">
        <v>0</v>
      </c>
      <c r="AB2374">
        <v>0</v>
      </c>
      <c r="AC2374">
        <v>0</v>
      </c>
    </row>
    <row r="2375" spans="1:29" x14ac:dyDescent="0.3">
      <c r="A2375">
        <v>23.73</v>
      </c>
      <c r="B2375">
        <v>28.2</v>
      </c>
      <c r="C2375">
        <v>0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0</v>
      </c>
      <c r="N2375">
        <v>0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v>0</v>
      </c>
      <c r="V2375">
        <v>0</v>
      </c>
      <c r="W2375">
        <v>0</v>
      </c>
      <c r="X2375">
        <v>0</v>
      </c>
      <c r="Y2375">
        <v>0</v>
      </c>
      <c r="Z2375">
        <v>0</v>
      </c>
      <c r="AA2375">
        <v>0</v>
      </c>
      <c r="AB2375">
        <v>0</v>
      </c>
      <c r="AC2375">
        <v>0</v>
      </c>
    </row>
    <row r="2376" spans="1:29" x14ac:dyDescent="0.3">
      <c r="A2376">
        <v>23.74</v>
      </c>
      <c r="B2376">
        <v>28.2</v>
      </c>
      <c r="C2376">
        <v>0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0</v>
      </c>
      <c r="N2376">
        <v>0</v>
      </c>
      <c r="O2376">
        <v>0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v>0</v>
      </c>
      <c r="V2376">
        <v>0</v>
      </c>
      <c r="W2376">
        <v>0</v>
      </c>
      <c r="X2376">
        <v>0</v>
      </c>
      <c r="Y2376">
        <v>0</v>
      </c>
      <c r="Z2376">
        <v>0</v>
      </c>
      <c r="AA2376">
        <v>0</v>
      </c>
      <c r="AB2376">
        <v>0</v>
      </c>
      <c r="AC2376">
        <v>0</v>
      </c>
    </row>
    <row r="2377" spans="1:29" x14ac:dyDescent="0.3">
      <c r="A2377">
        <v>23.75</v>
      </c>
      <c r="B2377">
        <v>28.2</v>
      </c>
      <c r="C2377">
        <v>0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0</v>
      </c>
      <c r="N2377">
        <v>0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0</v>
      </c>
      <c r="W2377">
        <v>0</v>
      </c>
      <c r="X2377">
        <v>0</v>
      </c>
      <c r="Y2377">
        <v>0</v>
      </c>
      <c r="Z2377">
        <v>0</v>
      </c>
      <c r="AA2377">
        <v>0</v>
      </c>
      <c r="AB2377">
        <v>0</v>
      </c>
      <c r="AC2377">
        <v>0</v>
      </c>
    </row>
    <row r="2378" spans="1:29" x14ac:dyDescent="0.3">
      <c r="A2378">
        <v>23.76</v>
      </c>
      <c r="B2378">
        <v>28.2</v>
      </c>
      <c r="C2378">
        <v>0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v>0</v>
      </c>
      <c r="N2378">
        <v>0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0</v>
      </c>
      <c r="V2378">
        <v>0</v>
      </c>
      <c r="W2378">
        <v>0</v>
      </c>
      <c r="X2378">
        <v>0</v>
      </c>
      <c r="Y2378">
        <v>0</v>
      </c>
      <c r="Z2378">
        <v>0</v>
      </c>
      <c r="AA2378">
        <v>0</v>
      </c>
      <c r="AB2378">
        <v>0</v>
      </c>
      <c r="AC2378">
        <v>0</v>
      </c>
    </row>
    <row r="2379" spans="1:29" x14ac:dyDescent="0.3">
      <c r="A2379">
        <v>23.77</v>
      </c>
      <c r="B2379">
        <v>28.2</v>
      </c>
      <c r="C2379">
        <v>0</v>
      </c>
      <c r="D2379">
        <v>0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0</v>
      </c>
      <c r="M2379">
        <v>0</v>
      </c>
      <c r="N2379">
        <v>0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v>0</v>
      </c>
      <c r="V2379">
        <v>0</v>
      </c>
      <c r="W2379">
        <v>0</v>
      </c>
      <c r="X2379">
        <v>0</v>
      </c>
      <c r="Y2379">
        <v>0</v>
      </c>
      <c r="Z2379">
        <v>0</v>
      </c>
      <c r="AA2379">
        <v>0</v>
      </c>
      <c r="AB2379">
        <v>0</v>
      </c>
      <c r="AC2379">
        <v>0</v>
      </c>
    </row>
    <row r="2380" spans="1:29" x14ac:dyDescent="0.3">
      <c r="A2380">
        <v>23.78</v>
      </c>
      <c r="B2380">
        <v>28.2</v>
      </c>
      <c r="C2380">
        <v>0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0</v>
      </c>
      <c r="M2380">
        <v>0</v>
      </c>
      <c r="N2380">
        <v>0</v>
      </c>
      <c r="O2380">
        <v>0</v>
      </c>
      <c r="P2380">
        <v>0</v>
      </c>
      <c r="Q2380">
        <v>0</v>
      </c>
      <c r="R2380">
        <v>0</v>
      </c>
      <c r="S2380">
        <v>0</v>
      </c>
      <c r="T2380">
        <v>0</v>
      </c>
      <c r="U2380">
        <v>0</v>
      </c>
      <c r="V2380">
        <v>0</v>
      </c>
      <c r="W2380">
        <v>0</v>
      </c>
      <c r="X2380">
        <v>0</v>
      </c>
      <c r="Y2380">
        <v>0</v>
      </c>
      <c r="Z2380">
        <v>0</v>
      </c>
      <c r="AA2380">
        <v>0</v>
      </c>
      <c r="AB2380">
        <v>0</v>
      </c>
      <c r="AC2380">
        <v>0</v>
      </c>
    </row>
    <row r="2381" spans="1:29" x14ac:dyDescent="0.3">
      <c r="A2381">
        <v>23.79</v>
      </c>
      <c r="B2381">
        <v>28.2</v>
      </c>
      <c r="C2381">
        <v>0</v>
      </c>
      <c r="D2381">
        <v>0</v>
      </c>
      <c r="E2381">
        <v>0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0</v>
      </c>
      <c r="N2381">
        <v>0</v>
      </c>
      <c r="O2381">
        <v>0</v>
      </c>
      <c r="P2381">
        <v>0</v>
      </c>
      <c r="Q2381">
        <v>0</v>
      </c>
      <c r="R2381">
        <v>0</v>
      </c>
      <c r="S2381">
        <v>0</v>
      </c>
      <c r="T2381">
        <v>0</v>
      </c>
      <c r="U2381">
        <v>0</v>
      </c>
      <c r="V2381">
        <v>0</v>
      </c>
      <c r="W2381">
        <v>0</v>
      </c>
      <c r="X2381">
        <v>0</v>
      </c>
      <c r="Y2381">
        <v>0</v>
      </c>
      <c r="Z2381">
        <v>0</v>
      </c>
      <c r="AA2381">
        <v>0</v>
      </c>
      <c r="AB2381">
        <v>0</v>
      </c>
      <c r="AC2381">
        <v>0</v>
      </c>
    </row>
    <row r="2382" spans="1:29" x14ac:dyDescent="0.3">
      <c r="A2382">
        <v>23.8</v>
      </c>
      <c r="B2382">
        <v>28.2</v>
      </c>
      <c r="C2382">
        <v>0</v>
      </c>
      <c r="D2382">
        <v>0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0</v>
      </c>
      <c r="N2382">
        <v>0</v>
      </c>
      <c r="O2382">
        <v>0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v>0</v>
      </c>
      <c r="V2382">
        <v>0</v>
      </c>
      <c r="W2382">
        <v>0</v>
      </c>
      <c r="X2382">
        <v>0</v>
      </c>
      <c r="Y2382">
        <v>0</v>
      </c>
      <c r="Z2382">
        <v>0</v>
      </c>
      <c r="AA2382">
        <v>0</v>
      </c>
      <c r="AB2382">
        <v>0</v>
      </c>
      <c r="AC2382">
        <v>0</v>
      </c>
    </row>
    <row r="2383" spans="1:29" x14ac:dyDescent="0.3">
      <c r="A2383">
        <v>23.81</v>
      </c>
      <c r="B2383">
        <v>28.2</v>
      </c>
      <c r="C2383">
        <v>0</v>
      </c>
      <c r="D2383">
        <v>0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0</v>
      </c>
      <c r="N2383">
        <v>0</v>
      </c>
      <c r="O2383">
        <v>0</v>
      </c>
      <c r="P2383">
        <v>0</v>
      </c>
      <c r="Q2383">
        <v>0</v>
      </c>
      <c r="R2383">
        <v>0</v>
      </c>
      <c r="S2383">
        <v>0</v>
      </c>
      <c r="T2383">
        <v>0</v>
      </c>
      <c r="U2383">
        <v>0</v>
      </c>
      <c r="V2383">
        <v>0</v>
      </c>
      <c r="W2383">
        <v>0</v>
      </c>
      <c r="X2383">
        <v>0</v>
      </c>
      <c r="Y2383">
        <v>0</v>
      </c>
      <c r="Z2383">
        <v>0</v>
      </c>
      <c r="AA2383">
        <v>0</v>
      </c>
      <c r="AB2383">
        <v>0</v>
      </c>
      <c r="AC2383">
        <v>0</v>
      </c>
    </row>
    <row r="2384" spans="1:29" x14ac:dyDescent="0.3">
      <c r="A2384">
        <v>23.82</v>
      </c>
      <c r="B2384">
        <v>28.2</v>
      </c>
      <c r="C2384">
        <v>0</v>
      </c>
      <c r="D2384">
        <v>0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v>0</v>
      </c>
      <c r="N2384">
        <v>0</v>
      </c>
      <c r="O2384">
        <v>0</v>
      </c>
      <c r="P2384">
        <v>0</v>
      </c>
      <c r="Q2384">
        <v>0</v>
      </c>
      <c r="R2384">
        <v>0</v>
      </c>
      <c r="S2384">
        <v>0</v>
      </c>
      <c r="T2384">
        <v>0</v>
      </c>
      <c r="U2384">
        <v>0</v>
      </c>
      <c r="V2384">
        <v>0</v>
      </c>
      <c r="W2384">
        <v>0</v>
      </c>
      <c r="X2384">
        <v>0</v>
      </c>
      <c r="Y2384">
        <v>0</v>
      </c>
      <c r="Z2384">
        <v>0</v>
      </c>
      <c r="AA2384">
        <v>0</v>
      </c>
      <c r="AB2384">
        <v>0</v>
      </c>
      <c r="AC2384">
        <v>0</v>
      </c>
    </row>
    <row r="2385" spans="1:29" x14ac:dyDescent="0.3">
      <c r="A2385">
        <v>23.83</v>
      </c>
      <c r="B2385">
        <v>28.2</v>
      </c>
      <c r="C2385">
        <v>0</v>
      </c>
      <c r="D2385">
        <v>0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0</v>
      </c>
      <c r="M2385">
        <v>0</v>
      </c>
      <c r="N2385">
        <v>0</v>
      </c>
      <c r="O2385">
        <v>0</v>
      </c>
      <c r="P2385">
        <v>0</v>
      </c>
      <c r="Q2385">
        <v>0</v>
      </c>
      <c r="R2385">
        <v>0</v>
      </c>
      <c r="S2385">
        <v>0</v>
      </c>
      <c r="T2385">
        <v>0</v>
      </c>
      <c r="U2385">
        <v>0</v>
      </c>
      <c r="V2385">
        <v>0</v>
      </c>
      <c r="W2385">
        <v>0</v>
      </c>
      <c r="X2385">
        <v>0</v>
      </c>
      <c r="Y2385">
        <v>0</v>
      </c>
      <c r="Z2385">
        <v>0</v>
      </c>
      <c r="AA2385">
        <v>0</v>
      </c>
      <c r="AB2385">
        <v>0</v>
      </c>
      <c r="AC2385">
        <v>0</v>
      </c>
    </row>
    <row r="2386" spans="1:29" x14ac:dyDescent="0.3">
      <c r="A2386">
        <v>23.84</v>
      </c>
      <c r="B2386">
        <v>28.2</v>
      </c>
      <c r="C2386">
        <v>0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v>0</v>
      </c>
      <c r="M2386">
        <v>0</v>
      </c>
      <c r="N2386">
        <v>0</v>
      </c>
      <c r="O2386">
        <v>0</v>
      </c>
      <c r="P2386">
        <v>0</v>
      </c>
      <c r="Q2386">
        <v>0</v>
      </c>
      <c r="R2386">
        <v>0</v>
      </c>
      <c r="S2386">
        <v>0</v>
      </c>
      <c r="T2386">
        <v>0</v>
      </c>
      <c r="U2386">
        <v>0</v>
      </c>
      <c r="V2386">
        <v>0</v>
      </c>
      <c r="W2386">
        <v>0</v>
      </c>
      <c r="X2386">
        <v>0</v>
      </c>
      <c r="Y2386">
        <v>0</v>
      </c>
      <c r="Z2386">
        <v>0</v>
      </c>
      <c r="AA2386">
        <v>0</v>
      </c>
      <c r="AB2386">
        <v>0</v>
      </c>
      <c r="AC2386">
        <v>0</v>
      </c>
    </row>
    <row r="2387" spans="1:29" x14ac:dyDescent="0.3">
      <c r="A2387">
        <v>23.85</v>
      </c>
      <c r="B2387">
        <v>28.2</v>
      </c>
      <c r="C2387">
        <v>0</v>
      </c>
      <c r="D2387">
        <v>0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0</v>
      </c>
      <c r="M2387">
        <v>0</v>
      </c>
      <c r="N2387">
        <v>0</v>
      </c>
      <c r="O2387">
        <v>0</v>
      </c>
      <c r="P2387">
        <v>0</v>
      </c>
      <c r="Q2387">
        <v>0</v>
      </c>
      <c r="R2387">
        <v>0</v>
      </c>
      <c r="S2387">
        <v>0</v>
      </c>
      <c r="T2387">
        <v>0</v>
      </c>
      <c r="U2387">
        <v>0</v>
      </c>
      <c r="V2387">
        <v>0</v>
      </c>
      <c r="W2387">
        <v>0</v>
      </c>
      <c r="X2387">
        <v>0</v>
      </c>
      <c r="Y2387">
        <v>0</v>
      </c>
      <c r="Z2387">
        <v>0</v>
      </c>
      <c r="AA2387">
        <v>0</v>
      </c>
      <c r="AB2387">
        <v>0</v>
      </c>
      <c r="AC2387">
        <v>0</v>
      </c>
    </row>
    <row r="2388" spans="1:29" x14ac:dyDescent="0.3">
      <c r="A2388">
        <v>23.86</v>
      </c>
      <c r="B2388">
        <v>28.2</v>
      </c>
      <c r="C2388">
        <v>0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0</v>
      </c>
      <c r="M2388">
        <v>0</v>
      </c>
      <c r="N2388">
        <v>0</v>
      </c>
      <c r="O2388">
        <v>0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0</v>
      </c>
      <c r="V2388">
        <v>0</v>
      </c>
      <c r="W2388">
        <v>0</v>
      </c>
      <c r="X2388">
        <v>0</v>
      </c>
      <c r="Y2388">
        <v>0</v>
      </c>
      <c r="Z2388">
        <v>0</v>
      </c>
      <c r="AA2388">
        <v>0</v>
      </c>
      <c r="AB2388">
        <v>0</v>
      </c>
      <c r="AC2388">
        <v>0</v>
      </c>
    </row>
    <row r="2389" spans="1:29" x14ac:dyDescent="0.3">
      <c r="A2389">
        <v>23.87</v>
      </c>
      <c r="B2389">
        <v>28.2</v>
      </c>
      <c r="C2389">
        <v>0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0</v>
      </c>
      <c r="M2389">
        <v>0</v>
      </c>
      <c r="N2389">
        <v>0</v>
      </c>
      <c r="O2389">
        <v>0</v>
      </c>
      <c r="P2389">
        <v>0</v>
      </c>
      <c r="Q2389">
        <v>0</v>
      </c>
      <c r="R2389">
        <v>0</v>
      </c>
      <c r="S2389">
        <v>0</v>
      </c>
      <c r="T2389">
        <v>0</v>
      </c>
      <c r="U2389">
        <v>0</v>
      </c>
      <c r="V2389">
        <v>0</v>
      </c>
      <c r="W2389">
        <v>0</v>
      </c>
      <c r="X2389">
        <v>0</v>
      </c>
      <c r="Y2389">
        <v>0</v>
      </c>
      <c r="Z2389">
        <v>0</v>
      </c>
      <c r="AA2389">
        <v>0</v>
      </c>
      <c r="AB2389">
        <v>0</v>
      </c>
      <c r="AC2389">
        <v>0</v>
      </c>
    </row>
    <row r="2390" spans="1:29" x14ac:dyDescent="0.3">
      <c r="A2390">
        <v>23.88</v>
      </c>
      <c r="B2390">
        <v>28.2</v>
      </c>
      <c r="C2390">
        <v>0</v>
      </c>
      <c r="D2390">
        <v>0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</v>
      </c>
      <c r="M2390">
        <v>0</v>
      </c>
      <c r="N2390">
        <v>0</v>
      </c>
      <c r="O2390">
        <v>0</v>
      </c>
      <c r="P2390">
        <v>0</v>
      </c>
      <c r="Q2390">
        <v>0</v>
      </c>
      <c r="R2390">
        <v>0</v>
      </c>
      <c r="S2390">
        <v>0</v>
      </c>
      <c r="T2390">
        <v>0</v>
      </c>
      <c r="U2390">
        <v>0</v>
      </c>
      <c r="V2390">
        <v>0</v>
      </c>
      <c r="W2390">
        <v>0</v>
      </c>
      <c r="X2390">
        <v>0</v>
      </c>
      <c r="Y2390">
        <v>0</v>
      </c>
      <c r="Z2390">
        <v>0</v>
      </c>
      <c r="AA2390">
        <v>0</v>
      </c>
      <c r="AB2390">
        <v>0</v>
      </c>
      <c r="AC2390">
        <v>0</v>
      </c>
    </row>
    <row r="2391" spans="1:29" x14ac:dyDescent="0.3">
      <c r="A2391">
        <v>23.89</v>
      </c>
      <c r="B2391">
        <v>28.2</v>
      </c>
      <c r="C2391">
        <v>0</v>
      </c>
      <c r="D2391">
        <v>0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0</v>
      </c>
      <c r="M2391">
        <v>0</v>
      </c>
      <c r="N2391">
        <v>0</v>
      </c>
      <c r="O2391">
        <v>0</v>
      </c>
      <c r="P2391">
        <v>0</v>
      </c>
      <c r="Q2391">
        <v>0</v>
      </c>
      <c r="R2391">
        <v>0</v>
      </c>
      <c r="S2391">
        <v>0</v>
      </c>
      <c r="T2391">
        <v>0</v>
      </c>
      <c r="U2391">
        <v>0</v>
      </c>
      <c r="V2391">
        <v>0</v>
      </c>
      <c r="W2391">
        <v>0</v>
      </c>
      <c r="X2391">
        <v>0</v>
      </c>
      <c r="Y2391">
        <v>0</v>
      </c>
      <c r="Z2391">
        <v>0</v>
      </c>
      <c r="AA2391">
        <v>0</v>
      </c>
      <c r="AB2391">
        <v>0</v>
      </c>
      <c r="AC2391">
        <v>0</v>
      </c>
    </row>
    <row r="2392" spans="1:29" x14ac:dyDescent="0.3">
      <c r="A2392">
        <v>23.9</v>
      </c>
      <c r="B2392">
        <v>28.2</v>
      </c>
      <c r="C2392">
        <v>0</v>
      </c>
      <c r="D2392">
        <v>0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v>0</v>
      </c>
      <c r="O2392">
        <v>0</v>
      </c>
      <c r="P2392">
        <v>0</v>
      </c>
      <c r="Q2392">
        <v>0</v>
      </c>
      <c r="R2392">
        <v>0</v>
      </c>
      <c r="S2392">
        <v>0</v>
      </c>
      <c r="T2392">
        <v>0</v>
      </c>
      <c r="U2392">
        <v>0</v>
      </c>
      <c r="V2392">
        <v>0</v>
      </c>
      <c r="W2392">
        <v>0</v>
      </c>
      <c r="X2392">
        <v>0</v>
      </c>
      <c r="Y2392">
        <v>0</v>
      </c>
      <c r="Z2392">
        <v>0</v>
      </c>
      <c r="AA2392">
        <v>0</v>
      </c>
      <c r="AB2392">
        <v>0</v>
      </c>
      <c r="AC2392">
        <v>0</v>
      </c>
    </row>
    <row r="2393" spans="1:29" x14ac:dyDescent="0.3">
      <c r="A2393">
        <v>23.91</v>
      </c>
      <c r="B2393">
        <v>28.2</v>
      </c>
      <c r="C2393">
        <v>0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0</v>
      </c>
      <c r="M2393">
        <v>0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0</v>
      </c>
      <c r="T2393">
        <v>0</v>
      </c>
      <c r="U2393">
        <v>0</v>
      </c>
      <c r="V2393">
        <v>0</v>
      </c>
      <c r="W2393">
        <v>0</v>
      </c>
      <c r="X2393">
        <v>0</v>
      </c>
      <c r="Y2393">
        <v>0</v>
      </c>
      <c r="Z2393">
        <v>0</v>
      </c>
      <c r="AA2393">
        <v>0</v>
      </c>
      <c r="AB2393">
        <v>0</v>
      </c>
      <c r="AC2393">
        <v>0</v>
      </c>
    </row>
    <row r="2394" spans="1:29" x14ac:dyDescent="0.3">
      <c r="A2394">
        <v>23.92</v>
      </c>
      <c r="B2394">
        <v>28.2</v>
      </c>
      <c r="C2394">
        <v>0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v>0</v>
      </c>
      <c r="N2394">
        <v>0</v>
      </c>
      <c r="O2394">
        <v>0</v>
      </c>
      <c r="P2394">
        <v>0</v>
      </c>
      <c r="Q2394">
        <v>0</v>
      </c>
      <c r="R2394">
        <v>0</v>
      </c>
      <c r="S2394">
        <v>0</v>
      </c>
      <c r="T2394">
        <v>0</v>
      </c>
      <c r="U2394">
        <v>0</v>
      </c>
      <c r="V2394">
        <v>0</v>
      </c>
      <c r="W2394">
        <v>0</v>
      </c>
      <c r="X2394">
        <v>0</v>
      </c>
      <c r="Y2394">
        <v>0</v>
      </c>
      <c r="Z2394">
        <v>0</v>
      </c>
      <c r="AA2394">
        <v>0</v>
      </c>
      <c r="AB2394">
        <v>0</v>
      </c>
      <c r="AC2394">
        <v>0</v>
      </c>
    </row>
    <row r="2395" spans="1:29" x14ac:dyDescent="0.3">
      <c r="A2395">
        <v>23.93</v>
      </c>
      <c r="B2395">
        <v>28.2</v>
      </c>
      <c r="C2395">
        <v>0</v>
      </c>
      <c r="D2395">
        <v>0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0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0</v>
      </c>
      <c r="Y2395">
        <v>0</v>
      </c>
      <c r="Z2395">
        <v>0</v>
      </c>
      <c r="AA2395">
        <v>0</v>
      </c>
      <c r="AB2395">
        <v>0</v>
      </c>
      <c r="AC2395">
        <v>0</v>
      </c>
    </row>
    <row r="2396" spans="1:29" x14ac:dyDescent="0.3">
      <c r="A2396">
        <v>23.94</v>
      </c>
      <c r="B2396">
        <v>28.2</v>
      </c>
      <c r="C2396">
        <v>0</v>
      </c>
      <c r="D2396">
        <v>0</v>
      </c>
      <c r="E2396">
        <v>0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0</v>
      </c>
      <c r="M2396">
        <v>0</v>
      </c>
      <c r="N2396">
        <v>0</v>
      </c>
      <c r="O2396">
        <v>0</v>
      </c>
      <c r="P2396">
        <v>0</v>
      </c>
      <c r="Q2396">
        <v>0</v>
      </c>
      <c r="R2396">
        <v>0</v>
      </c>
      <c r="S2396">
        <v>0</v>
      </c>
      <c r="T2396">
        <v>0</v>
      </c>
      <c r="U2396">
        <v>0</v>
      </c>
      <c r="V2396">
        <v>0</v>
      </c>
      <c r="W2396">
        <v>0</v>
      </c>
      <c r="X2396">
        <v>0</v>
      </c>
      <c r="Y2396">
        <v>0</v>
      </c>
      <c r="Z2396">
        <v>0</v>
      </c>
      <c r="AA2396">
        <v>0</v>
      </c>
      <c r="AB2396">
        <v>0</v>
      </c>
      <c r="AC2396">
        <v>0</v>
      </c>
    </row>
    <row r="2397" spans="1:29" x14ac:dyDescent="0.3">
      <c r="A2397">
        <v>23.95</v>
      </c>
      <c r="B2397">
        <v>28.2</v>
      </c>
      <c r="C2397">
        <v>0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0</v>
      </c>
      <c r="N2397">
        <v>0</v>
      </c>
      <c r="O2397">
        <v>0</v>
      </c>
      <c r="P2397">
        <v>0</v>
      </c>
      <c r="Q2397">
        <v>0</v>
      </c>
      <c r="R2397">
        <v>0</v>
      </c>
      <c r="S2397">
        <v>0</v>
      </c>
      <c r="T2397">
        <v>0</v>
      </c>
      <c r="U2397">
        <v>0</v>
      </c>
      <c r="V2397">
        <v>0</v>
      </c>
      <c r="W2397">
        <v>0</v>
      </c>
      <c r="X2397">
        <v>0</v>
      </c>
      <c r="Y2397">
        <v>0</v>
      </c>
      <c r="Z2397">
        <v>0</v>
      </c>
      <c r="AA2397">
        <v>0</v>
      </c>
      <c r="AB2397">
        <v>0</v>
      </c>
      <c r="AC2397">
        <v>0</v>
      </c>
    </row>
    <row r="2398" spans="1:29" x14ac:dyDescent="0.3">
      <c r="A2398">
        <v>23.96</v>
      </c>
      <c r="B2398">
        <v>28.2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v>0</v>
      </c>
      <c r="N2398">
        <v>0</v>
      </c>
      <c r="O2398">
        <v>0</v>
      </c>
      <c r="P2398">
        <v>0</v>
      </c>
      <c r="Q2398">
        <v>0</v>
      </c>
      <c r="R2398">
        <v>0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0</v>
      </c>
      <c r="Y2398">
        <v>0</v>
      </c>
      <c r="Z2398">
        <v>0</v>
      </c>
      <c r="AA2398">
        <v>0</v>
      </c>
      <c r="AB2398">
        <v>0</v>
      </c>
      <c r="AC2398">
        <v>0</v>
      </c>
    </row>
    <row r="2399" spans="1:29" x14ac:dyDescent="0.3">
      <c r="A2399">
        <v>23.97</v>
      </c>
      <c r="B2399">
        <v>28.2</v>
      </c>
      <c r="C2399">
        <v>0</v>
      </c>
      <c r="D2399">
        <v>0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0</v>
      </c>
      <c r="M2399">
        <v>0</v>
      </c>
      <c r="N2399">
        <v>0</v>
      </c>
      <c r="O2399">
        <v>0</v>
      </c>
      <c r="P2399">
        <v>0</v>
      </c>
      <c r="Q2399">
        <v>0</v>
      </c>
      <c r="R2399">
        <v>0</v>
      </c>
      <c r="S2399">
        <v>0</v>
      </c>
      <c r="T2399">
        <v>0</v>
      </c>
      <c r="U2399">
        <v>0</v>
      </c>
      <c r="V2399">
        <v>0</v>
      </c>
      <c r="W2399">
        <v>0</v>
      </c>
      <c r="X2399">
        <v>0</v>
      </c>
      <c r="Y2399">
        <v>0</v>
      </c>
      <c r="Z2399">
        <v>0</v>
      </c>
      <c r="AA2399">
        <v>0</v>
      </c>
      <c r="AB2399">
        <v>0</v>
      </c>
      <c r="AC2399">
        <v>0</v>
      </c>
    </row>
    <row r="2400" spans="1:29" x14ac:dyDescent="0.3">
      <c r="A2400">
        <v>23.98</v>
      </c>
      <c r="B2400">
        <v>28.2</v>
      </c>
      <c r="C2400">
        <v>0</v>
      </c>
      <c r="D2400">
        <v>0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0</v>
      </c>
      <c r="N2400">
        <v>0</v>
      </c>
      <c r="O2400">
        <v>0</v>
      </c>
      <c r="P2400">
        <v>0</v>
      </c>
      <c r="Q2400">
        <v>0</v>
      </c>
      <c r="R2400">
        <v>0</v>
      </c>
      <c r="S2400">
        <v>0</v>
      </c>
      <c r="T2400">
        <v>0</v>
      </c>
      <c r="U2400">
        <v>0</v>
      </c>
      <c r="V2400">
        <v>0</v>
      </c>
      <c r="W2400">
        <v>0</v>
      </c>
      <c r="X2400">
        <v>0</v>
      </c>
      <c r="Y2400">
        <v>0</v>
      </c>
      <c r="Z2400">
        <v>0</v>
      </c>
      <c r="AA2400">
        <v>0</v>
      </c>
      <c r="AB2400">
        <v>0</v>
      </c>
      <c r="AC2400">
        <v>0</v>
      </c>
    </row>
    <row r="2401" spans="1:29" x14ac:dyDescent="0.3">
      <c r="A2401">
        <v>23.99</v>
      </c>
      <c r="B2401">
        <v>28.2</v>
      </c>
      <c r="C2401">
        <v>0</v>
      </c>
      <c r="D2401">
        <v>0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0</v>
      </c>
      <c r="M2401">
        <v>0</v>
      </c>
      <c r="N2401">
        <v>0</v>
      </c>
      <c r="O2401">
        <v>0</v>
      </c>
      <c r="P2401">
        <v>0</v>
      </c>
      <c r="Q2401">
        <v>0</v>
      </c>
      <c r="R2401">
        <v>0</v>
      </c>
      <c r="S2401">
        <v>0</v>
      </c>
      <c r="T2401">
        <v>0</v>
      </c>
      <c r="U2401">
        <v>0</v>
      </c>
      <c r="V2401">
        <v>0</v>
      </c>
      <c r="W2401">
        <v>0</v>
      </c>
      <c r="X2401">
        <v>0</v>
      </c>
      <c r="Y2401">
        <v>0</v>
      </c>
      <c r="Z2401">
        <v>0</v>
      </c>
      <c r="AA2401">
        <v>0</v>
      </c>
      <c r="AB2401">
        <v>0</v>
      </c>
      <c r="AC2401">
        <v>0</v>
      </c>
    </row>
    <row r="2402" spans="1:29" x14ac:dyDescent="0.3">
      <c r="A2402">
        <v>24</v>
      </c>
      <c r="B2402">
        <v>28.2</v>
      </c>
      <c r="C2402">
        <v>0</v>
      </c>
      <c r="D2402">
        <v>0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v>0</v>
      </c>
      <c r="N2402">
        <v>0</v>
      </c>
      <c r="O2402">
        <v>0</v>
      </c>
      <c r="P2402">
        <v>0</v>
      </c>
      <c r="Q2402">
        <v>0</v>
      </c>
      <c r="R2402">
        <v>0</v>
      </c>
      <c r="S2402">
        <v>0</v>
      </c>
      <c r="T2402">
        <v>0</v>
      </c>
      <c r="U2402">
        <v>0</v>
      </c>
      <c r="V2402">
        <v>0</v>
      </c>
      <c r="W2402">
        <v>0</v>
      </c>
      <c r="X2402">
        <v>0</v>
      </c>
      <c r="Y2402">
        <v>0</v>
      </c>
      <c r="Z2402">
        <v>0</v>
      </c>
      <c r="AA2402">
        <v>0</v>
      </c>
      <c r="AB2402">
        <v>0</v>
      </c>
      <c r="AC2402">
        <v>0</v>
      </c>
    </row>
    <row r="2403" spans="1:29" x14ac:dyDescent="0.3">
      <c r="A2403">
        <v>24.01</v>
      </c>
      <c r="B2403">
        <v>28.2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0</v>
      </c>
      <c r="M2403">
        <v>0</v>
      </c>
      <c r="N2403">
        <v>0</v>
      </c>
      <c r="O2403">
        <v>0</v>
      </c>
      <c r="P2403">
        <v>0</v>
      </c>
      <c r="Q2403">
        <v>0</v>
      </c>
      <c r="R2403">
        <v>0</v>
      </c>
      <c r="S2403">
        <v>0</v>
      </c>
      <c r="T2403">
        <v>0</v>
      </c>
      <c r="U2403">
        <v>0</v>
      </c>
      <c r="V2403">
        <v>0</v>
      </c>
      <c r="W2403">
        <v>0</v>
      </c>
      <c r="X2403">
        <v>0</v>
      </c>
      <c r="Y2403">
        <v>0</v>
      </c>
      <c r="Z2403">
        <v>0</v>
      </c>
      <c r="AA2403">
        <v>0</v>
      </c>
      <c r="AB2403">
        <v>0</v>
      </c>
      <c r="AC2403">
        <v>0</v>
      </c>
    </row>
    <row r="2404" spans="1:29" x14ac:dyDescent="0.3">
      <c r="A2404">
        <v>24.02</v>
      </c>
      <c r="B2404">
        <v>28.2</v>
      </c>
      <c r="C2404">
        <v>0</v>
      </c>
      <c r="D2404">
        <v>0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v>0</v>
      </c>
      <c r="N2404">
        <v>0</v>
      </c>
      <c r="O2404">
        <v>0</v>
      </c>
      <c r="P2404">
        <v>0</v>
      </c>
      <c r="Q2404">
        <v>0</v>
      </c>
      <c r="R2404">
        <v>0</v>
      </c>
      <c r="S2404">
        <v>0</v>
      </c>
      <c r="T2404">
        <v>0</v>
      </c>
      <c r="U2404">
        <v>0</v>
      </c>
      <c r="V2404">
        <v>0</v>
      </c>
      <c r="W2404">
        <v>0</v>
      </c>
      <c r="X2404">
        <v>0</v>
      </c>
      <c r="Y2404">
        <v>0</v>
      </c>
      <c r="Z2404">
        <v>0</v>
      </c>
      <c r="AA2404">
        <v>0</v>
      </c>
      <c r="AB2404">
        <v>0</v>
      </c>
      <c r="AC2404">
        <v>0</v>
      </c>
    </row>
    <row r="2405" spans="1:29" x14ac:dyDescent="0.3">
      <c r="A2405">
        <v>24.03</v>
      </c>
      <c r="B2405">
        <v>28.2</v>
      </c>
      <c r="C2405">
        <v>0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v>0</v>
      </c>
      <c r="Q2405">
        <v>0</v>
      </c>
      <c r="R2405">
        <v>0</v>
      </c>
      <c r="S2405">
        <v>0</v>
      </c>
      <c r="T2405">
        <v>0</v>
      </c>
      <c r="U2405">
        <v>0</v>
      </c>
      <c r="V2405">
        <v>0</v>
      </c>
      <c r="W2405">
        <v>0</v>
      </c>
      <c r="X2405">
        <v>0</v>
      </c>
      <c r="Y2405">
        <v>0</v>
      </c>
      <c r="Z2405">
        <v>0</v>
      </c>
      <c r="AA2405">
        <v>0</v>
      </c>
      <c r="AB2405">
        <v>0</v>
      </c>
      <c r="AC2405">
        <v>0</v>
      </c>
    </row>
    <row r="2406" spans="1:29" x14ac:dyDescent="0.3">
      <c r="A2406">
        <v>24.04</v>
      </c>
      <c r="B2406">
        <v>28.2</v>
      </c>
      <c r="C2406">
        <v>0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0</v>
      </c>
      <c r="O2406">
        <v>0</v>
      </c>
      <c r="P2406">
        <v>0</v>
      </c>
      <c r="Q2406">
        <v>0</v>
      </c>
      <c r="R2406">
        <v>0</v>
      </c>
      <c r="S2406">
        <v>0</v>
      </c>
      <c r="T2406">
        <v>0</v>
      </c>
      <c r="U2406">
        <v>0</v>
      </c>
      <c r="V2406">
        <v>0</v>
      </c>
      <c r="W2406">
        <v>0</v>
      </c>
      <c r="X2406">
        <v>0</v>
      </c>
      <c r="Y2406">
        <v>0</v>
      </c>
      <c r="Z2406">
        <v>0</v>
      </c>
      <c r="AA2406">
        <v>0</v>
      </c>
      <c r="AB2406">
        <v>0</v>
      </c>
      <c r="AC2406">
        <v>0</v>
      </c>
    </row>
    <row r="2407" spans="1:29" x14ac:dyDescent="0.3">
      <c r="A2407">
        <v>24.05</v>
      </c>
      <c r="B2407">
        <v>28.2</v>
      </c>
      <c r="C2407">
        <v>0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0</v>
      </c>
      <c r="N2407">
        <v>0</v>
      </c>
      <c r="O2407">
        <v>0</v>
      </c>
      <c r="P2407">
        <v>0</v>
      </c>
      <c r="Q2407">
        <v>0</v>
      </c>
      <c r="R2407">
        <v>0</v>
      </c>
      <c r="S2407">
        <v>0</v>
      </c>
      <c r="T2407">
        <v>0</v>
      </c>
      <c r="U2407">
        <v>0</v>
      </c>
      <c r="V2407">
        <v>0</v>
      </c>
      <c r="W2407">
        <v>0</v>
      </c>
      <c r="X2407">
        <v>0</v>
      </c>
      <c r="Y2407">
        <v>0</v>
      </c>
      <c r="Z2407">
        <v>0</v>
      </c>
      <c r="AA2407">
        <v>0</v>
      </c>
      <c r="AB2407">
        <v>0</v>
      </c>
      <c r="AC2407">
        <v>0</v>
      </c>
    </row>
    <row r="2408" spans="1:29" x14ac:dyDescent="0.3">
      <c r="A2408">
        <v>24.06</v>
      </c>
      <c r="B2408">
        <v>28.2</v>
      </c>
      <c r="C2408">
        <v>0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0</v>
      </c>
      <c r="N2408">
        <v>0</v>
      </c>
      <c r="O2408">
        <v>0</v>
      </c>
      <c r="P2408">
        <v>0</v>
      </c>
      <c r="Q2408">
        <v>0</v>
      </c>
      <c r="R2408">
        <v>0</v>
      </c>
      <c r="S2408">
        <v>0</v>
      </c>
      <c r="T2408">
        <v>0</v>
      </c>
      <c r="U2408">
        <v>0</v>
      </c>
      <c r="V2408">
        <v>0</v>
      </c>
      <c r="W2408">
        <v>0</v>
      </c>
      <c r="X2408">
        <v>0</v>
      </c>
      <c r="Y2408">
        <v>0</v>
      </c>
      <c r="Z2408">
        <v>0</v>
      </c>
      <c r="AA2408">
        <v>0</v>
      </c>
      <c r="AB2408">
        <v>0</v>
      </c>
      <c r="AC2408">
        <v>0</v>
      </c>
    </row>
    <row r="2409" spans="1:29" x14ac:dyDescent="0.3">
      <c r="A2409">
        <v>24.07</v>
      </c>
      <c r="B2409">
        <v>28.2</v>
      </c>
      <c r="C2409">
        <v>0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0</v>
      </c>
      <c r="N2409">
        <v>0</v>
      </c>
      <c r="O2409">
        <v>0</v>
      </c>
      <c r="P2409">
        <v>0</v>
      </c>
      <c r="Q2409">
        <v>0</v>
      </c>
      <c r="R2409">
        <v>0</v>
      </c>
      <c r="S2409">
        <v>0</v>
      </c>
      <c r="T2409">
        <v>0</v>
      </c>
      <c r="U2409">
        <v>0</v>
      </c>
      <c r="V2409">
        <v>0</v>
      </c>
      <c r="W2409">
        <v>0</v>
      </c>
      <c r="X2409">
        <v>0</v>
      </c>
      <c r="Y2409">
        <v>0</v>
      </c>
      <c r="Z2409">
        <v>0</v>
      </c>
      <c r="AA2409">
        <v>0</v>
      </c>
      <c r="AB2409">
        <v>0</v>
      </c>
      <c r="AC2409">
        <v>0</v>
      </c>
    </row>
    <row r="2410" spans="1:29" x14ac:dyDescent="0.3">
      <c r="A2410">
        <v>24.08</v>
      </c>
      <c r="B2410">
        <v>28.2</v>
      </c>
      <c r="C2410">
        <v>0</v>
      </c>
      <c r="D2410">
        <v>0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0</v>
      </c>
      <c r="N2410">
        <v>0</v>
      </c>
      <c r="O2410">
        <v>0</v>
      </c>
      <c r="P2410">
        <v>0</v>
      </c>
      <c r="Q2410">
        <v>0</v>
      </c>
      <c r="R2410">
        <v>0</v>
      </c>
      <c r="S2410">
        <v>0</v>
      </c>
      <c r="T2410">
        <v>0</v>
      </c>
      <c r="U2410">
        <v>0</v>
      </c>
      <c r="V2410">
        <v>0</v>
      </c>
      <c r="W2410">
        <v>0</v>
      </c>
      <c r="X2410">
        <v>0</v>
      </c>
      <c r="Y2410">
        <v>0</v>
      </c>
      <c r="Z2410">
        <v>0</v>
      </c>
      <c r="AA2410">
        <v>0</v>
      </c>
      <c r="AB2410">
        <v>0</v>
      </c>
      <c r="AC2410">
        <v>0</v>
      </c>
    </row>
    <row r="2411" spans="1:29" x14ac:dyDescent="0.3">
      <c r="A2411">
        <v>24.09</v>
      </c>
      <c r="B2411">
        <v>28.2</v>
      </c>
      <c r="C2411">
        <v>0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0</v>
      </c>
      <c r="P2411">
        <v>0</v>
      </c>
      <c r="Q2411">
        <v>0</v>
      </c>
      <c r="R2411">
        <v>0</v>
      </c>
      <c r="S2411">
        <v>0</v>
      </c>
      <c r="T2411">
        <v>0</v>
      </c>
      <c r="U2411">
        <v>0</v>
      </c>
      <c r="V2411">
        <v>0</v>
      </c>
      <c r="W2411">
        <v>0</v>
      </c>
      <c r="X2411">
        <v>0</v>
      </c>
      <c r="Y2411">
        <v>0</v>
      </c>
      <c r="Z2411">
        <v>0</v>
      </c>
      <c r="AA2411">
        <v>0</v>
      </c>
      <c r="AB2411">
        <v>0</v>
      </c>
      <c r="AC2411">
        <v>0</v>
      </c>
    </row>
    <row r="2412" spans="1:29" x14ac:dyDescent="0.3">
      <c r="A2412">
        <v>24.1</v>
      </c>
      <c r="B2412">
        <v>28.2</v>
      </c>
      <c r="C2412">
        <v>0</v>
      </c>
      <c r="D2412">
        <v>0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0</v>
      </c>
      <c r="O2412">
        <v>0</v>
      </c>
      <c r="P2412">
        <v>0</v>
      </c>
      <c r="Q2412">
        <v>0</v>
      </c>
      <c r="R2412">
        <v>0</v>
      </c>
      <c r="S2412">
        <v>0</v>
      </c>
      <c r="T2412">
        <v>0</v>
      </c>
      <c r="U2412">
        <v>0</v>
      </c>
      <c r="V2412">
        <v>0</v>
      </c>
      <c r="W2412">
        <v>0</v>
      </c>
      <c r="X2412">
        <v>0</v>
      </c>
      <c r="Y2412">
        <v>0</v>
      </c>
      <c r="Z2412">
        <v>0</v>
      </c>
      <c r="AA2412">
        <v>0</v>
      </c>
      <c r="AB2412">
        <v>0</v>
      </c>
      <c r="AC2412">
        <v>0</v>
      </c>
    </row>
    <row r="2413" spans="1:29" x14ac:dyDescent="0.3">
      <c r="A2413">
        <v>24.11</v>
      </c>
      <c r="B2413">
        <v>28.2</v>
      </c>
      <c r="C2413">
        <v>0</v>
      </c>
      <c r="D2413">
        <v>0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v>0</v>
      </c>
      <c r="N2413">
        <v>0</v>
      </c>
      <c r="O2413">
        <v>0</v>
      </c>
      <c r="P2413">
        <v>0</v>
      </c>
      <c r="Q2413">
        <v>0</v>
      </c>
      <c r="R2413">
        <v>0</v>
      </c>
      <c r="S2413">
        <v>0</v>
      </c>
      <c r="T2413">
        <v>0</v>
      </c>
      <c r="U2413">
        <v>0</v>
      </c>
      <c r="V2413">
        <v>0</v>
      </c>
      <c r="W2413">
        <v>0</v>
      </c>
      <c r="X2413">
        <v>0</v>
      </c>
      <c r="Y2413">
        <v>0</v>
      </c>
      <c r="Z2413">
        <v>0</v>
      </c>
      <c r="AA2413">
        <v>0</v>
      </c>
      <c r="AB2413">
        <v>0</v>
      </c>
      <c r="AC2413">
        <v>0</v>
      </c>
    </row>
    <row r="2414" spans="1:29" x14ac:dyDescent="0.3">
      <c r="A2414">
        <v>24.12</v>
      </c>
      <c r="B2414">
        <v>28.2</v>
      </c>
      <c r="C2414">
        <v>0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v>0</v>
      </c>
      <c r="N2414">
        <v>0</v>
      </c>
      <c r="O2414">
        <v>0</v>
      </c>
      <c r="P2414">
        <v>0</v>
      </c>
      <c r="Q2414">
        <v>0</v>
      </c>
      <c r="R2414">
        <v>0</v>
      </c>
      <c r="S2414">
        <v>0</v>
      </c>
      <c r="T2414">
        <v>0</v>
      </c>
      <c r="U2414">
        <v>0</v>
      </c>
      <c r="V2414">
        <v>0</v>
      </c>
      <c r="W2414">
        <v>0</v>
      </c>
      <c r="X2414">
        <v>0</v>
      </c>
      <c r="Y2414">
        <v>0</v>
      </c>
      <c r="Z2414">
        <v>0</v>
      </c>
      <c r="AA2414">
        <v>0</v>
      </c>
      <c r="AB2414">
        <v>0</v>
      </c>
      <c r="AC2414">
        <v>0</v>
      </c>
    </row>
    <row r="2415" spans="1:29" x14ac:dyDescent="0.3">
      <c r="A2415">
        <v>24.13</v>
      </c>
      <c r="B2415">
        <v>28.2</v>
      </c>
      <c r="C2415">
        <v>0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v>0</v>
      </c>
      <c r="N2415">
        <v>0</v>
      </c>
      <c r="O2415">
        <v>0</v>
      </c>
      <c r="P2415">
        <v>0</v>
      </c>
      <c r="Q2415">
        <v>0</v>
      </c>
      <c r="R2415">
        <v>0</v>
      </c>
      <c r="S2415">
        <v>0</v>
      </c>
      <c r="T2415">
        <v>0</v>
      </c>
      <c r="U2415">
        <v>0</v>
      </c>
      <c r="V2415">
        <v>0</v>
      </c>
      <c r="W2415">
        <v>0</v>
      </c>
      <c r="X2415">
        <v>0</v>
      </c>
      <c r="Y2415">
        <v>0</v>
      </c>
      <c r="Z2415">
        <v>0</v>
      </c>
      <c r="AA2415">
        <v>0</v>
      </c>
      <c r="AB2415">
        <v>0</v>
      </c>
      <c r="AC2415">
        <v>0</v>
      </c>
    </row>
    <row r="2416" spans="1:29" x14ac:dyDescent="0.3">
      <c r="A2416">
        <v>24.14</v>
      </c>
      <c r="B2416">
        <v>28.2</v>
      </c>
      <c r="C2416">
        <v>0</v>
      </c>
      <c r="D2416">
        <v>0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v>0</v>
      </c>
      <c r="N2416">
        <v>0</v>
      </c>
      <c r="O2416">
        <v>0</v>
      </c>
      <c r="P2416">
        <v>0</v>
      </c>
      <c r="Q2416">
        <v>0</v>
      </c>
      <c r="R2416">
        <v>0</v>
      </c>
      <c r="S2416">
        <v>0</v>
      </c>
      <c r="T2416">
        <v>0</v>
      </c>
      <c r="U2416">
        <v>0</v>
      </c>
      <c r="V2416">
        <v>0</v>
      </c>
      <c r="W2416">
        <v>0</v>
      </c>
      <c r="X2416">
        <v>0</v>
      </c>
      <c r="Y2416">
        <v>0</v>
      </c>
      <c r="Z2416">
        <v>0</v>
      </c>
      <c r="AA2416">
        <v>0</v>
      </c>
      <c r="AB2416">
        <v>0</v>
      </c>
      <c r="AC2416">
        <v>0</v>
      </c>
    </row>
    <row r="2417" spans="1:29" x14ac:dyDescent="0.3">
      <c r="A2417">
        <v>24.15</v>
      </c>
      <c r="B2417">
        <v>28.2</v>
      </c>
      <c r="C2417">
        <v>0</v>
      </c>
      <c r="D2417">
        <v>0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0</v>
      </c>
      <c r="O2417">
        <v>0</v>
      </c>
      <c r="P2417">
        <v>0</v>
      </c>
      <c r="Q2417">
        <v>0</v>
      </c>
      <c r="R2417">
        <v>0</v>
      </c>
      <c r="S2417">
        <v>0</v>
      </c>
      <c r="T2417">
        <v>0</v>
      </c>
      <c r="U2417">
        <v>0</v>
      </c>
      <c r="V2417">
        <v>0</v>
      </c>
      <c r="W2417">
        <v>0</v>
      </c>
      <c r="X2417">
        <v>0</v>
      </c>
      <c r="Y2417">
        <v>0</v>
      </c>
      <c r="Z2417">
        <v>0</v>
      </c>
      <c r="AA2417">
        <v>0</v>
      </c>
      <c r="AB2417">
        <v>0</v>
      </c>
      <c r="AC2417">
        <v>0</v>
      </c>
    </row>
    <row r="2418" spans="1:29" x14ac:dyDescent="0.3">
      <c r="A2418">
        <v>24.16</v>
      </c>
      <c r="B2418">
        <v>28.2</v>
      </c>
      <c r="C2418">
        <v>0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0</v>
      </c>
      <c r="N2418">
        <v>0</v>
      </c>
      <c r="O2418">
        <v>0</v>
      </c>
      <c r="P2418">
        <v>0</v>
      </c>
      <c r="Q2418">
        <v>0</v>
      </c>
      <c r="R2418">
        <v>0</v>
      </c>
      <c r="S2418">
        <v>0</v>
      </c>
      <c r="T2418">
        <v>0</v>
      </c>
      <c r="U2418">
        <v>0</v>
      </c>
      <c r="V2418">
        <v>0</v>
      </c>
      <c r="W2418">
        <v>0</v>
      </c>
      <c r="X2418">
        <v>0</v>
      </c>
      <c r="Y2418">
        <v>0</v>
      </c>
      <c r="Z2418">
        <v>0</v>
      </c>
      <c r="AA2418">
        <v>0</v>
      </c>
      <c r="AB2418">
        <v>0</v>
      </c>
      <c r="AC2418">
        <v>0</v>
      </c>
    </row>
    <row r="2419" spans="1:29" x14ac:dyDescent="0.3">
      <c r="A2419">
        <v>24.17</v>
      </c>
      <c r="B2419">
        <v>28.2</v>
      </c>
      <c r="C2419">
        <v>0</v>
      </c>
      <c r="D2419">
        <v>0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0</v>
      </c>
      <c r="N2419">
        <v>0</v>
      </c>
      <c r="O2419">
        <v>0</v>
      </c>
      <c r="P2419">
        <v>0</v>
      </c>
      <c r="Q2419">
        <v>0</v>
      </c>
      <c r="R2419">
        <v>0</v>
      </c>
      <c r="S2419">
        <v>0</v>
      </c>
      <c r="T2419">
        <v>0</v>
      </c>
      <c r="U2419">
        <v>0</v>
      </c>
      <c r="V2419">
        <v>0</v>
      </c>
      <c r="W2419">
        <v>0</v>
      </c>
      <c r="X2419">
        <v>0</v>
      </c>
      <c r="Y2419">
        <v>0</v>
      </c>
      <c r="Z2419">
        <v>0</v>
      </c>
      <c r="AA2419">
        <v>0</v>
      </c>
      <c r="AB2419">
        <v>0</v>
      </c>
      <c r="AC2419">
        <v>0</v>
      </c>
    </row>
    <row r="2420" spans="1:29" x14ac:dyDescent="0.3">
      <c r="A2420">
        <v>24.18</v>
      </c>
      <c r="B2420">
        <v>28.2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0</v>
      </c>
      <c r="N2420">
        <v>0</v>
      </c>
      <c r="O2420">
        <v>0</v>
      </c>
      <c r="P2420">
        <v>0</v>
      </c>
      <c r="Q2420">
        <v>0</v>
      </c>
      <c r="R2420">
        <v>0</v>
      </c>
      <c r="S2420">
        <v>0</v>
      </c>
      <c r="T2420">
        <v>0</v>
      </c>
      <c r="U2420">
        <v>0</v>
      </c>
      <c r="V2420">
        <v>0</v>
      </c>
      <c r="W2420">
        <v>0</v>
      </c>
      <c r="X2420">
        <v>0</v>
      </c>
      <c r="Y2420">
        <v>0</v>
      </c>
      <c r="Z2420">
        <v>0</v>
      </c>
      <c r="AA2420">
        <v>0</v>
      </c>
      <c r="AB2420">
        <v>0</v>
      </c>
      <c r="AC2420">
        <v>0</v>
      </c>
    </row>
    <row r="2421" spans="1:29" x14ac:dyDescent="0.3">
      <c r="A2421">
        <v>24.19</v>
      </c>
      <c r="B2421">
        <v>28.2</v>
      </c>
      <c r="C2421">
        <v>0</v>
      </c>
      <c r="D2421">
        <v>0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0</v>
      </c>
      <c r="N2421">
        <v>0</v>
      </c>
      <c r="O2421">
        <v>0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v>0</v>
      </c>
      <c r="V2421">
        <v>0</v>
      </c>
      <c r="W2421">
        <v>0</v>
      </c>
      <c r="X2421">
        <v>0</v>
      </c>
      <c r="Y2421">
        <v>0</v>
      </c>
      <c r="Z2421">
        <v>0</v>
      </c>
      <c r="AA2421">
        <v>0</v>
      </c>
      <c r="AB2421">
        <v>0</v>
      </c>
      <c r="AC2421">
        <v>0</v>
      </c>
    </row>
    <row r="2422" spans="1:29" x14ac:dyDescent="0.3">
      <c r="A2422">
        <v>24.2</v>
      </c>
      <c r="B2422">
        <v>28.2</v>
      </c>
      <c r="C2422">
        <v>0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0</v>
      </c>
      <c r="O2422">
        <v>0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0</v>
      </c>
      <c r="V2422">
        <v>0</v>
      </c>
      <c r="W2422">
        <v>0</v>
      </c>
      <c r="X2422">
        <v>0</v>
      </c>
      <c r="Y2422">
        <v>0</v>
      </c>
      <c r="Z2422">
        <v>0</v>
      </c>
      <c r="AA2422">
        <v>0</v>
      </c>
      <c r="AB2422">
        <v>0</v>
      </c>
      <c r="AC2422">
        <v>0</v>
      </c>
    </row>
    <row r="2423" spans="1:29" x14ac:dyDescent="0.3">
      <c r="A2423">
        <v>24.21</v>
      </c>
      <c r="B2423">
        <v>28.2</v>
      </c>
      <c r="C2423">
        <v>0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0</v>
      </c>
      <c r="N2423">
        <v>0</v>
      </c>
      <c r="O2423">
        <v>0</v>
      </c>
      <c r="P2423">
        <v>0</v>
      </c>
      <c r="Q2423">
        <v>0</v>
      </c>
      <c r="R2423">
        <v>0</v>
      </c>
      <c r="S2423">
        <v>0</v>
      </c>
      <c r="T2423">
        <v>0</v>
      </c>
      <c r="U2423">
        <v>0</v>
      </c>
      <c r="V2423">
        <v>0</v>
      </c>
      <c r="W2423">
        <v>0</v>
      </c>
      <c r="X2423">
        <v>0</v>
      </c>
      <c r="Y2423">
        <v>0</v>
      </c>
      <c r="Z2423">
        <v>0</v>
      </c>
      <c r="AA2423">
        <v>0</v>
      </c>
      <c r="AB2423">
        <v>0</v>
      </c>
      <c r="AC2423">
        <v>0</v>
      </c>
    </row>
    <row r="2424" spans="1:29" x14ac:dyDescent="0.3">
      <c r="A2424">
        <v>24.22</v>
      </c>
      <c r="B2424">
        <v>28.2</v>
      </c>
      <c r="C2424">
        <v>0</v>
      </c>
      <c r="D2424">
        <v>0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0</v>
      </c>
      <c r="O2424">
        <v>0</v>
      </c>
      <c r="P2424">
        <v>0</v>
      </c>
      <c r="Q2424">
        <v>0</v>
      </c>
      <c r="R2424">
        <v>0</v>
      </c>
      <c r="S2424">
        <v>0</v>
      </c>
      <c r="T2424">
        <v>0</v>
      </c>
      <c r="U2424">
        <v>0</v>
      </c>
      <c r="V2424">
        <v>0</v>
      </c>
      <c r="W2424">
        <v>0</v>
      </c>
      <c r="X2424">
        <v>0</v>
      </c>
      <c r="Y2424">
        <v>0</v>
      </c>
      <c r="Z2424">
        <v>0</v>
      </c>
      <c r="AA2424">
        <v>0</v>
      </c>
      <c r="AB2424">
        <v>0</v>
      </c>
      <c r="AC2424">
        <v>0</v>
      </c>
    </row>
    <row r="2425" spans="1:29" x14ac:dyDescent="0.3">
      <c r="A2425">
        <v>24.23</v>
      </c>
      <c r="B2425">
        <v>28.2</v>
      </c>
      <c r="C2425">
        <v>0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0</v>
      </c>
      <c r="N2425">
        <v>0</v>
      </c>
      <c r="O2425">
        <v>0</v>
      </c>
      <c r="P2425">
        <v>0</v>
      </c>
      <c r="Q2425">
        <v>0</v>
      </c>
      <c r="R2425">
        <v>0</v>
      </c>
      <c r="S2425">
        <v>0</v>
      </c>
      <c r="T2425">
        <v>0</v>
      </c>
      <c r="U2425">
        <v>0</v>
      </c>
      <c r="V2425">
        <v>0</v>
      </c>
      <c r="W2425">
        <v>0</v>
      </c>
      <c r="X2425">
        <v>0</v>
      </c>
      <c r="Y2425">
        <v>0</v>
      </c>
      <c r="Z2425">
        <v>0</v>
      </c>
      <c r="AA2425">
        <v>0</v>
      </c>
      <c r="AB2425">
        <v>0</v>
      </c>
      <c r="AC2425">
        <v>0</v>
      </c>
    </row>
    <row r="2426" spans="1:29" x14ac:dyDescent="0.3">
      <c r="A2426">
        <v>24.24</v>
      </c>
      <c r="B2426">
        <v>28.2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0</v>
      </c>
      <c r="N2426">
        <v>0</v>
      </c>
      <c r="O2426">
        <v>0</v>
      </c>
      <c r="P2426">
        <v>0</v>
      </c>
      <c r="Q2426">
        <v>0</v>
      </c>
      <c r="R2426">
        <v>0</v>
      </c>
      <c r="S2426">
        <v>0</v>
      </c>
      <c r="T2426">
        <v>0</v>
      </c>
      <c r="U2426">
        <v>0</v>
      </c>
      <c r="V2426">
        <v>0</v>
      </c>
      <c r="W2426">
        <v>0</v>
      </c>
      <c r="X2426">
        <v>0</v>
      </c>
      <c r="Y2426">
        <v>0</v>
      </c>
      <c r="Z2426">
        <v>0</v>
      </c>
      <c r="AA2426">
        <v>0</v>
      </c>
      <c r="AB2426">
        <v>0</v>
      </c>
      <c r="AC2426">
        <v>0</v>
      </c>
    </row>
    <row r="2427" spans="1:29" x14ac:dyDescent="0.3">
      <c r="A2427">
        <v>24.25</v>
      </c>
      <c r="B2427">
        <v>28.2</v>
      </c>
      <c r="C2427">
        <v>0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0</v>
      </c>
      <c r="N2427">
        <v>0</v>
      </c>
      <c r="O2427">
        <v>0</v>
      </c>
      <c r="P2427">
        <v>0</v>
      </c>
      <c r="Q2427">
        <v>0</v>
      </c>
      <c r="R2427">
        <v>0</v>
      </c>
      <c r="S2427">
        <v>0</v>
      </c>
      <c r="T2427">
        <v>0</v>
      </c>
      <c r="U2427">
        <v>0</v>
      </c>
      <c r="V2427">
        <v>0</v>
      </c>
      <c r="W2427">
        <v>0</v>
      </c>
      <c r="X2427">
        <v>0</v>
      </c>
      <c r="Y2427">
        <v>0</v>
      </c>
      <c r="Z2427">
        <v>0</v>
      </c>
      <c r="AA2427">
        <v>0</v>
      </c>
      <c r="AB2427">
        <v>0</v>
      </c>
      <c r="AC2427">
        <v>0</v>
      </c>
    </row>
    <row r="2428" spans="1:29" x14ac:dyDescent="0.3">
      <c r="A2428">
        <v>24.26</v>
      </c>
      <c r="B2428">
        <v>28.2</v>
      </c>
      <c r="C2428">
        <v>0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v>0</v>
      </c>
      <c r="N2428">
        <v>0</v>
      </c>
      <c r="O2428">
        <v>0</v>
      </c>
      <c r="P2428">
        <v>0</v>
      </c>
      <c r="Q2428">
        <v>0</v>
      </c>
      <c r="R2428">
        <v>0</v>
      </c>
      <c r="S2428">
        <v>0</v>
      </c>
      <c r="T2428">
        <v>0</v>
      </c>
      <c r="U2428">
        <v>0</v>
      </c>
      <c r="V2428">
        <v>0</v>
      </c>
      <c r="W2428">
        <v>0</v>
      </c>
      <c r="X2428">
        <v>0</v>
      </c>
      <c r="Y2428">
        <v>0</v>
      </c>
      <c r="Z2428">
        <v>0</v>
      </c>
      <c r="AA2428">
        <v>0</v>
      </c>
      <c r="AB2428">
        <v>0</v>
      </c>
      <c r="AC2428">
        <v>0</v>
      </c>
    </row>
    <row r="2429" spans="1:29" x14ac:dyDescent="0.3">
      <c r="A2429">
        <v>24.27</v>
      </c>
      <c r="B2429">
        <v>28.2</v>
      </c>
      <c r="C2429">
        <v>0</v>
      </c>
      <c r="D2429">
        <v>0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v>0</v>
      </c>
      <c r="N2429">
        <v>0</v>
      </c>
      <c r="O2429">
        <v>0</v>
      </c>
      <c r="P2429">
        <v>0</v>
      </c>
      <c r="Q2429">
        <v>0</v>
      </c>
      <c r="R2429">
        <v>0</v>
      </c>
      <c r="S2429">
        <v>0</v>
      </c>
      <c r="T2429">
        <v>0</v>
      </c>
      <c r="U2429">
        <v>0</v>
      </c>
      <c r="V2429">
        <v>0</v>
      </c>
      <c r="W2429">
        <v>0</v>
      </c>
      <c r="X2429">
        <v>0</v>
      </c>
      <c r="Y2429">
        <v>0</v>
      </c>
      <c r="Z2429">
        <v>0</v>
      </c>
      <c r="AA2429">
        <v>0</v>
      </c>
      <c r="AB2429">
        <v>0</v>
      </c>
      <c r="AC2429">
        <v>0</v>
      </c>
    </row>
    <row r="2430" spans="1:29" x14ac:dyDescent="0.3">
      <c r="A2430">
        <v>24.28</v>
      </c>
      <c r="B2430">
        <v>28.2</v>
      </c>
      <c r="C2430">
        <v>0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0</v>
      </c>
      <c r="O2430">
        <v>0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v>0</v>
      </c>
      <c r="V2430">
        <v>0</v>
      </c>
      <c r="W2430">
        <v>0</v>
      </c>
      <c r="X2430">
        <v>0</v>
      </c>
      <c r="Y2430">
        <v>0</v>
      </c>
      <c r="Z2430">
        <v>0</v>
      </c>
      <c r="AA2430">
        <v>0</v>
      </c>
      <c r="AB2430">
        <v>0</v>
      </c>
      <c r="AC2430">
        <v>0</v>
      </c>
    </row>
    <row r="2431" spans="1:29" x14ac:dyDescent="0.3">
      <c r="A2431">
        <v>24.29</v>
      </c>
      <c r="B2431">
        <v>28.2</v>
      </c>
      <c r="C2431">
        <v>0</v>
      </c>
      <c r="D2431">
        <v>0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0</v>
      </c>
      <c r="N2431">
        <v>0</v>
      </c>
      <c r="O2431">
        <v>0</v>
      </c>
      <c r="P2431">
        <v>0</v>
      </c>
      <c r="Q2431">
        <v>0</v>
      </c>
      <c r="R2431">
        <v>0</v>
      </c>
      <c r="S2431">
        <v>0</v>
      </c>
      <c r="T2431">
        <v>0</v>
      </c>
      <c r="U2431">
        <v>0</v>
      </c>
      <c r="V2431">
        <v>0</v>
      </c>
      <c r="W2431">
        <v>0</v>
      </c>
      <c r="X2431">
        <v>0</v>
      </c>
      <c r="Y2431">
        <v>0</v>
      </c>
      <c r="Z2431">
        <v>0</v>
      </c>
      <c r="AA2431">
        <v>0</v>
      </c>
      <c r="AB2431">
        <v>0</v>
      </c>
      <c r="AC2431">
        <v>0</v>
      </c>
    </row>
    <row r="2432" spans="1:29" x14ac:dyDescent="0.3">
      <c r="A2432">
        <v>24.3</v>
      </c>
      <c r="B2432">
        <v>28.2</v>
      </c>
      <c r="C2432">
        <v>0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0</v>
      </c>
      <c r="M2432">
        <v>0</v>
      </c>
      <c r="N2432">
        <v>0</v>
      </c>
      <c r="O2432">
        <v>0</v>
      </c>
      <c r="P2432">
        <v>0</v>
      </c>
      <c r="Q2432">
        <v>0</v>
      </c>
      <c r="R2432">
        <v>0</v>
      </c>
      <c r="S2432">
        <v>0</v>
      </c>
      <c r="T2432">
        <v>0</v>
      </c>
      <c r="U2432">
        <v>0</v>
      </c>
      <c r="V2432">
        <v>0</v>
      </c>
      <c r="W2432">
        <v>0</v>
      </c>
      <c r="X2432">
        <v>0</v>
      </c>
      <c r="Y2432">
        <v>0</v>
      </c>
      <c r="Z2432">
        <v>0</v>
      </c>
      <c r="AA2432">
        <v>0</v>
      </c>
      <c r="AB2432">
        <v>0</v>
      </c>
      <c r="AC2432">
        <v>0</v>
      </c>
    </row>
    <row r="2433" spans="1:29" x14ac:dyDescent="0.3">
      <c r="A2433">
        <v>24.31</v>
      </c>
      <c r="B2433">
        <v>28.2</v>
      </c>
      <c r="C2433">
        <v>0</v>
      </c>
      <c r="D2433">
        <v>0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v>0</v>
      </c>
      <c r="N2433">
        <v>0</v>
      </c>
      <c r="O2433">
        <v>0</v>
      </c>
      <c r="P2433">
        <v>0</v>
      </c>
      <c r="Q2433">
        <v>0</v>
      </c>
      <c r="R2433">
        <v>0</v>
      </c>
      <c r="S2433">
        <v>0</v>
      </c>
      <c r="T2433">
        <v>0</v>
      </c>
      <c r="U2433">
        <v>0</v>
      </c>
      <c r="V2433">
        <v>0</v>
      </c>
      <c r="W2433">
        <v>0</v>
      </c>
      <c r="X2433">
        <v>0</v>
      </c>
      <c r="Y2433">
        <v>0</v>
      </c>
      <c r="Z2433">
        <v>0</v>
      </c>
      <c r="AA2433">
        <v>0</v>
      </c>
      <c r="AB2433">
        <v>0</v>
      </c>
      <c r="AC2433">
        <v>0</v>
      </c>
    </row>
    <row r="2434" spans="1:29" x14ac:dyDescent="0.3">
      <c r="A2434">
        <v>24.32</v>
      </c>
      <c r="B2434">
        <v>28.2</v>
      </c>
      <c r="C2434">
        <v>0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  <c r="M2434">
        <v>0</v>
      </c>
      <c r="N2434">
        <v>0</v>
      </c>
      <c r="O2434">
        <v>0</v>
      </c>
      <c r="P2434">
        <v>0</v>
      </c>
      <c r="Q2434">
        <v>0</v>
      </c>
      <c r="R2434">
        <v>0</v>
      </c>
      <c r="S2434">
        <v>0</v>
      </c>
      <c r="T2434">
        <v>0</v>
      </c>
      <c r="U2434">
        <v>0</v>
      </c>
      <c r="V2434">
        <v>0</v>
      </c>
      <c r="W2434">
        <v>0</v>
      </c>
      <c r="X2434">
        <v>0</v>
      </c>
      <c r="Y2434">
        <v>0</v>
      </c>
      <c r="Z2434">
        <v>0</v>
      </c>
      <c r="AA2434">
        <v>0</v>
      </c>
      <c r="AB2434">
        <v>0</v>
      </c>
      <c r="AC2434">
        <v>0</v>
      </c>
    </row>
    <row r="2435" spans="1:29" x14ac:dyDescent="0.3">
      <c r="A2435">
        <v>24.33</v>
      </c>
      <c r="B2435">
        <v>28.2</v>
      </c>
      <c r="C2435">
        <v>0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0</v>
      </c>
      <c r="M2435">
        <v>0</v>
      </c>
      <c r="N2435">
        <v>0</v>
      </c>
      <c r="O2435">
        <v>0</v>
      </c>
      <c r="P2435">
        <v>0</v>
      </c>
      <c r="Q2435">
        <v>0</v>
      </c>
      <c r="R2435">
        <v>0</v>
      </c>
      <c r="S2435">
        <v>0</v>
      </c>
      <c r="T2435">
        <v>0</v>
      </c>
      <c r="U2435">
        <v>0</v>
      </c>
      <c r="V2435">
        <v>0</v>
      </c>
      <c r="W2435">
        <v>0</v>
      </c>
      <c r="X2435">
        <v>0</v>
      </c>
      <c r="Y2435">
        <v>0</v>
      </c>
      <c r="Z2435">
        <v>0</v>
      </c>
      <c r="AA2435">
        <v>0</v>
      </c>
      <c r="AB2435">
        <v>0</v>
      </c>
      <c r="AC2435">
        <v>0</v>
      </c>
    </row>
    <row r="2436" spans="1:29" x14ac:dyDescent="0.3">
      <c r="A2436">
        <v>24.34</v>
      </c>
      <c r="B2436">
        <v>28.2</v>
      </c>
      <c r="C2436">
        <v>0</v>
      </c>
      <c r="D2436">
        <v>0</v>
      </c>
      <c r="E2436">
        <v>0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0</v>
      </c>
      <c r="M2436">
        <v>0</v>
      </c>
      <c r="N2436">
        <v>0</v>
      </c>
      <c r="O2436">
        <v>0</v>
      </c>
      <c r="P2436">
        <v>0</v>
      </c>
      <c r="Q2436">
        <v>0</v>
      </c>
      <c r="R2436">
        <v>0</v>
      </c>
      <c r="S2436">
        <v>0</v>
      </c>
      <c r="T2436">
        <v>0</v>
      </c>
      <c r="U2436">
        <v>0</v>
      </c>
      <c r="V2436">
        <v>0</v>
      </c>
      <c r="W2436">
        <v>0</v>
      </c>
      <c r="X2436">
        <v>0</v>
      </c>
      <c r="Y2436">
        <v>0</v>
      </c>
      <c r="Z2436">
        <v>0</v>
      </c>
      <c r="AA2436">
        <v>0</v>
      </c>
      <c r="AB2436">
        <v>0</v>
      </c>
      <c r="AC2436">
        <v>0</v>
      </c>
    </row>
    <row r="2437" spans="1:29" x14ac:dyDescent="0.3">
      <c r="A2437">
        <v>24.35</v>
      </c>
      <c r="B2437">
        <v>28.2</v>
      </c>
      <c r="C2437">
        <v>0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0</v>
      </c>
      <c r="M2437">
        <v>0</v>
      </c>
      <c r="N2437">
        <v>0</v>
      </c>
      <c r="O2437">
        <v>0</v>
      </c>
      <c r="P2437">
        <v>0</v>
      </c>
      <c r="Q2437">
        <v>0</v>
      </c>
      <c r="R2437">
        <v>0</v>
      </c>
      <c r="S2437">
        <v>0</v>
      </c>
      <c r="T2437">
        <v>0</v>
      </c>
      <c r="U2437">
        <v>0</v>
      </c>
      <c r="V2437">
        <v>0</v>
      </c>
      <c r="W2437">
        <v>0</v>
      </c>
      <c r="X2437">
        <v>0</v>
      </c>
      <c r="Y2437">
        <v>0</v>
      </c>
      <c r="Z2437">
        <v>0</v>
      </c>
      <c r="AA2437">
        <v>0</v>
      </c>
      <c r="AB2437">
        <v>0</v>
      </c>
      <c r="AC2437">
        <v>0</v>
      </c>
    </row>
    <row r="2438" spans="1:29" x14ac:dyDescent="0.3">
      <c r="A2438">
        <v>24.36</v>
      </c>
      <c r="B2438">
        <v>28.2</v>
      </c>
      <c r="C2438">
        <v>0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0</v>
      </c>
      <c r="M2438">
        <v>0</v>
      </c>
      <c r="N2438">
        <v>0</v>
      </c>
      <c r="O2438">
        <v>0</v>
      </c>
      <c r="P2438">
        <v>0</v>
      </c>
      <c r="Q2438">
        <v>0</v>
      </c>
      <c r="R2438">
        <v>0</v>
      </c>
      <c r="S2438">
        <v>0</v>
      </c>
      <c r="T2438">
        <v>0</v>
      </c>
      <c r="U2438">
        <v>0</v>
      </c>
      <c r="V2438">
        <v>0</v>
      </c>
      <c r="W2438">
        <v>0</v>
      </c>
      <c r="X2438">
        <v>0</v>
      </c>
      <c r="Y2438">
        <v>0</v>
      </c>
      <c r="Z2438">
        <v>0</v>
      </c>
      <c r="AA2438">
        <v>0</v>
      </c>
      <c r="AB2438">
        <v>0</v>
      </c>
      <c r="AC2438">
        <v>0</v>
      </c>
    </row>
    <row r="2439" spans="1:29" x14ac:dyDescent="0.3">
      <c r="A2439">
        <v>24.37</v>
      </c>
      <c r="B2439">
        <v>28.2</v>
      </c>
      <c r="C2439">
        <v>0</v>
      </c>
      <c r="D2439">
        <v>0</v>
      </c>
      <c r="E2439">
        <v>0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v>0</v>
      </c>
      <c r="M2439">
        <v>0</v>
      </c>
      <c r="N2439">
        <v>0</v>
      </c>
      <c r="O2439">
        <v>0</v>
      </c>
      <c r="P2439">
        <v>0</v>
      </c>
      <c r="Q2439">
        <v>0</v>
      </c>
      <c r="R2439">
        <v>0</v>
      </c>
      <c r="S2439">
        <v>0</v>
      </c>
      <c r="T2439">
        <v>0</v>
      </c>
      <c r="U2439">
        <v>0</v>
      </c>
      <c r="V2439">
        <v>0</v>
      </c>
      <c r="W2439">
        <v>0</v>
      </c>
      <c r="X2439">
        <v>0</v>
      </c>
      <c r="Y2439">
        <v>0</v>
      </c>
      <c r="Z2439">
        <v>0</v>
      </c>
      <c r="AA2439">
        <v>0</v>
      </c>
      <c r="AB2439">
        <v>0</v>
      </c>
      <c r="AC2439">
        <v>0</v>
      </c>
    </row>
    <row r="2440" spans="1:29" x14ac:dyDescent="0.3">
      <c r="A2440">
        <v>24.38</v>
      </c>
      <c r="B2440">
        <v>28.2</v>
      </c>
      <c r="C2440">
        <v>0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  <c r="M2440">
        <v>0</v>
      </c>
      <c r="N2440">
        <v>0</v>
      </c>
      <c r="O2440">
        <v>0</v>
      </c>
      <c r="P2440">
        <v>0</v>
      </c>
      <c r="Q2440">
        <v>0</v>
      </c>
      <c r="R2440">
        <v>0</v>
      </c>
      <c r="S2440">
        <v>0</v>
      </c>
      <c r="T2440">
        <v>0</v>
      </c>
      <c r="U2440">
        <v>0</v>
      </c>
      <c r="V2440">
        <v>0</v>
      </c>
      <c r="W2440">
        <v>0</v>
      </c>
      <c r="X2440">
        <v>0</v>
      </c>
      <c r="Y2440">
        <v>0</v>
      </c>
      <c r="Z2440">
        <v>0</v>
      </c>
      <c r="AA2440">
        <v>0</v>
      </c>
      <c r="AB2440">
        <v>0</v>
      </c>
      <c r="AC2440">
        <v>0</v>
      </c>
    </row>
    <row r="2441" spans="1:29" x14ac:dyDescent="0.3">
      <c r="A2441">
        <v>24.39</v>
      </c>
      <c r="B2441">
        <v>28.2</v>
      </c>
      <c r="C2441">
        <v>0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0</v>
      </c>
      <c r="M2441">
        <v>0</v>
      </c>
      <c r="N2441">
        <v>0</v>
      </c>
      <c r="O2441">
        <v>0</v>
      </c>
      <c r="P2441">
        <v>0</v>
      </c>
      <c r="Q2441">
        <v>0</v>
      </c>
      <c r="R2441">
        <v>0</v>
      </c>
      <c r="S2441">
        <v>0</v>
      </c>
      <c r="T2441">
        <v>0</v>
      </c>
      <c r="U2441">
        <v>0</v>
      </c>
      <c r="V2441">
        <v>0</v>
      </c>
      <c r="W2441">
        <v>0</v>
      </c>
      <c r="X2441">
        <v>0</v>
      </c>
      <c r="Y2441">
        <v>0</v>
      </c>
      <c r="Z2441">
        <v>0</v>
      </c>
      <c r="AA2441">
        <v>0</v>
      </c>
      <c r="AB2441">
        <v>0</v>
      </c>
      <c r="AC2441">
        <v>0</v>
      </c>
    </row>
    <row r="2442" spans="1:29" x14ac:dyDescent="0.3">
      <c r="A2442">
        <v>24.4</v>
      </c>
      <c r="B2442">
        <v>28.2</v>
      </c>
      <c r="C2442">
        <v>0</v>
      </c>
      <c r="D2442">
        <v>0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  <c r="M2442">
        <v>0</v>
      </c>
      <c r="N2442">
        <v>0</v>
      </c>
      <c r="O2442">
        <v>0</v>
      </c>
      <c r="P2442">
        <v>0</v>
      </c>
      <c r="Q2442">
        <v>0</v>
      </c>
      <c r="R2442">
        <v>0</v>
      </c>
      <c r="S2442">
        <v>0</v>
      </c>
      <c r="T2442">
        <v>0</v>
      </c>
      <c r="U2442">
        <v>0</v>
      </c>
      <c r="V2442">
        <v>0</v>
      </c>
      <c r="W2442">
        <v>0</v>
      </c>
      <c r="X2442">
        <v>0</v>
      </c>
      <c r="Y2442">
        <v>0</v>
      </c>
      <c r="Z2442">
        <v>0</v>
      </c>
      <c r="AA2442">
        <v>0</v>
      </c>
      <c r="AB2442">
        <v>0</v>
      </c>
      <c r="AC2442">
        <v>0</v>
      </c>
    </row>
    <row r="2443" spans="1:29" x14ac:dyDescent="0.3">
      <c r="A2443">
        <v>24.41</v>
      </c>
      <c r="B2443">
        <v>28.2</v>
      </c>
      <c r="C2443">
        <v>0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0</v>
      </c>
      <c r="M2443">
        <v>0</v>
      </c>
      <c r="N2443">
        <v>0</v>
      </c>
      <c r="O2443">
        <v>0</v>
      </c>
      <c r="P2443">
        <v>0</v>
      </c>
      <c r="Q2443">
        <v>0</v>
      </c>
      <c r="R2443">
        <v>0</v>
      </c>
      <c r="S2443">
        <v>0</v>
      </c>
      <c r="T2443">
        <v>0</v>
      </c>
      <c r="U2443">
        <v>0</v>
      </c>
      <c r="V2443">
        <v>0</v>
      </c>
      <c r="W2443">
        <v>0</v>
      </c>
      <c r="X2443">
        <v>0</v>
      </c>
      <c r="Y2443">
        <v>0</v>
      </c>
      <c r="Z2443">
        <v>0</v>
      </c>
      <c r="AA2443">
        <v>0</v>
      </c>
      <c r="AB2443">
        <v>0</v>
      </c>
      <c r="AC2443">
        <v>0</v>
      </c>
    </row>
    <row r="2444" spans="1:29" x14ac:dyDescent="0.3">
      <c r="A2444">
        <v>24.42</v>
      </c>
      <c r="B2444">
        <v>28.2</v>
      </c>
      <c r="C2444">
        <v>0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  <c r="M2444">
        <v>0</v>
      </c>
      <c r="N2444">
        <v>0</v>
      </c>
      <c r="O2444">
        <v>0</v>
      </c>
      <c r="P2444">
        <v>0</v>
      </c>
      <c r="Q2444">
        <v>0</v>
      </c>
      <c r="R2444">
        <v>0</v>
      </c>
      <c r="S2444">
        <v>0</v>
      </c>
      <c r="T2444">
        <v>0</v>
      </c>
      <c r="U2444">
        <v>0</v>
      </c>
      <c r="V2444">
        <v>0</v>
      </c>
      <c r="W2444">
        <v>0</v>
      </c>
      <c r="X2444">
        <v>0</v>
      </c>
      <c r="Y2444">
        <v>0</v>
      </c>
      <c r="Z2444">
        <v>0</v>
      </c>
      <c r="AA2444">
        <v>0</v>
      </c>
      <c r="AB2444">
        <v>0</v>
      </c>
      <c r="AC2444">
        <v>0</v>
      </c>
    </row>
    <row r="2445" spans="1:29" x14ac:dyDescent="0.3">
      <c r="A2445">
        <v>24.43</v>
      </c>
      <c r="B2445">
        <v>28.2</v>
      </c>
      <c r="C2445">
        <v>0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0</v>
      </c>
      <c r="M2445">
        <v>0</v>
      </c>
      <c r="N2445">
        <v>0</v>
      </c>
      <c r="O2445">
        <v>0</v>
      </c>
      <c r="P2445">
        <v>0</v>
      </c>
      <c r="Q2445">
        <v>0</v>
      </c>
      <c r="R2445">
        <v>0</v>
      </c>
      <c r="S2445">
        <v>0</v>
      </c>
      <c r="T2445">
        <v>0</v>
      </c>
      <c r="U2445">
        <v>0</v>
      </c>
      <c r="V2445">
        <v>0</v>
      </c>
      <c r="W2445">
        <v>0</v>
      </c>
      <c r="X2445">
        <v>0</v>
      </c>
      <c r="Y2445">
        <v>0</v>
      </c>
      <c r="Z2445">
        <v>0</v>
      </c>
      <c r="AA2445">
        <v>0</v>
      </c>
      <c r="AB2445">
        <v>0</v>
      </c>
      <c r="AC2445">
        <v>0</v>
      </c>
    </row>
    <row r="2446" spans="1:29" x14ac:dyDescent="0.3">
      <c r="A2446">
        <v>24.44</v>
      </c>
      <c r="B2446">
        <v>28.2</v>
      </c>
      <c r="C2446">
        <v>0</v>
      </c>
      <c r="D2446">
        <v>0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0</v>
      </c>
      <c r="M2446">
        <v>0</v>
      </c>
      <c r="N2446">
        <v>0</v>
      </c>
      <c r="O2446">
        <v>0</v>
      </c>
      <c r="P2446">
        <v>0</v>
      </c>
      <c r="Q2446">
        <v>0</v>
      </c>
      <c r="R2446">
        <v>0</v>
      </c>
      <c r="S2446">
        <v>0</v>
      </c>
      <c r="T2446">
        <v>0</v>
      </c>
      <c r="U2446">
        <v>0</v>
      </c>
      <c r="V2446">
        <v>0</v>
      </c>
      <c r="W2446">
        <v>0</v>
      </c>
      <c r="X2446">
        <v>0</v>
      </c>
      <c r="Y2446">
        <v>0</v>
      </c>
      <c r="Z2446">
        <v>0</v>
      </c>
      <c r="AA2446">
        <v>0</v>
      </c>
      <c r="AB2446">
        <v>0</v>
      </c>
      <c r="AC2446">
        <v>0</v>
      </c>
    </row>
    <row r="2447" spans="1:29" x14ac:dyDescent="0.3">
      <c r="A2447">
        <v>24.45</v>
      </c>
      <c r="B2447">
        <v>28.2</v>
      </c>
      <c r="C2447">
        <v>0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0</v>
      </c>
      <c r="M2447">
        <v>0</v>
      </c>
      <c r="N2447">
        <v>0</v>
      </c>
      <c r="O2447">
        <v>0</v>
      </c>
      <c r="P2447">
        <v>0</v>
      </c>
      <c r="Q2447">
        <v>0</v>
      </c>
      <c r="R2447">
        <v>0</v>
      </c>
      <c r="S2447">
        <v>0</v>
      </c>
      <c r="T2447">
        <v>0</v>
      </c>
      <c r="U2447">
        <v>0</v>
      </c>
      <c r="V2447">
        <v>0</v>
      </c>
      <c r="W2447">
        <v>0</v>
      </c>
      <c r="X2447">
        <v>0</v>
      </c>
      <c r="Y2447">
        <v>0</v>
      </c>
      <c r="Z2447">
        <v>0</v>
      </c>
      <c r="AA2447">
        <v>0</v>
      </c>
      <c r="AB2447">
        <v>0</v>
      </c>
      <c r="AC2447">
        <v>0</v>
      </c>
    </row>
    <row r="2448" spans="1:29" x14ac:dyDescent="0.3">
      <c r="A2448">
        <v>24.46</v>
      </c>
      <c r="B2448">
        <v>28.2</v>
      </c>
      <c r="C2448">
        <v>0</v>
      </c>
      <c r="D2448">
        <v>0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0</v>
      </c>
      <c r="M2448">
        <v>0</v>
      </c>
      <c r="N2448">
        <v>0</v>
      </c>
      <c r="O2448">
        <v>0</v>
      </c>
      <c r="P2448">
        <v>0</v>
      </c>
      <c r="Q2448">
        <v>0</v>
      </c>
      <c r="R2448">
        <v>0</v>
      </c>
      <c r="S2448">
        <v>0</v>
      </c>
      <c r="T2448">
        <v>0</v>
      </c>
      <c r="U2448">
        <v>0</v>
      </c>
      <c r="V2448">
        <v>0</v>
      </c>
      <c r="W2448">
        <v>0</v>
      </c>
      <c r="X2448">
        <v>0</v>
      </c>
      <c r="Y2448">
        <v>0</v>
      </c>
      <c r="Z2448">
        <v>0</v>
      </c>
      <c r="AA2448">
        <v>0</v>
      </c>
      <c r="AB2448">
        <v>0</v>
      </c>
      <c r="AC2448">
        <v>0</v>
      </c>
    </row>
    <row r="2449" spans="1:29" x14ac:dyDescent="0.3">
      <c r="A2449">
        <v>24.47</v>
      </c>
      <c r="B2449">
        <v>28.2</v>
      </c>
      <c r="C2449">
        <v>0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0</v>
      </c>
      <c r="M2449">
        <v>0</v>
      </c>
      <c r="N2449">
        <v>0</v>
      </c>
      <c r="O2449">
        <v>0</v>
      </c>
      <c r="P2449">
        <v>0</v>
      </c>
      <c r="Q2449">
        <v>0</v>
      </c>
      <c r="R2449">
        <v>0</v>
      </c>
      <c r="S2449">
        <v>0</v>
      </c>
      <c r="T2449">
        <v>0</v>
      </c>
      <c r="U2449">
        <v>0</v>
      </c>
      <c r="V2449">
        <v>0</v>
      </c>
      <c r="W2449">
        <v>0</v>
      </c>
      <c r="X2449">
        <v>0</v>
      </c>
      <c r="Y2449">
        <v>0</v>
      </c>
      <c r="Z2449">
        <v>0</v>
      </c>
      <c r="AA2449">
        <v>0</v>
      </c>
      <c r="AB2449">
        <v>0</v>
      </c>
      <c r="AC2449">
        <v>0</v>
      </c>
    </row>
    <row r="2450" spans="1:29" x14ac:dyDescent="0.3">
      <c r="A2450">
        <v>24.48</v>
      </c>
      <c r="B2450">
        <v>28.2</v>
      </c>
      <c r="C2450">
        <v>0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  <c r="M2450">
        <v>0</v>
      </c>
      <c r="N2450">
        <v>0</v>
      </c>
      <c r="O2450">
        <v>0</v>
      </c>
      <c r="P2450">
        <v>0</v>
      </c>
      <c r="Q2450">
        <v>0</v>
      </c>
      <c r="R2450">
        <v>0</v>
      </c>
      <c r="S2450">
        <v>0</v>
      </c>
      <c r="T2450">
        <v>0</v>
      </c>
      <c r="U2450">
        <v>0</v>
      </c>
      <c r="V2450">
        <v>0</v>
      </c>
      <c r="W2450">
        <v>0</v>
      </c>
      <c r="X2450">
        <v>0</v>
      </c>
      <c r="Y2450">
        <v>0</v>
      </c>
      <c r="Z2450">
        <v>0</v>
      </c>
      <c r="AA2450">
        <v>0</v>
      </c>
      <c r="AB2450">
        <v>0</v>
      </c>
      <c r="AC2450">
        <v>0</v>
      </c>
    </row>
    <row r="2451" spans="1:29" x14ac:dyDescent="0.3">
      <c r="A2451">
        <v>24.49</v>
      </c>
      <c r="B2451">
        <v>28.2</v>
      </c>
      <c r="C2451">
        <v>0</v>
      </c>
      <c r="D2451">
        <v>0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0</v>
      </c>
      <c r="M2451">
        <v>0</v>
      </c>
      <c r="N2451">
        <v>0</v>
      </c>
      <c r="O2451">
        <v>0</v>
      </c>
      <c r="P2451">
        <v>0</v>
      </c>
      <c r="Q2451">
        <v>0</v>
      </c>
      <c r="R2451">
        <v>0</v>
      </c>
      <c r="S2451">
        <v>0</v>
      </c>
      <c r="T2451">
        <v>0</v>
      </c>
      <c r="U2451">
        <v>0</v>
      </c>
      <c r="V2451">
        <v>0</v>
      </c>
      <c r="W2451">
        <v>0</v>
      </c>
      <c r="X2451">
        <v>0</v>
      </c>
      <c r="Y2451">
        <v>0</v>
      </c>
      <c r="Z2451">
        <v>0</v>
      </c>
      <c r="AA2451">
        <v>0</v>
      </c>
      <c r="AB2451">
        <v>0</v>
      </c>
      <c r="AC2451">
        <v>0</v>
      </c>
    </row>
    <row r="2452" spans="1:29" x14ac:dyDescent="0.3">
      <c r="A2452">
        <v>24.5</v>
      </c>
      <c r="B2452">
        <v>28.2</v>
      </c>
      <c r="C2452">
        <v>0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0</v>
      </c>
      <c r="AA2452">
        <v>0</v>
      </c>
      <c r="AB2452">
        <v>0</v>
      </c>
      <c r="AC2452">
        <v>0</v>
      </c>
    </row>
    <row r="2453" spans="1:29" x14ac:dyDescent="0.3">
      <c r="A2453">
        <v>24.51</v>
      </c>
      <c r="B2453">
        <v>28.2</v>
      </c>
      <c r="C2453">
        <v>0</v>
      </c>
      <c r="D2453">
        <v>0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0</v>
      </c>
      <c r="M2453">
        <v>0</v>
      </c>
      <c r="N2453">
        <v>0</v>
      </c>
      <c r="O2453">
        <v>0</v>
      </c>
      <c r="P2453">
        <v>0</v>
      </c>
      <c r="Q2453">
        <v>0</v>
      </c>
      <c r="R2453">
        <v>0</v>
      </c>
      <c r="S2453">
        <v>0</v>
      </c>
      <c r="T2453">
        <v>0</v>
      </c>
      <c r="U2453">
        <v>0</v>
      </c>
      <c r="V2453">
        <v>0</v>
      </c>
      <c r="W2453">
        <v>0</v>
      </c>
      <c r="X2453">
        <v>0</v>
      </c>
      <c r="Y2453">
        <v>0</v>
      </c>
      <c r="Z2453">
        <v>0</v>
      </c>
      <c r="AA2453">
        <v>0</v>
      </c>
      <c r="AB2453">
        <v>0</v>
      </c>
      <c r="AC2453">
        <v>0</v>
      </c>
    </row>
    <row r="2454" spans="1:29" x14ac:dyDescent="0.3">
      <c r="A2454">
        <v>24.52</v>
      </c>
      <c r="B2454">
        <v>28.2</v>
      </c>
      <c r="C2454">
        <v>0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0</v>
      </c>
      <c r="M2454">
        <v>0</v>
      </c>
      <c r="N2454">
        <v>0</v>
      </c>
      <c r="O2454">
        <v>0</v>
      </c>
      <c r="P2454">
        <v>0</v>
      </c>
      <c r="Q2454">
        <v>0</v>
      </c>
      <c r="R2454">
        <v>0</v>
      </c>
      <c r="S2454">
        <v>0</v>
      </c>
      <c r="T2454">
        <v>0</v>
      </c>
      <c r="U2454">
        <v>0</v>
      </c>
      <c r="V2454">
        <v>0</v>
      </c>
      <c r="W2454">
        <v>0</v>
      </c>
      <c r="X2454">
        <v>0</v>
      </c>
      <c r="Y2454">
        <v>0</v>
      </c>
      <c r="Z2454">
        <v>0</v>
      </c>
      <c r="AA2454">
        <v>0</v>
      </c>
      <c r="AB2454">
        <v>0</v>
      </c>
      <c r="AC2454">
        <v>0</v>
      </c>
    </row>
    <row r="2455" spans="1:29" x14ac:dyDescent="0.3">
      <c r="A2455">
        <v>24.53</v>
      </c>
      <c r="B2455">
        <v>28.2</v>
      </c>
      <c r="C2455">
        <v>0</v>
      </c>
      <c r="D2455">
        <v>0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0</v>
      </c>
      <c r="M2455">
        <v>0</v>
      </c>
      <c r="N2455">
        <v>0</v>
      </c>
      <c r="O2455">
        <v>0</v>
      </c>
      <c r="P2455">
        <v>0</v>
      </c>
      <c r="Q2455">
        <v>0</v>
      </c>
      <c r="R2455">
        <v>0</v>
      </c>
      <c r="S2455">
        <v>0</v>
      </c>
      <c r="T2455">
        <v>0</v>
      </c>
      <c r="U2455">
        <v>0</v>
      </c>
      <c r="V2455">
        <v>0</v>
      </c>
      <c r="W2455">
        <v>0</v>
      </c>
      <c r="X2455">
        <v>0</v>
      </c>
      <c r="Y2455">
        <v>0</v>
      </c>
      <c r="Z2455">
        <v>0</v>
      </c>
      <c r="AA2455">
        <v>0</v>
      </c>
      <c r="AB2455">
        <v>0</v>
      </c>
      <c r="AC2455">
        <v>0</v>
      </c>
    </row>
    <row r="2456" spans="1:29" x14ac:dyDescent="0.3">
      <c r="A2456">
        <v>24.54</v>
      </c>
      <c r="B2456">
        <v>28.2</v>
      </c>
      <c r="C2456">
        <v>0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  <c r="Z2456">
        <v>0</v>
      </c>
      <c r="AA2456">
        <v>0</v>
      </c>
      <c r="AB2456">
        <v>0</v>
      </c>
      <c r="AC2456">
        <v>0</v>
      </c>
    </row>
    <row r="2457" spans="1:29" x14ac:dyDescent="0.3">
      <c r="A2457">
        <v>24.55</v>
      </c>
      <c r="B2457">
        <v>28.2</v>
      </c>
      <c r="C2457">
        <v>0</v>
      </c>
      <c r="D2457">
        <v>0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0</v>
      </c>
      <c r="Z2457">
        <v>0</v>
      </c>
      <c r="AA2457">
        <v>0</v>
      </c>
      <c r="AB2457">
        <v>0</v>
      </c>
      <c r="AC2457">
        <v>0</v>
      </c>
    </row>
    <row r="2458" spans="1:29" x14ac:dyDescent="0.3">
      <c r="A2458">
        <v>24.56</v>
      </c>
      <c r="B2458">
        <v>28.2</v>
      </c>
      <c r="C2458">
        <v>0</v>
      </c>
      <c r="D2458">
        <v>0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0</v>
      </c>
      <c r="Z2458">
        <v>0</v>
      </c>
      <c r="AA2458">
        <v>0</v>
      </c>
      <c r="AB2458">
        <v>0</v>
      </c>
      <c r="AC2458">
        <v>0</v>
      </c>
    </row>
    <row r="2459" spans="1:29" x14ac:dyDescent="0.3">
      <c r="A2459">
        <v>24.57</v>
      </c>
      <c r="B2459">
        <v>28.2</v>
      </c>
      <c r="C2459">
        <v>0</v>
      </c>
      <c r="D2459">
        <v>0</v>
      </c>
      <c r="E2459">
        <v>0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0</v>
      </c>
      <c r="M2459">
        <v>0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v>0</v>
      </c>
      <c r="V2459">
        <v>0</v>
      </c>
      <c r="W2459">
        <v>0</v>
      </c>
      <c r="X2459">
        <v>0</v>
      </c>
      <c r="Y2459">
        <v>0</v>
      </c>
      <c r="Z2459">
        <v>0</v>
      </c>
      <c r="AA2459">
        <v>0</v>
      </c>
      <c r="AB2459">
        <v>0</v>
      </c>
      <c r="AC2459">
        <v>0</v>
      </c>
    </row>
    <row r="2460" spans="1:29" x14ac:dyDescent="0.3">
      <c r="A2460">
        <v>24.58</v>
      </c>
      <c r="B2460">
        <v>28.2</v>
      </c>
      <c r="C2460">
        <v>0</v>
      </c>
      <c r="D2460">
        <v>0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0</v>
      </c>
      <c r="Z2460">
        <v>0</v>
      </c>
      <c r="AA2460">
        <v>0</v>
      </c>
      <c r="AB2460">
        <v>0</v>
      </c>
      <c r="AC2460">
        <v>0</v>
      </c>
    </row>
    <row r="2461" spans="1:29" x14ac:dyDescent="0.3">
      <c r="A2461">
        <v>24.59</v>
      </c>
      <c r="B2461">
        <v>28.2</v>
      </c>
      <c r="C2461">
        <v>0</v>
      </c>
      <c r="D2461">
        <v>0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0</v>
      </c>
      <c r="Z2461">
        <v>0</v>
      </c>
      <c r="AA2461">
        <v>0</v>
      </c>
      <c r="AB2461">
        <v>0</v>
      </c>
      <c r="AC2461">
        <v>0</v>
      </c>
    </row>
    <row r="2462" spans="1:29" x14ac:dyDescent="0.3">
      <c r="A2462">
        <v>24.6</v>
      </c>
      <c r="B2462">
        <v>28.2</v>
      </c>
      <c r="C2462">
        <v>0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0</v>
      </c>
      <c r="Z2462">
        <v>0</v>
      </c>
      <c r="AA2462">
        <v>0</v>
      </c>
      <c r="AB2462">
        <v>0</v>
      </c>
      <c r="AC2462">
        <v>0</v>
      </c>
    </row>
    <row r="2463" spans="1:29" x14ac:dyDescent="0.3">
      <c r="A2463">
        <v>24.61</v>
      </c>
      <c r="B2463">
        <v>28.2</v>
      </c>
      <c r="C2463">
        <v>0</v>
      </c>
      <c r="D2463">
        <v>0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</v>
      </c>
      <c r="Z2463">
        <v>0</v>
      </c>
      <c r="AA2463">
        <v>0</v>
      </c>
      <c r="AB2463">
        <v>0</v>
      </c>
      <c r="AC2463">
        <v>0</v>
      </c>
    </row>
    <row r="2464" spans="1:29" x14ac:dyDescent="0.3">
      <c r="A2464">
        <v>24.62</v>
      </c>
      <c r="B2464">
        <v>28.2</v>
      </c>
      <c r="C2464">
        <v>0</v>
      </c>
      <c r="D2464">
        <v>0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0</v>
      </c>
      <c r="M2464">
        <v>0</v>
      </c>
      <c r="N2464">
        <v>0</v>
      </c>
      <c r="O2464">
        <v>0</v>
      </c>
      <c r="P2464">
        <v>0</v>
      </c>
      <c r="Q2464">
        <v>0</v>
      </c>
      <c r="R2464">
        <v>0</v>
      </c>
      <c r="S2464">
        <v>0</v>
      </c>
      <c r="T2464">
        <v>0</v>
      </c>
      <c r="U2464">
        <v>0</v>
      </c>
      <c r="V2464">
        <v>0</v>
      </c>
      <c r="W2464">
        <v>0</v>
      </c>
      <c r="X2464">
        <v>0</v>
      </c>
      <c r="Y2464">
        <v>0</v>
      </c>
      <c r="Z2464">
        <v>0</v>
      </c>
      <c r="AA2464">
        <v>0</v>
      </c>
      <c r="AB2464">
        <v>0</v>
      </c>
      <c r="AC2464">
        <v>0</v>
      </c>
    </row>
    <row r="2465" spans="1:29" x14ac:dyDescent="0.3">
      <c r="A2465">
        <v>24.63</v>
      </c>
      <c r="B2465">
        <v>28.2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0</v>
      </c>
      <c r="M2465">
        <v>0</v>
      </c>
      <c r="N2465">
        <v>0</v>
      </c>
      <c r="O2465">
        <v>0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0</v>
      </c>
      <c r="V2465">
        <v>0</v>
      </c>
      <c r="W2465">
        <v>0</v>
      </c>
      <c r="X2465">
        <v>0</v>
      </c>
      <c r="Y2465">
        <v>0</v>
      </c>
      <c r="Z2465">
        <v>0</v>
      </c>
      <c r="AA2465">
        <v>0</v>
      </c>
      <c r="AB2465">
        <v>0</v>
      </c>
      <c r="AC2465">
        <v>0</v>
      </c>
    </row>
    <row r="2466" spans="1:29" x14ac:dyDescent="0.3">
      <c r="A2466">
        <v>24.64</v>
      </c>
      <c r="B2466">
        <v>28.2</v>
      </c>
      <c r="C2466">
        <v>0</v>
      </c>
      <c r="D2466">
        <v>0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0</v>
      </c>
      <c r="M2466">
        <v>0</v>
      </c>
      <c r="N2466">
        <v>0</v>
      </c>
      <c r="O2466">
        <v>0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0</v>
      </c>
      <c r="V2466">
        <v>0</v>
      </c>
      <c r="W2466">
        <v>0</v>
      </c>
      <c r="X2466">
        <v>0</v>
      </c>
      <c r="Y2466">
        <v>0</v>
      </c>
      <c r="Z2466">
        <v>0</v>
      </c>
      <c r="AA2466">
        <v>0</v>
      </c>
      <c r="AB2466">
        <v>0</v>
      </c>
      <c r="AC2466">
        <v>0</v>
      </c>
    </row>
    <row r="2467" spans="1:29" x14ac:dyDescent="0.3">
      <c r="A2467">
        <v>24.65</v>
      </c>
      <c r="B2467">
        <v>28.2</v>
      </c>
      <c r="C2467">
        <v>0</v>
      </c>
      <c r="D2467">
        <v>0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  <c r="M2467">
        <v>0</v>
      </c>
      <c r="N2467">
        <v>0</v>
      </c>
      <c r="O2467">
        <v>0</v>
      </c>
      <c r="P2467">
        <v>0</v>
      </c>
      <c r="Q2467">
        <v>0</v>
      </c>
      <c r="R2467">
        <v>0</v>
      </c>
      <c r="S2467">
        <v>0</v>
      </c>
      <c r="T2467">
        <v>0</v>
      </c>
      <c r="U2467">
        <v>0</v>
      </c>
      <c r="V2467">
        <v>0</v>
      </c>
      <c r="W2467">
        <v>0</v>
      </c>
      <c r="X2467">
        <v>0</v>
      </c>
      <c r="Y2467">
        <v>0</v>
      </c>
      <c r="Z2467">
        <v>0</v>
      </c>
      <c r="AA2467">
        <v>0</v>
      </c>
      <c r="AB2467">
        <v>0</v>
      </c>
      <c r="AC2467">
        <v>0</v>
      </c>
    </row>
    <row r="2468" spans="1:29" x14ac:dyDescent="0.3">
      <c r="A2468">
        <v>24.66</v>
      </c>
      <c r="B2468">
        <v>28.2</v>
      </c>
      <c r="C2468">
        <v>0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  <c r="M2468">
        <v>0</v>
      </c>
      <c r="N2468">
        <v>0</v>
      </c>
      <c r="O2468">
        <v>0</v>
      </c>
      <c r="P2468">
        <v>0</v>
      </c>
      <c r="Q2468">
        <v>0</v>
      </c>
      <c r="R2468">
        <v>0</v>
      </c>
      <c r="S2468">
        <v>0</v>
      </c>
      <c r="T2468">
        <v>0</v>
      </c>
      <c r="U2468">
        <v>0</v>
      </c>
      <c r="V2468">
        <v>0</v>
      </c>
      <c r="W2468">
        <v>0</v>
      </c>
      <c r="X2468">
        <v>0</v>
      </c>
      <c r="Y2468">
        <v>0</v>
      </c>
      <c r="Z2468">
        <v>0</v>
      </c>
      <c r="AA2468">
        <v>0</v>
      </c>
      <c r="AB2468">
        <v>0</v>
      </c>
      <c r="AC2468">
        <v>0</v>
      </c>
    </row>
    <row r="2469" spans="1:29" x14ac:dyDescent="0.3">
      <c r="A2469">
        <v>24.67</v>
      </c>
      <c r="B2469">
        <v>28.2</v>
      </c>
      <c r="C2469">
        <v>0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0</v>
      </c>
      <c r="O2469">
        <v>0</v>
      </c>
      <c r="P2469">
        <v>0</v>
      </c>
      <c r="Q2469">
        <v>0</v>
      </c>
      <c r="R2469">
        <v>0</v>
      </c>
      <c r="S2469">
        <v>0</v>
      </c>
      <c r="T2469">
        <v>0</v>
      </c>
      <c r="U2469">
        <v>0</v>
      </c>
      <c r="V2469">
        <v>0</v>
      </c>
      <c r="W2469">
        <v>0</v>
      </c>
      <c r="X2469">
        <v>0</v>
      </c>
      <c r="Y2469">
        <v>0</v>
      </c>
      <c r="Z2469">
        <v>0</v>
      </c>
      <c r="AA2469">
        <v>0</v>
      </c>
      <c r="AB2469">
        <v>0</v>
      </c>
      <c r="AC2469">
        <v>0</v>
      </c>
    </row>
    <row r="2470" spans="1:29" x14ac:dyDescent="0.3">
      <c r="A2470">
        <v>24.68</v>
      </c>
      <c r="B2470">
        <v>28.2</v>
      </c>
      <c r="C2470">
        <v>0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0</v>
      </c>
      <c r="AA2470">
        <v>0</v>
      </c>
      <c r="AB2470">
        <v>0</v>
      </c>
      <c r="AC2470">
        <v>0</v>
      </c>
    </row>
    <row r="2471" spans="1:29" x14ac:dyDescent="0.3">
      <c r="A2471">
        <v>24.69</v>
      </c>
      <c r="B2471">
        <v>28.2</v>
      </c>
      <c r="C2471">
        <v>0</v>
      </c>
      <c r="D2471">
        <v>0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0</v>
      </c>
      <c r="Z2471">
        <v>0</v>
      </c>
      <c r="AA2471">
        <v>0</v>
      </c>
      <c r="AB2471">
        <v>0</v>
      </c>
      <c r="AC2471">
        <v>0</v>
      </c>
    </row>
    <row r="2472" spans="1:29" x14ac:dyDescent="0.3">
      <c r="A2472">
        <v>24.7</v>
      </c>
      <c r="B2472">
        <v>28.2</v>
      </c>
      <c r="C2472">
        <v>0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v>0</v>
      </c>
      <c r="AA2472">
        <v>0</v>
      </c>
      <c r="AB2472">
        <v>0</v>
      </c>
      <c r="AC2472">
        <v>0</v>
      </c>
    </row>
    <row r="2473" spans="1:29" x14ac:dyDescent="0.3">
      <c r="A2473">
        <v>24.71</v>
      </c>
      <c r="B2473">
        <v>28.2</v>
      </c>
      <c r="C2473">
        <v>0</v>
      </c>
      <c r="D2473">
        <v>0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0</v>
      </c>
      <c r="M2473">
        <v>0</v>
      </c>
      <c r="N2473">
        <v>0</v>
      </c>
      <c r="O2473">
        <v>0</v>
      </c>
      <c r="P2473">
        <v>0</v>
      </c>
      <c r="Q2473">
        <v>0</v>
      </c>
      <c r="R2473">
        <v>0</v>
      </c>
      <c r="S2473">
        <v>0</v>
      </c>
      <c r="T2473">
        <v>0</v>
      </c>
      <c r="U2473">
        <v>0</v>
      </c>
      <c r="V2473">
        <v>0</v>
      </c>
      <c r="W2473">
        <v>0</v>
      </c>
      <c r="X2473">
        <v>0</v>
      </c>
      <c r="Y2473">
        <v>0</v>
      </c>
      <c r="Z2473">
        <v>0</v>
      </c>
      <c r="AA2473">
        <v>0</v>
      </c>
      <c r="AB2473">
        <v>0</v>
      </c>
      <c r="AC2473">
        <v>0</v>
      </c>
    </row>
    <row r="2474" spans="1:29" x14ac:dyDescent="0.3">
      <c r="A2474">
        <v>24.72</v>
      </c>
      <c r="B2474">
        <v>28.2</v>
      </c>
      <c r="C2474">
        <v>0</v>
      </c>
      <c r="D2474">
        <v>0</v>
      </c>
      <c r="E2474">
        <v>0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v>0</v>
      </c>
      <c r="AA2474">
        <v>0</v>
      </c>
      <c r="AB2474">
        <v>0</v>
      </c>
      <c r="AC2474">
        <v>0</v>
      </c>
    </row>
    <row r="2475" spans="1:29" x14ac:dyDescent="0.3">
      <c r="A2475">
        <v>24.73</v>
      </c>
      <c r="B2475">
        <v>28.2</v>
      </c>
      <c r="C2475">
        <v>0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0</v>
      </c>
      <c r="M2475">
        <v>0</v>
      </c>
      <c r="N2475">
        <v>0</v>
      </c>
      <c r="O2475">
        <v>0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0</v>
      </c>
      <c r="V2475">
        <v>0</v>
      </c>
      <c r="W2475">
        <v>0</v>
      </c>
      <c r="X2475">
        <v>0</v>
      </c>
      <c r="Y2475">
        <v>0</v>
      </c>
      <c r="Z2475">
        <v>0</v>
      </c>
      <c r="AA2475">
        <v>0</v>
      </c>
      <c r="AB2475">
        <v>0</v>
      </c>
      <c r="AC2475">
        <v>0</v>
      </c>
    </row>
    <row r="2476" spans="1:29" x14ac:dyDescent="0.3">
      <c r="A2476">
        <v>24.74</v>
      </c>
      <c r="B2476">
        <v>28.2</v>
      </c>
      <c r="C2476">
        <v>0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v>0</v>
      </c>
      <c r="AA2476">
        <v>0</v>
      </c>
      <c r="AB2476">
        <v>0</v>
      </c>
      <c r="AC2476">
        <v>0</v>
      </c>
    </row>
    <row r="2477" spans="1:29" x14ac:dyDescent="0.3">
      <c r="A2477">
        <v>24.75</v>
      </c>
      <c r="B2477">
        <v>28.2</v>
      </c>
      <c r="C2477">
        <v>0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0</v>
      </c>
      <c r="M2477">
        <v>0</v>
      </c>
      <c r="N2477">
        <v>0</v>
      </c>
      <c r="O2477">
        <v>0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0</v>
      </c>
      <c r="V2477">
        <v>0</v>
      </c>
      <c r="W2477">
        <v>0</v>
      </c>
      <c r="X2477">
        <v>0</v>
      </c>
      <c r="Y2477">
        <v>0</v>
      </c>
      <c r="Z2477">
        <v>0</v>
      </c>
      <c r="AA2477">
        <v>0</v>
      </c>
      <c r="AB2477">
        <v>0</v>
      </c>
      <c r="AC2477">
        <v>0</v>
      </c>
    </row>
    <row r="2478" spans="1:29" x14ac:dyDescent="0.3">
      <c r="A2478">
        <v>24.76</v>
      </c>
      <c r="B2478">
        <v>28.2</v>
      </c>
      <c r="C2478">
        <v>0</v>
      </c>
      <c r="D2478">
        <v>0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0</v>
      </c>
      <c r="M2478">
        <v>0</v>
      </c>
      <c r="N2478">
        <v>0</v>
      </c>
      <c r="O2478">
        <v>0</v>
      </c>
      <c r="P2478">
        <v>0</v>
      </c>
      <c r="Q2478">
        <v>0</v>
      </c>
      <c r="R2478">
        <v>0</v>
      </c>
      <c r="S2478">
        <v>0</v>
      </c>
      <c r="T2478">
        <v>0</v>
      </c>
      <c r="U2478">
        <v>0</v>
      </c>
      <c r="V2478">
        <v>0</v>
      </c>
      <c r="W2478">
        <v>0</v>
      </c>
      <c r="X2478">
        <v>0</v>
      </c>
      <c r="Y2478">
        <v>0</v>
      </c>
      <c r="Z2478">
        <v>0</v>
      </c>
      <c r="AA2478">
        <v>0</v>
      </c>
      <c r="AB2478">
        <v>0</v>
      </c>
      <c r="AC2478">
        <v>0</v>
      </c>
    </row>
    <row r="2479" spans="1:29" x14ac:dyDescent="0.3">
      <c r="A2479">
        <v>24.77</v>
      </c>
      <c r="B2479">
        <v>28.2</v>
      </c>
      <c r="C2479">
        <v>0</v>
      </c>
      <c r="D2479">
        <v>0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  <c r="Z2479">
        <v>0</v>
      </c>
      <c r="AA2479">
        <v>0</v>
      </c>
      <c r="AB2479">
        <v>0</v>
      </c>
      <c r="AC2479">
        <v>0</v>
      </c>
    </row>
    <row r="2480" spans="1:29" x14ac:dyDescent="0.3">
      <c r="A2480">
        <v>24.78</v>
      </c>
      <c r="B2480">
        <v>28.2</v>
      </c>
      <c r="C2480">
        <v>0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0</v>
      </c>
      <c r="M2480">
        <v>0</v>
      </c>
      <c r="N2480">
        <v>0</v>
      </c>
      <c r="O2480">
        <v>0</v>
      </c>
      <c r="P2480">
        <v>0</v>
      </c>
      <c r="Q2480">
        <v>0</v>
      </c>
      <c r="R2480">
        <v>0</v>
      </c>
      <c r="S2480">
        <v>0</v>
      </c>
      <c r="T2480">
        <v>0</v>
      </c>
      <c r="U2480">
        <v>0</v>
      </c>
      <c r="V2480">
        <v>0</v>
      </c>
      <c r="W2480">
        <v>0</v>
      </c>
      <c r="X2480">
        <v>0</v>
      </c>
      <c r="Y2480">
        <v>0</v>
      </c>
      <c r="Z2480">
        <v>0</v>
      </c>
      <c r="AA2480">
        <v>0</v>
      </c>
      <c r="AB2480">
        <v>0</v>
      </c>
      <c r="AC2480">
        <v>0</v>
      </c>
    </row>
    <row r="2481" spans="1:29" x14ac:dyDescent="0.3">
      <c r="A2481">
        <v>24.79</v>
      </c>
      <c r="B2481">
        <v>28.2</v>
      </c>
      <c r="C2481">
        <v>0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0</v>
      </c>
      <c r="M2481">
        <v>0</v>
      </c>
      <c r="N2481">
        <v>0</v>
      </c>
      <c r="O2481">
        <v>0</v>
      </c>
      <c r="P2481">
        <v>0</v>
      </c>
      <c r="Q2481">
        <v>0</v>
      </c>
      <c r="R2481">
        <v>0</v>
      </c>
      <c r="S2481">
        <v>0</v>
      </c>
      <c r="T2481">
        <v>0</v>
      </c>
      <c r="U2481">
        <v>0</v>
      </c>
      <c r="V2481">
        <v>0</v>
      </c>
      <c r="W2481">
        <v>0</v>
      </c>
      <c r="X2481">
        <v>0</v>
      </c>
      <c r="Y2481">
        <v>0</v>
      </c>
      <c r="Z2481">
        <v>0</v>
      </c>
      <c r="AA2481">
        <v>0</v>
      </c>
      <c r="AB2481">
        <v>0</v>
      </c>
      <c r="AC2481">
        <v>0</v>
      </c>
    </row>
    <row r="2482" spans="1:29" x14ac:dyDescent="0.3">
      <c r="A2482">
        <v>24.8</v>
      </c>
      <c r="B2482">
        <v>28.2</v>
      </c>
      <c r="C2482">
        <v>0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0</v>
      </c>
      <c r="AC2482">
        <v>0</v>
      </c>
    </row>
    <row r="2483" spans="1:29" x14ac:dyDescent="0.3">
      <c r="A2483">
        <v>24.81</v>
      </c>
      <c r="B2483">
        <v>28.2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0</v>
      </c>
      <c r="AA2483">
        <v>0</v>
      </c>
      <c r="AB2483">
        <v>0</v>
      </c>
      <c r="AC2483">
        <v>0</v>
      </c>
    </row>
    <row r="2484" spans="1:29" x14ac:dyDescent="0.3">
      <c r="A2484">
        <v>24.82</v>
      </c>
      <c r="B2484">
        <v>28.2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0</v>
      </c>
      <c r="M2484">
        <v>0</v>
      </c>
      <c r="N2484">
        <v>0</v>
      </c>
      <c r="O2484">
        <v>0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0</v>
      </c>
      <c r="V2484">
        <v>0</v>
      </c>
      <c r="W2484">
        <v>0</v>
      </c>
      <c r="X2484">
        <v>0</v>
      </c>
      <c r="Y2484">
        <v>0</v>
      </c>
      <c r="Z2484">
        <v>0</v>
      </c>
      <c r="AA2484">
        <v>0</v>
      </c>
      <c r="AB2484">
        <v>0</v>
      </c>
      <c r="AC2484">
        <v>0</v>
      </c>
    </row>
    <row r="2485" spans="1:29" x14ac:dyDescent="0.3">
      <c r="A2485">
        <v>24.83</v>
      </c>
      <c r="B2485">
        <v>28.2</v>
      </c>
      <c r="C2485">
        <v>0</v>
      </c>
      <c r="D2485">
        <v>0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0</v>
      </c>
      <c r="M2485">
        <v>0</v>
      </c>
      <c r="N2485">
        <v>0</v>
      </c>
      <c r="O2485">
        <v>0</v>
      </c>
      <c r="P2485">
        <v>0</v>
      </c>
      <c r="Q2485">
        <v>0</v>
      </c>
      <c r="R2485">
        <v>0</v>
      </c>
      <c r="S2485">
        <v>0</v>
      </c>
      <c r="T2485">
        <v>0</v>
      </c>
      <c r="U2485">
        <v>0</v>
      </c>
      <c r="V2485">
        <v>0</v>
      </c>
      <c r="W2485">
        <v>0</v>
      </c>
      <c r="X2485">
        <v>0</v>
      </c>
      <c r="Y2485">
        <v>0</v>
      </c>
      <c r="Z2485">
        <v>0</v>
      </c>
      <c r="AA2485">
        <v>0</v>
      </c>
      <c r="AB2485">
        <v>0</v>
      </c>
      <c r="AC2485">
        <v>0</v>
      </c>
    </row>
    <row r="2486" spans="1:29" x14ac:dyDescent="0.3">
      <c r="A2486">
        <v>24.84</v>
      </c>
      <c r="B2486">
        <v>28.2</v>
      </c>
      <c r="C2486">
        <v>0</v>
      </c>
      <c r="D2486">
        <v>0</v>
      </c>
      <c r="E2486">
        <v>0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v>0</v>
      </c>
      <c r="M2486">
        <v>0</v>
      </c>
      <c r="N2486">
        <v>0</v>
      </c>
      <c r="O2486">
        <v>0</v>
      </c>
      <c r="P2486">
        <v>0</v>
      </c>
      <c r="Q2486">
        <v>0</v>
      </c>
      <c r="R2486">
        <v>0</v>
      </c>
      <c r="S2486">
        <v>0</v>
      </c>
      <c r="T2486">
        <v>0</v>
      </c>
      <c r="U2486">
        <v>0</v>
      </c>
      <c r="V2486">
        <v>0</v>
      </c>
      <c r="W2486">
        <v>0</v>
      </c>
      <c r="X2486">
        <v>0</v>
      </c>
      <c r="Y2486">
        <v>0</v>
      </c>
      <c r="Z2486">
        <v>0</v>
      </c>
      <c r="AA2486">
        <v>0</v>
      </c>
      <c r="AB2486">
        <v>0</v>
      </c>
      <c r="AC2486">
        <v>0</v>
      </c>
    </row>
    <row r="2487" spans="1:29" x14ac:dyDescent="0.3">
      <c r="A2487">
        <v>24.85</v>
      </c>
      <c r="B2487">
        <v>28.2</v>
      </c>
      <c r="C2487">
        <v>0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v>0</v>
      </c>
      <c r="N2487">
        <v>0</v>
      </c>
      <c r="O2487">
        <v>0</v>
      </c>
      <c r="P2487">
        <v>0</v>
      </c>
      <c r="Q2487">
        <v>0</v>
      </c>
      <c r="R2487">
        <v>0</v>
      </c>
      <c r="S2487">
        <v>0</v>
      </c>
      <c r="T2487">
        <v>0</v>
      </c>
      <c r="U2487">
        <v>0</v>
      </c>
      <c r="V2487">
        <v>0</v>
      </c>
      <c r="W2487">
        <v>0</v>
      </c>
      <c r="X2487">
        <v>0</v>
      </c>
      <c r="Y2487">
        <v>0</v>
      </c>
      <c r="Z2487">
        <v>0</v>
      </c>
      <c r="AA2487">
        <v>0</v>
      </c>
      <c r="AB2487">
        <v>0</v>
      </c>
      <c r="AC2487">
        <v>0</v>
      </c>
    </row>
    <row r="2488" spans="1:29" x14ac:dyDescent="0.3">
      <c r="A2488">
        <v>24.86</v>
      </c>
      <c r="B2488">
        <v>28.2</v>
      </c>
      <c r="C2488">
        <v>0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0</v>
      </c>
      <c r="M2488">
        <v>0</v>
      </c>
      <c r="N2488">
        <v>0</v>
      </c>
      <c r="O2488">
        <v>0</v>
      </c>
      <c r="P2488">
        <v>0</v>
      </c>
      <c r="Q2488">
        <v>0</v>
      </c>
      <c r="R2488">
        <v>0</v>
      </c>
      <c r="S2488">
        <v>0</v>
      </c>
      <c r="T2488">
        <v>0</v>
      </c>
      <c r="U2488">
        <v>0</v>
      </c>
      <c r="V2488">
        <v>0</v>
      </c>
      <c r="W2488">
        <v>0</v>
      </c>
      <c r="X2488">
        <v>0</v>
      </c>
      <c r="Y2488">
        <v>0</v>
      </c>
      <c r="Z2488">
        <v>0</v>
      </c>
      <c r="AA2488">
        <v>0</v>
      </c>
      <c r="AB2488">
        <v>0</v>
      </c>
      <c r="AC2488">
        <v>0</v>
      </c>
    </row>
    <row r="2489" spans="1:29" x14ac:dyDescent="0.3">
      <c r="A2489">
        <v>24.87</v>
      </c>
      <c r="B2489">
        <v>28.2</v>
      </c>
      <c r="C2489">
        <v>0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0</v>
      </c>
      <c r="M2489">
        <v>0</v>
      </c>
      <c r="N2489">
        <v>0</v>
      </c>
      <c r="O2489">
        <v>0</v>
      </c>
      <c r="P2489">
        <v>0</v>
      </c>
      <c r="Q2489">
        <v>0</v>
      </c>
      <c r="R2489">
        <v>0</v>
      </c>
      <c r="S2489">
        <v>0</v>
      </c>
      <c r="T2489">
        <v>0</v>
      </c>
      <c r="U2489">
        <v>0</v>
      </c>
      <c r="V2489">
        <v>0</v>
      </c>
      <c r="W2489">
        <v>0</v>
      </c>
      <c r="X2489">
        <v>0</v>
      </c>
      <c r="Y2489">
        <v>0</v>
      </c>
      <c r="Z2489">
        <v>0</v>
      </c>
      <c r="AA2489">
        <v>0</v>
      </c>
      <c r="AB2489">
        <v>0</v>
      </c>
      <c r="AC2489">
        <v>0</v>
      </c>
    </row>
    <row r="2490" spans="1:29" x14ac:dyDescent="0.3">
      <c r="A2490">
        <v>24.88</v>
      </c>
      <c r="B2490">
        <v>28.2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0</v>
      </c>
      <c r="M2490">
        <v>0</v>
      </c>
      <c r="N2490">
        <v>0</v>
      </c>
      <c r="O2490">
        <v>0</v>
      </c>
      <c r="P2490">
        <v>0</v>
      </c>
      <c r="Q2490">
        <v>0</v>
      </c>
      <c r="R2490">
        <v>0</v>
      </c>
      <c r="S2490">
        <v>0</v>
      </c>
      <c r="T2490">
        <v>0</v>
      </c>
      <c r="U2490">
        <v>0</v>
      </c>
      <c r="V2490">
        <v>0</v>
      </c>
      <c r="W2490">
        <v>0</v>
      </c>
      <c r="X2490">
        <v>0</v>
      </c>
      <c r="Y2490">
        <v>0</v>
      </c>
      <c r="Z2490">
        <v>0</v>
      </c>
      <c r="AA2490">
        <v>0</v>
      </c>
      <c r="AB2490">
        <v>0</v>
      </c>
      <c r="AC2490">
        <v>0</v>
      </c>
    </row>
    <row r="2491" spans="1:29" x14ac:dyDescent="0.3">
      <c r="A2491">
        <v>24.89</v>
      </c>
      <c r="B2491">
        <v>28.2</v>
      </c>
      <c r="C2491">
        <v>0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0</v>
      </c>
      <c r="AA2491">
        <v>0</v>
      </c>
      <c r="AB2491">
        <v>0</v>
      </c>
      <c r="AC2491">
        <v>0</v>
      </c>
    </row>
    <row r="2492" spans="1:29" x14ac:dyDescent="0.3">
      <c r="A2492">
        <v>24.9</v>
      </c>
      <c r="B2492">
        <v>28.2</v>
      </c>
      <c r="C2492">
        <v>0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0</v>
      </c>
      <c r="AA2492">
        <v>0</v>
      </c>
      <c r="AB2492">
        <v>0</v>
      </c>
      <c r="AC2492">
        <v>0</v>
      </c>
    </row>
    <row r="2493" spans="1:29" x14ac:dyDescent="0.3">
      <c r="A2493">
        <v>24.91</v>
      </c>
      <c r="B2493">
        <v>28.2</v>
      </c>
      <c r="C2493">
        <v>0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0</v>
      </c>
      <c r="AA2493">
        <v>0</v>
      </c>
      <c r="AB2493">
        <v>0</v>
      </c>
      <c r="AC2493">
        <v>0</v>
      </c>
    </row>
    <row r="2494" spans="1:29" x14ac:dyDescent="0.3">
      <c r="A2494">
        <v>24.92</v>
      </c>
      <c r="B2494">
        <v>28.2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0</v>
      </c>
      <c r="O2494">
        <v>0</v>
      </c>
      <c r="P2494">
        <v>0</v>
      </c>
      <c r="Q2494">
        <v>0</v>
      </c>
      <c r="R2494">
        <v>0</v>
      </c>
      <c r="S2494">
        <v>0</v>
      </c>
      <c r="T2494">
        <v>0</v>
      </c>
      <c r="U2494">
        <v>0</v>
      </c>
      <c r="V2494">
        <v>0</v>
      </c>
      <c r="W2494">
        <v>0</v>
      </c>
      <c r="X2494">
        <v>0</v>
      </c>
      <c r="Y2494">
        <v>0</v>
      </c>
      <c r="Z2494">
        <v>0</v>
      </c>
      <c r="AA2494">
        <v>0</v>
      </c>
      <c r="AB2494">
        <v>0</v>
      </c>
      <c r="AC2494">
        <v>0</v>
      </c>
    </row>
    <row r="2495" spans="1:29" x14ac:dyDescent="0.3">
      <c r="A2495">
        <v>24.93</v>
      </c>
      <c r="B2495">
        <v>28.2</v>
      </c>
      <c r="C2495">
        <v>0</v>
      </c>
      <c r="D2495">
        <v>0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v>0</v>
      </c>
      <c r="N2495">
        <v>0</v>
      </c>
      <c r="O2495">
        <v>0</v>
      </c>
      <c r="P2495">
        <v>0</v>
      </c>
      <c r="Q2495">
        <v>0</v>
      </c>
      <c r="R2495">
        <v>0</v>
      </c>
      <c r="S2495">
        <v>0</v>
      </c>
      <c r="T2495">
        <v>0</v>
      </c>
      <c r="U2495">
        <v>0</v>
      </c>
      <c r="V2495">
        <v>0</v>
      </c>
      <c r="W2495">
        <v>0</v>
      </c>
      <c r="X2495">
        <v>0</v>
      </c>
      <c r="Y2495">
        <v>0</v>
      </c>
      <c r="Z2495">
        <v>0</v>
      </c>
      <c r="AA2495">
        <v>0</v>
      </c>
      <c r="AB2495">
        <v>0</v>
      </c>
      <c r="AC2495">
        <v>0</v>
      </c>
    </row>
    <row r="2496" spans="1:29" x14ac:dyDescent="0.3">
      <c r="A2496">
        <v>24.94</v>
      </c>
      <c r="B2496">
        <v>28.2</v>
      </c>
      <c r="C2496">
        <v>0</v>
      </c>
      <c r="D2496">
        <v>0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v>0</v>
      </c>
      <c r="M2496">
        <v>0</v>
      </c>
      <c r="N2496">
        <v>0</v>
      </c>
      <c r="O2496">
        <v>0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v>0</v>
      </c>
      <c r="V2496">
        <v>0</v>
      </c>
      <c r="W2496">
        <v>0</v>
      </c>
      <c r="X2496">
        <v>0</v>
      </c>
      <c r="Y2496">
        <v>0</v>
      </c>
      <c r="Z2496">
        <v>0</v>
      </c>
      <c r="AA2496">
        <v>0</v>
      </c>
      <c r="AB2496">
        <v>0</v>
      </c>
      <c r="AC2496">
        <v>0</v>
      </c>
    </row>
    <row r="2497" spans="1:29" x14ac:dyDescent="0.3">
      <c r="A2497">
        <v>24.95</v>
      </c>
      <c r="B2497">
        <v>28.2</v>
      </c>
      <c r="C2497">
        <v>0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v>0</v>
      </c>
      <c r="AA2497">
        <v>0</v>
      </c>
      <c r="AB2497">
        <v>0</v>
      </c>
      <c r="AC2497">
        <v>0</v>
      </c>
    </row>
    <row r="2498" spans="1:29" x14ac:dyDescent="0.3">
      <c r="A2498">
        <v>24.96</v>
      </c>
      <c r="B2498">
        <v>28.2</v>
      </c>
      <c r="C2498">
        <v>0</v>
      </c>
      <c r="D2498">
        <v>0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0</v>
      </c>
      <c r="M2498">
        <v>0</v>
      </c>
      <c r="N2498">
        <v>0</v>
      </c>
      <c r="O2498">
        <v>0</v>
      </c>
      <c r="P2498">
        <v>0</v>
      </c>
      <c r="Q2498">
        <v>0</v>
      </c>
      <c r="R2498">
        <v>0</v>
      </c>
      <c r="S2498">
        <v>0</v>
      </c>
      <c r="T2498">
        <v>0</v>
      </c>
      <c r="U2498">
        <v>0</v>
      </c>
      <c r="V2498">
        <v>0</v>
      </c>
      <c r="W2498">
        <v>0</v>
      </c>
      <c r="X2498">
        <v>0</v>
      </c>
      <c r="Y2498">
        <v>0</v>
      </c>
      <c r="Z2498">
        <v>0</v>
      </c>
      <c r="AA2498">
        <v>0</v>
      </c>
      <c r="AB2498">
        <v>0</v>
      </c>
      <c r="AC2498">
        <v>0</v>
      </c>
    </row>
    <row r="2499" spans="1:29" x14ac:dyDescent="0.3">
      <c r="A2499">
        <v>24.97</v>
      </c>
      <c r="B2499">
        <v>28.2</v>
      </c>
      <c r="C2499">
        <v>0</v>
      </c>
      <c r="D2499">
        <v>0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v>0</v>
      </c>
      <c r="M2499">
        <v>0</v>
      </c>
      <c r="N2499">
        <v>0</v>
      </c>
      <c r="O2499">
        <v>0</v>
      </c>
      <c r="P2499">
        <v>0</v>
      </c>
      <c r="Q2499">
        <v>0</v>
      </c>
      <c r="R2499">
        <v>0</v>
      </c>
      <c r="S2499">
        <v>0</v>
      </c>
      <c r="T2499">
        <v>0</v>
      </c>
      <c r="U2499">
        <v>0</v>
      </c>
      <c r="V2499">
        <v>0</v>
      </c>
      <c r="W2499">
        <v>0</v>
      </c>
      <c r="X2499">
        <v>0</v>
      </c>
      <c r="Y2499">
        <v>0</v>
      </c>
      <c r="Z2499">
        <v>0</v>
      </c>
      <c r="AA2499">
        <v>0</v>
      </c>
      <c r="AB2499">
        <v>0</v>
      </c>
      <c r="AC2499">
        <v>0</v>
      </c>
    </row>
    <row r="2500" spans="1:29" x14ac:dyDescent="0.3">
      <c r="A2500">
        <v>24.98</v>
      </c>
      <c r="B2500">
        <v>28.2</v>
      </c>
      <c r="C2500">
        <v>0</v>
      </c>
      <c r="D2500">
        <v>0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  <c r="Z2500">
        <v>0</v>
      </c>
      <c r="AA2500">
        <v>0</v>
      </c>
      <c r="AB2500">
        <v>0</v>
      </c>
      <c r="AC2500">
        <v>0</v>
      </c>
    </row>
    <row r="2501" spans="1:29" x14ac:dyDescent="0.3">
      <c r="A2501">
        <v>24.99</v>
      </c>
      <c r="B2501">
        <v>28.2</v>
      </c>
      <c r="C2501">
        <v>0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0</v>
      </c>
      <c r="AB2501">
        <v>0</v>
      </c>
      <c r="AC2501">
        <v>0</v>
      </c>
    </row>
    <row r="2502" spans="1:29" x14ac:dyDescent="0.3">
      <c r="A2502">
        <v>25</v>
      </c>
      <c r="B2502">
        <v>28.2</v>
      </c>
      <c r="C2502">
        <v>0</v>
      </c>
      <c r="D2502">
        <v>0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v>0</v>
      </c>
      <c r="AA2502">
        <v>0</v>
      </c>
      <c r="AB2502">
        <v>0</v>
      </c>
      <c r="AC2502">
        <v>0</v>
      </c>
    </row>
    <row r="2503" spans="1:29" x14ac:dyDescent="0.3">
      <c r="A2503">
        <v>25.01</v>
      </c>
      <c r="B2503">
        <v>28.2</v>
      </c>
      <c r="C2503">
        <v>0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  <c r="Z2503">
        <v>0</v>
      </c>
      <c r="AA2503">
        <v>0</v>
      </c>
      <c r="AB2503">
        <v>0</v>
      </c>
      <c r="AC2503">
        <v>0</v>
      </c>
    </row>
    <row r="2504" spans="1:29" x14ac:dyDescent="0.3">
      <c r="A2504">
        <v>25.02</v>
      </c>
      <c r="B2504">
        <v>28.2</v>
      </c>
      <c r="C2504">
        <v>0</v>
      </c>
      <c r="D2504">
        <v>0</v>
      </c>
      <c r="E2504">
        <v>0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v>0</v>
      </c>
      <c r="N2504">
        <v>0</v>
      </c>
      <c r="O2504">
        <v>0</v>
      </c>
      <c r="P2504">
        <v>0</v>
      </c>
      <c r="Q2504">
        <v>0</v>
      </c>
      <c r="R2504">
        <v>0</v>
      </c>
      <c r="S2504">
        <v>0</v>
      </c>
      <c r="T2504">
        <v>0</v>
      </c>
      <c r="U2504">
        <v>0</v>
      </c>
      <c r="V2504">
        <v>0</v>
      </c>
      <c r="W2504">
        <v>0</v>
      </c>
      <c r="X2504">
        <v>0</v>
      </c>
      <c r="Y2504">
        <v>0</v>
      </c>
      <c r="Z2504">
        <v>0</v>
      </c>
      <c r="AA2504">
        <v>0</v>
      </c>
      <c r="AB2504">
        <v>0</v>
      </c>
      <c r="AC2504">
        <v>0</v>
      </c>
    </row>
    <row r="2505" spans="1:29" x14ac:dyDescent="0.3">
      <c r="A2505">
        <v>25.03</v>
      </c>
      <c r="B2505">
        <v>28.2</v>
      </c>
      <c r="C2505">
        <v>0</v>
      </c>
      <c r="D2505">
        <v>0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0</v>
      </c>
      <c r="M2505">
        <v>0</v>
      </c>
      <c r="N2505">
        <v>0</v>
      </c>
      <c r="O2505">
        <v>0</v>
      </c>
      <c r="P2505">
        <v>0</v>
      </c>
      <c r="Q2505">
        <v>0</v>
      </c>
      <c r="R2505">
        <v>0</v>
      </c>
      <c r="S2505">
        <v>0</v>
      </c>
      <c r="T2505">
        <v>0</v>
      </c>
      <c r="U2505">
        <v>0</v>
      </c>
      <c r="V2505">
        <v>0</v>
      </c>
      <c r="W2505">
        <v>0</v>
      </c>
      <c r="X2505">
        <v>0</v>
      </c>
      <c r="Y2505">
        <v>0</v>
      </c>
      <c r="Z2505">
        <v>0</v>
      </c>
      <c r="AA2505">
        <v>0</v>
      </c>
      <c r="AB2505">
        <v>0</v>
      </c>
      <c r="AC2505">
        <v>0</v>
      </c>
    </row>
    <row r="2506" spans="1:29" x14ac:dyDescent="0.3">
      <c r="A2506">
        <v>25.04</v>
      </c>
      <c r="B2506">
        <v>28.2</v>
      </c>
      <c r="C2506">
        <v>0</v>
      </c>
      <c r="D2506">
        <v>0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0</v>
      </c>
      <c r="AC2506">
        <v>0</v>
      </c>
    </row>
    <row r="2507" spans="1:29" x14ac:dyDescent="0.3">
      <c r="A2507">
        <v>25.05</v>
      </c>
      <c r="B2507">
        <v>28.2</v>
      </c>
      <c r="C2507">
        <v>0</v>
      </c>
      <c r="D2507">
        <v>0</v>
      </c>
      <c r="E2507">
        <v>0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v>0</v>
      </c>
      <c r="M2507">
        <v>0</v>
      </c>
      <c r="N2507">
        <v>0</v>
      </c>
      <c r="O2507">
        <v>0</v>
      </c>
      <c r="P2507">
        <v>0</v>
      </c>
      <c r="Q2507">
        <v>0</v>
      </c>
      <c r="R2507">
        <v>0</v>
      </c>
      <c r="S2507">
        <v>0</v>
      </c>
      <c r="T2507">
        <v>0</v>
      </c>
      <c r="U2507">
        <v>0</v>
      </c>
      <c r="V2507">
        <v>0</v>
      </c>
      <c r="W2507">
        <v>0</v>
      </c>
      <c r="X2507">
        <v>0</v>
      </c>
      <c r="Y2507">
        <v>0</v>
      </c>
      <c r="Z2507">
        <v>0</v>
      </c>
      <c r="AA2507">
        <v>0</v>
      </c>
      <c r="AB2507">
        <v>0</v>
      </c>
      <c r="AC2507">
        <v>0</v>
      </c>
    </row>
    <row r="2508" spans="1:29" x14ac:dyDescent="0.3">
      <c r="A2508">
        <v>25.06</v>
      </c>
      <c r="B2508">
        <v>28.2</v>
      </c>
      <c r="C2508">
        <v>0</v>
      </c>
      <c r="D2508">
        <v>0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>
        <v>0</v>
      </c>
      <c r="AA2508">
        <v>0</v>
      </c>
      <c r="AB2508">
        <v>0</v>
      </c>
      <c r="AC2508">
        <v>0</v>
      </c>
    </row>
    <row r="2509" spans="1:29" x14ac:dyDescent="0.3">
      <c r="A2509">
        <v>25.07</v>
      </c>
      <c r="B2509">
        <v>28.2</v>
      </c>
      <c r="C2509">
        <v>0</v>
      </c>
      <c r="D2509">
        <v>0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0</v>
      </c>
      <c r="AA2509">
        <v>0</v>
      </c>
      <c r="AB2509">
        <v>0</v>
      </c>
      <c r="AC2509">
        <v>0</v>
      </c>
    </row>
    <row r="2510" spans="1:29" x14ac:dyDescent="0.3">
      <c r="A2510">
        <v>25.08</v>
      </c>
      <c r="B2510">
        <v>28.2</v>
      </c>
      <c r="C2510">
        <v>0</v>
      </c>
      <c r="D2510">
        <v>0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0</v>
      </c>
      <c r="Z2510">
        <v>0</v>
      </c>
      <c r="AA2510">
        <v>0</v>
      </c>
      <c r="AB2510">
        <v>0</v>
      </c>
      <c r="AC2510">
        <v>0</v>
      </c>
    </row>
    <row r="2511" spans="1:29" x14ac:dyDescent="0.3">
      <c r="A2511">
        <v>25.09</v>
      </c>
      <c r="B2511">
        <v>28.2</v>
      </c>
      <c r="C2511">
        <v>0</v>
      </c>
      <c r="D2511">
        <v>0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0</v>
      </c>
      <c r="Z2511">
        <v>0</v>
      </c>
      <c r="AA2511">
        <v>0</v>
      </c>
      <c r="AB2511">
        <v>0</v>
      </c>
      <c r="AC2511">
        <v>0</v>
      </c>
    </row>
    <row r="2512" spans="1:29" x14ac:dyDescent="0.3">
      <c r="A2512">
        <v>25.1</v>
      </c>
      <c r="B2512">
        <v>28.2</v>
      </c>
      <c r="C2512">
        <v>0</v>
      </c>
      <c r="D2512">
        <v>0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0</v>
      </c>
      <c r="M2512">
        <v>0</v>
      </c>
      <c r="N2512">
        <v>0</v>
      </c>
      <c r="O2512">
        <v>0</v>
      </c>
      <c r="P2512">
        <v>0</v>
      </c>
      <c r="Q2512">
        <v>0</v>
      </c>
      <c r="R2512">
        <v>0</v>
      </c>
      <c r="S2512">
        <v>0</v>
      </c>
      <c r="T2512">
        <v>0</v>
      </c>
      <c r="U2512">
        <v>0</v>
      </c>
      <c r="V2512">
        <v>0</v>
      </c>
      <c r="W2512">
        <v>0</v>
      </c>
      <c r="X2512">
        <v>0</v>
      </c>
      <c r="Y2512">
        <v>0</v>
      </c>
      <c r="Z2512">
        <v>0</v>
      </c>
      <c r="AA2512">
        <v>0</v>
      </c>
      <c r="AB2512">
        <v>0</v>
      </c>
      <c r="AC2512">
        <v>0</v>
      </c>
    </row>
    <row r="2513" spans="1:29" x14ac:dyDescent="0.3">
      <c r="A2513">
        <v>25.11</v>
      </c>
      <c r="B2513">
        <v>28.2</v>
      </c>
      <c r="C2513">
        <v>0</v>
      </c>
      <c r="D2513">
        <v>0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v>0</v>
      </c>
      <c r="AA2513">
        <v>0</v>
      </c>
      <c r="AB2513">
        <v>0</v>
      </c>
      <c r="AC2513">
        <v>0</v>
      </c>
    </row>
    <row r="2514" spans="1:29" x14ac:dyDescent="0.3">
      <c r="A2514">
        <v>25.12</v>
      </c>
      <c r="B2514">
        <v>28.2</v>
      </c>
      <c r="C2514">
        <v>0</v>
      </c>
      <c r="D2514">
        <v>0</v>
      </c>
      <c r="E2514">
        <v>0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0</v>
      </c>
      <c r="Z2514">
        <v>0</v>
      </c>
      <c r="AA2514">
        <v>0</v>
      </c>
      <c r="AB2514">
        <v>0</v>
      </c>
      <c r="AC2514">
        <v>0</v>
      </c>
    </row>
    <row r="2515" spans="1:29" x14ac:dyDescent="0.3">
      <c r="A2515">
        <v>25.13</v>
      </c>
      <c r="B2515">
        <v>28.2</v>
      </c>
      <c r="C2515">
        <v>0</v>
      </c>
      <c r="D2515">
        <v>0</v>
      </c>
      <c r="E2515">
        <v>0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0</v>
      </c>
      <c r="Z2515">
        <v>0</v>
      </c>
      <c r="AA2515">
        <v>0</v>
      </c>
      <c r="AB2515">
        <v>0</v>
      </c>
      <c r="AC2515">
        <v>0</v>
      </c>
    </row>
    <row r="2516" spans="1:29" x14ac:dyDescent="0.3">
      <c r="A2516">
        <v>25.14</v>
      </c>
      <c r="B2516">
        <v>28.2</v>
      </c>
      <c r="C2516">
        <v>0</v>
      </c>
      <c r="D2516">
        <v>0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v>0</v>
      </c>
      <c r="AA2516">
        <v>0</v>
      </c>
      <c r="AB2516">
        <v>0</v>
      </c>
      <c r="AC2516">
        <v>0</v>
      </c>
    </row>
    <row r="2517" spans="1:29" x14ac:dyDescent="0.3">
      <c r="A2517">
        <v>25.15</v>
      </c>
      <c r="B2517">
        <v>28.2</v>
      </c>
      <c r="C2517">
        <v>0</v>
      </c>
      <c r="D2517">
        <v>0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  <c r="AA2517">
        <v>0</v>
      </c>
      <c r="AB2517">
        <v>0</v>
      </c>
      <c r="AC2517">
        <v>0</v>
      </c>
    </row>
    <row r="2518" spans="1:29" x14ac:dyDescent="0.3">
      <c r="A2518">
        <v>25.16</v>
      </c>
      <c r="B2518">
        <v>28.2</v>
      </c>
      <c r="C2518">
        <v>0</v>
      </c>
      <c r="D2518">
        <v>0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  <c r="Z2518">
        <v>0</v>
      </c>
      <c r="AA2518">
        <v>0</v>
      </c>
      <c r="AB2518">
        <v>0</v>
      </c>
      <c r="AC2518">
        <v>0</v>
      </c>
    </row>
    <row r="2519" spans="1:29" x14ac:dyDescent="0.3">
      <c r="A2519">
        <v>25.17</v>
      </c>
      <c r="B2519">
        <v>28.2</v>
      </c>
      <c r="C2519">
        <v>0</v>
      </c>
      <c r="D2519">
        <v>0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0</v>
      </c>
      <c r="Z2519">
        <v>0</v>
      </c>
      <c r="AA2519">
        <v>0</v>
      </c>
      <c r="AB2519">
        <v>0</v>
      </c>
      <c r="AC2519">
        <v>0</v>
      </c>
    </row>
    <row r="2520" spans="1:29" x14ac:dyDescent="0.3">
      <c r="A2520">
        <v>25.18</v>
      </c>
      <c r="B2520">
        <v>28.2</v>
      </c>
      <c r="C2520">
        <v>0</v>
      </c>
      <c r="D2520">
        <v>0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>
        <v>0</v>
      </c>
      <c r="AA2520">
        <v>0</v>
      </c>
      <c r="AB2520">
        <v>0</v>
      </c>
      <c r="AC2520">
        <v>0</v>
      </c>
    </row>
    <row r="2521" spans="1:29" x14ac:dyDescent="0.3">
      <c r="A2521">
        <v>25.19</v>
      </c>
      <c r="B2521">
        <v>28.2</v>
      </c>
      <c r="C2521">
        <v>0</v>
      </c>
      <c r="D2521">
        <v>0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0</v>
      </c>
      <c r="Z2521">
        <v>0</v>
      </c>
      <c r="AA2521">
        <v>0</v>
      </c>
      <c r="AB2521">
        <v>0</v>
      </c>
      <c r="AC2521">
        <v>0</v>
      </c>
    </row>
    <row r="2522" spans="1:29" x14ac:dyDescent="0.3">
      <c r="A2522">
        <v>25.2</v>
      </c>
      <c r="B2522">
        <v>28.2</v>
      </c>
      <c r="C2522">
        <v>0</v>
      </c>
      <c r="D2522">
        <v>0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v>0</v>
      </c>
      <c r="M2522">
        <v>0</v>
      </c>
      <c r="N2522">
        <v>0</v>
      </c>
      <c r="O2522">
        <v>0</v>
      </c>
      <c r="P2522">
        <v>0</v>
      </c>
      <c r="Q2522">
        <v>0</v>
      </c>
      <c r="R2522">
        <v>0</v>
      </c>
      <c r="S2522">
        <v>0</v>
      </c>
      <c r="T2522">
        <v>0</v>
      </c>
      <c r="U2522">
        <v>0</v>
      </c>
      <c r="V2522">
        <v>0</v>
      </c>
      <c r="W2522">
        <v>0</v>
      </c>
      <c r="X2522">
        <v>0</v>
      </c>
      <c r="Y2522">
        <v>0</v>
      </c>
      <c r="Z2522">
        <v>0</v>
      </c>
      <c r="AA2522">
        <v>0</v>
      </c>
      <c r="AB2522">
        <v>0</v>
      </c>
      <c r="AC2522">
        <v>0</v>
      </c>
    </row>
    <row r="2523" spans="1:29" x14ac:dyDescent="0.3">
      <c r="A2523">
        <v>25.21</v>
      </c>
      <c r="B2523">
        <v>28.2</v>
      </c>
      <c r="C2523">
        <v>0</v>
      </c>
      <c r="D2523">
        <v>0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0</v>
      </c>
      <c r="M2523">
        <v>0</v>
      </c>
      <c r="N2523">
        <v>0</v>
      </c>
      <c r="O2523">
        <v>0</v>
      </c>
      <c r="P2523">
        <v>0</v>
      </c>
      <c r="Q2523">
        <v>0</v>
      </c>
      <c r="R2523">
        <v>0</v>
      </c>
      <c r="S2523">
        <v>0</v>
      </c>
      <c r="T2523">
        <v>0</v>
      </c>
      <c r="U2523">
        <v>0</v>
      </c>
      <c r="V2523">
        <v>0</v>
      </c>
      <c r="W2523">
        <v>0</v>
      </c>
      <c r="X2523">
        <v>0</v>
      </c>
      <c r="Y2523">
        <v>0</v>
      </c>
      <c r="Z2523">
        <v>0</v>
      </c>
      <c r="AA2523">
        <v>0</v>
      </c>
      <c r="AB2523">
        <v>0</v>
      </c>
      <c r="AC2523">
        <v>0</v>
      </c>
    </row>
    <row r="2524" spans="1:29" x14ac:dyDescent="0.3">
      <c r="A2524">
        <v>25.22</v>
      </c>
      <c r="B2524">
        <v>28.2</v>
      </c>
      <c r="C2524">
        <v>0</v>
      </c>
      <c r="D2524">
        <v>0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0</v>
      </c>
      <c r="Y2524">
        <v>0</v>
      </c>
      <c r="Z2524">
        <v>0</v>
      </c>
      <c r="AA2524">
        <v>0</v>
      </c>
      <c r="AB2524">
        <v>0</v>
      </c>
      <c r="AC2524">
        <v>0</v>
      </c>
    </row>
    <row r="2525" spans="1:29" x14ac:dyDescent="0.3">
      <c r="A2525">
        <v>25.23</v>
      </c>
      <c r="B2525">
        <v>28.2</v>
      </c>
      <c r="C2525">
        <v>0</v>
      </c>
      <c r="D2525">
        <v>0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0</v>
      </c>
      <c r="M2525">
        <v>0</v>
      </c>
      <c r="N2525">
        <v>0</v>
      </c>
      <c r="O2525">
        <v>0</v>
      </c>
      <c r="P2525">
        <v>0</v>
      </c>
      <c r="Q2525">
        <v>0</v>
      </c>
      <c r="R2525">
        <v>0</v>
      </c>
      <c r="S2525">
        <v>0</v>
      </c>
      <c r="T2525">
        <v>0</v>
      </c>
      <c r="U2525">
        <v>0</v>
      </c>
      <c r="V2525">
        <v>0</v>
      </c>
      <c r="W2525">
        <v>0</v>
      </c>
      <c r="X2525">
        <v>0</v>
      </c>
      <c r="Y2525">
        <v>0</v>
      </c>
      <c r="Z2525">
        <v>0</v>
      </c>
      <c r="AA2525">
        <v>0</v>
      </c>
      <c r="AB2525">
        <v>0</v>
      </c>
      <c r="AC2525">
        <v>0</v>
      </c>
    </row>
    <row r="2526" spans="1:29" x14ac:dyDescent="0.3">
      <c r="A2526">
        <v>25.24</v>
      </c>
      <c r="B2526">
        <v>28.2</v>
      </c>
      <c r="C2526">
        <v>0</v>
      </c>
      <c r="D2526">
        <v>0</v>
      </c>
      <c r="E2526">
        <v>0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0</v>
      </c>
      <c r="Y2526">
        <v>0</v>
      </c>
      <c r="Z2526">
        <v>0</v>
      </c>
      <c r="AA2526">
        <v>0</v>
      </c>
      <c r="AB2526">
        <v>0</v>
      </c>
      <c r="AC2526">
        <v>0</v>
      </c>
    </row>
    <row r="2527" spans="1:29" x14ac:dyDescent="0.3">
      <c r="A2527">
        <v>25.25</v>
      </c>
      <c r="B2527">
        <v>28.2</v>
      </c>
      <c r="C2527">
        <v>0</v>
      </c>
      <c r="D2527">
        <v>0</v>
      </c>
      <c r="E2527">
        <v>0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  <c r="Z2527">
        <v>0</v>
      </c>
      <c r="AA2527">
        <v>0</v>
      </c>
      <c r="AB2527">
        <v>0</v>
      </c>
      <c r="AC2527">
        <v>0</v>
      </c>
    </row>
    <row r="2528" spans="1:29" x14ac:dyDescent="0.3">
      <c r="A2528">
        <v>25.26</v>
      </c>
      <c r="B2528">
        <v>28.2</v>
      </c>
      <c r="C2528">
        <v>0</v>
      </c>
      <c r="D2528">
        <v>0</v>
      </c>
      <c r="E2528">
        <v>0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0</v>
      </c>
      <c r="M2528">
        <v>0</v>
      </c>
      <c r="N2528">
        <v>0</v>
      </c>
      <c r="O2528">
        <v>0</v>
      </c>
      <c r="P2528">
        <v>0</v>
      </c>
      <c r="Q2528">
        <v>0</v>
      </c>
      <c r="R2528">
        <v>0</v>
      </c>
      <c r="S2528">
        <v>0</v>
      </c>
      <c r="T2528">
        <v>0</v>
      </c>
      <c r="U2528">
        <v>0</v>
      </c>
      <c r="V2528">
        <v>0</v>
      </c>
      <c r="W2528">
        <v>0</v>
      </c>
      <c r="X2528">
        <v>0</v>
      </c>
      <c r="Y2528">
        <v>0</v>
      </c>
      <c r="Z2528">
        <v>0</v>
      </c>
      <c r="AA2528">
        <v>0</v>
      </c>
      <c r="AB2528">
        <v>0</v>
      </c>
      <c r="AC2528">
        <v>0</v>
      </c>
    </row>
    <row r="2529" spans="1:29" x14ac:dyDescent="0.3">
      <c r="A2529">
        <v>25.27</v>
      </c>
      <c r="B2529">
        <v>28.2</v>
      </c>
      <c r="C2529">
        <v>0</v>
      </c>
      <c r="D2529">
        <v>0</v>
      </c>
      <c r="E2529">
        <v>0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0</v>
      </c>
      <c r="Y2529">
        <v>0</v>
      </c>
      <c r="Z2529">
        <v>0</v>
      </c>
      <c r="AA2529">
        <v>0</v>
      </c>
      <c r="AB2529">
        <v>0</v>
      </c>
      <c r="AC2529">
        <v>0</v>
      </c>
    </row>
    <row r="2530" spans="1:29" x14ac:dyDescent="0.3">
      <c r="A2530">
        <v>25.28</v>
      </c>
      <c r="B2530">
        <v>28.2</v>
      </c>
      <c r="C2530">
        <v>0</v>
      </c>
      <c r="D2530">
        <v>0</v>
      </c>
      <c r="E2530">
        <v>0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v>0</v>
      </c>
      <c r="AA2530">
        <v>0</v>
      </c>
      <c r="AB2530">
        <v>0</v>
      </c>
      <c r="AC2530">
        <v>0</v>
      </c>
    </row>
    <row r="2531" spans="1:29" x14ac:dyDescent="0.3">
      <c r="A2531">
        <v>25.29</v>
      </c>
      <c r="B2531">
        <v>28.2</v>
      </c>
      <c r="C2531">
        <v>0</v>
      </c>
      <c r="D2531">
        <v>0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0</v>
      </c>
      <c r="Z2531">
        <v>0</v>
      </c>
      <c r="AA2531">
        <v>0</v>
      </c>
      <c r="AB2531">
        <v>0</v>
      </c>
      <c r="AC2531">
        <v>0</v>
      </c>
    </row>
    <row r="2532" spans="1:29" x14ac:dyDescent="0.3">
      <c r="A2532">
        <v>25.3</v>
      </c>
      <c r="B2532">
        <v>28.2</v>
      </c>
      <c r="C2532">
        <v>0</v>
      </c>
      <c r="D2532">
        <v>0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0</v>
      </c>
      <c r="Z2532">
        <v>0</v>
      </c>
      <c r="AA2532">
        <v>0</v>
      </c>
      <c r="AB2532">
        <v>0</v>
      </c>
      <c r="AC2532">
        <v>0</v>
      </c>
    </row>
    <row r="2533" spans="1:29" x14ac:dyDescent="0.3">
      <c r="A2533">
        <v>25.31</v>
      </c>
      <c r="B2533">
        <v>28.2</v>
      </c>
      <c r="C2533">
        <v>0</v>
      </c>
      <c r="D2533">
        <v>0</v>
      </c>
      <c r="E2533">
        <v>0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0</v>
      </c>
      <c r="Z2533">
        <v>0</v>
      </c>
      <c r="AA2533">
        <v>0</v>
      </c>
      <c r="AB2533">
        <v>0</v>
      </c>
      <c r="AC2533">
        <v>0</v>
      </c>
    </row>
    <row r="2534" spans="1:29" x14ac:dyDescent="0.3">
      <c r="A2534">
        <v>25.32</v>
      </c>
      <c r="B2534">
        <v>28.2</v>
      </c>
      <c r="C2534">
        <v>0</v>
      </c>
      <c r="D2534">
        <v>0</v>
      </c>
      <c r="E2534">
        <v>0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  <c r="Y2534">
        <v>0</v>
      </c>
      <c r="Z2534">
        <v>0</v>
      </c>
      <c r="AA2534">
        <v>0</v>
      </c>
      <c r="AB2534">
        <v>0</v>
      </c>
      <c r="AC2534">
        <v>0</v>
      </c>
    </row>
    <row r="2535" spans="1:29" x14ac:dyDescent="0.3">
      <c r="A2535">
        <v>25.33</v>
      </c>
      <c r="B2535">
        <v>28.2</v>
      </c>
      <c r="C2535">
        <v>0</v>
      </c>
      <c r="D2535">
        <v>0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0</v>
      </c>
      <c r="Y2535">
        <v>0</v>
      </c>
      <c r="Z2535">
        <v>0</v>
      </c>
      <c r="AA2535">
        <v>0</v>
      </c>
      <c r="AB2535">
        <v>0</v>
      </c>
      <c r="AC2535">
        <v>0</v>
      </c>
    </row>
    <row r="2536" spans="1:29" x14ac:dyDescent="0.3">
      <c r="A2536">
        <v>25.34</v>
      </c>
      <c r="B2536">
        <v>28.2</v>
      </c>
      <c r="C2536">
        <v>0</v>
      </c>
      <c r="D2536">
        <v>0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0</v>
      </c>
      <c r="Y2536">
        <v>0</v>
      </c>
      <c r="Z2536">
        <v>0</v>
      </c>
      <c r="AA2536">
        <v>0</v>
      </c>
      <c r="AB2536">
        <v>0</v>
      </c>
      <c r="AC2536">
        <v>0</v>
      </c>
    </row>
    <row r="2537" spans="1:29" x14ac:dyDescent="0.3">
      <c r="A2537">
        <v>25.35</v>
      </c>
      <c r="B2537">
        <v>28.2</v>
      </c>
      <c r="C2537">
        <v>0</v>
      </c>
      <c r="D2537">
        <v>0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0</v>
      </c>
      <c r="Y2537">
        <v>0</v>
      </c>
      <c r="Z2537">
        <v>0</v>
      </c>
      <c r="AA2537">
        <v>0</v>
      </c>
      <c r="AB2537">
        <v>0</v>
      </c>
      <c r="AC2537">
        <v>0</v>
      </c>
    </row>
    <row r="2538" spans="1:29" x14ac:dyDescent="0.3">
      <c r="A2538">
        <v>25.36</v>
      </c>
      <c r="B2538">
        <v>28.2</v>
      </c>
      <c r="C2538">
        <v>0</v>
      </c>
      <c r="D2538">
        <v>0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0</v>
      </c>
      <c r="Y2538">
        <v>0</v>
      </c>
      <c r="Z2538">
        <v>0</v>
      </c>
      <c r="AA2538">
        <v>0</v>
      </c>
      <c r="AB2538">
        <v>0</v>
      </c>
      <c r="AC2538">
        <v>0</v>
      </c>
    </row>
    <row r="2539" spans="1:29" x14ac:dyDescent="0.3">
      <c r="A2539">
        <v>25.37</v>
      </c>
      <c r="B2539">
        <v>28.2</v>
      </c>
      <c r="C2539">
        <v>0</v>
      </c>
      <c r="D2539">
        <v>0</v>
      </c>
      <c r="E2539">
        <v>0</v>
      </c>
      <c r="F2539">
        <v>-7.6923077000000006E-2</v>
      </c>
      <c r="G2539">
        <v>-6.7307692000000002E-2</v>
      </c>
      <c r="H2539">
        <v>0.182692308</v>
      </c>
      <c r="I2539">
        <v>0</v>
      </c>
      <c r="J2539">
        <v>0</v>
      </c>
      <c r="K2539">
        <v>0</v>
      </c>
      <c r="L2539">
        <v>-3.9332840000000004E-3</v>
      </c>
      <c r="M2539">
        <v>-3.4416239999999999E-3</v>
      </c>
      <c r="N2539">
        <v>9.3415500000000005E-3</v>
      </c>
      <c r="O2539">
        <v>0</v>
      </c>
      <c r="P2539">
        <v>0</v>
      </c>
      <c r="Q2539">
        <v>0</v>
      </c>
      <c r="R2539">
        <v>-1.9666400000000001E-4</v>
      </c>
      <c r="S2539">
        <v>-1.7208100000000001E-4</v>
      </c>
      <c r="T2539">
        <v>4.6707699999999999E-4</v>
      </c>
      <c r="U2539">
        <v>0</v>
      </c>
      <c r="V2539">
        <v>0</v>
      </c>
      <c r="W2539">
        <v>0</v>
      </c>
      <c r="X2539" s="1">
        <v>1.42E-5</v>
      </c>
      <c r="Y2539">
        <v>4.3429999999999999E-4</v>
      </c>
      <c r="Z2539">
        <v>-1.7251199999999999E-4</v>
      </c>
      <c r="AA2539">
        <v>0</v>
      </c>
      <c r="AB2539">
        <v>0</v>
      </c>
      <c r="AC2539">
        <v>0</v>
      </c>
    </row>
    <row r="2540" spans="1:29" x14ac:dyDescent="0.3">
      <c r="A2540">
        <v>25.38</v>
      </c>
      <c r="B2540">
        <v>28.2</v>
      </c>
      <c r="C2540">
        <v>0</v>
      </c>
      <c r="D2540">
        <v>0</v>
      </c>
      <c r="E2540">
        <v>0</v>
      </c>
      <c r="F2540">
        <v>-0.28846153800000002</v>
      </c>
      <c r="G2540">
        <v>-0.27884615400000001</v>
      </c>
      <c r="H2540">
        <v>1.240384615</v>
      </c>
      <c r="I2540">
        <v>0</v>
      </c>
      <c r="J2540">
        <v>0</v>
      </c>
      <c r="K2540">
        <v>0</v>
      </c>
      <c r="L2540">
        <v>-1.4749814999999999E-2</v>
      </c>
      <c r="M2540">
        <v>-1.4258155E-2</v>
      </c>
      <c r="N2540">
        <v>6.3424205999999997E-2</v>
      </c>
      <c r="O2540">
        <v>0</v>
      </c>
      <c r="P2540">
        <v>0</v>
      </c>
      <c r="Q2540">
        <v>0</v>
      </c>
      <c r="R2540">
        <v>-7.3749099999999995E-4</v>
      </c>
      <c r="S2540">
        <v>-7.1290800000000005E-4</v>
      </c>
      <c r="T2540">
        <v>3.1712099999999998E-3</v>
      </c>
      <c r="U2540">
        <v>0</v>
      </c>
      <c r="V2540">
        <v>0</v>
      </c>
      <c r="W2540">
        <v>0</v>
      </c>
      <c r="X2540" s="1">
        <v>1.42E-5</v>
      </c>
      <c r="Y2540">
        <v>2.5976060000000001E-3</v>
      </c>
      <c r="Z2540">
        <v>-3.0189679999999999E-3</v>
      </c>
      <c r="AA2540">
        <v>0</v>
      </c>
      <c r="AB2540">
        <v>0</v>
      </c>
      <c r="AC2540">
        <v>0</v>
      </c>
    </row>
    <row r="2541" spans="1:29" x14ac:dyDescent="0.3">
      <c r="A2541">
        <v>25.39</v>
      </c>
      <c r="B2541">
        <v>28.2</v>
      </c>
      <c r="C2541">
        <v>0</v>
      </c>
      <c r="D2541">
        <v>0</v>
      </c>
      <c r="E2541">
        <v>0</v>
      </c>
      <c r="F2541">
        <v>-0.59615384599999999</v>
      </c>
      <c r="G2541">
        <v>-0.68269230800000003</v>
      </c>
      <c r="H2541">
        <v>3.173076923</v>
      </c>
      <c r="I2541">
        <v>0</v>
      </c>
      <c r="J2541">
        <v>0</v>
      </c>
      <c r="K2541">
        <v>0</v>
      </c>
      <c r="L2541">
        <v>-3.0482952000000001E-2</v>
      </c>
      <c r="M2541">
        <v>-3.4907896000000001E-2</v>
      </c>
      <c r="N2541">
        <v>0.16224796799999999</v>
      </c>
      <c r="O2541">
        <v>0</v>
      </c>
      <c r="P2541">
        <v>0</v>
      </c>
      <c r="Q2541">
        <v>0</v>
      </c>
      <c r="R2541">
        <v>-1.5241479999999999E-3</v>
      </c>
      <c r="S2541">
        <v>-1.7453950000000001E-3</v>
      </c>
      <c r="T2541">
        <v>8.1123979999999998E-3</v>
      </c>
      <c r="U2541">
        <v>0</v>
      </c>
      <c r="V2541">
        <v>0</v>
      </c>
      <c r="W2541">
        <v>0</v>
      </c>
      <c r="X2541">
        <v>-1.27737E-4</v>
      </c>
      <c r="Y2541">
        <v>6.4981129999999998E-3</v>
      </c>
      <c r="Z2541">
        <v>-8.4962389999999992E-3</v>
      </c>
      <c r="AA2541">
        <v>0</v>
      </c>
      <c r="AB2541">
        <v>0</v>
      </c>
      <c r="AC2541">
        <v>0</v>
      </c>
    </row>
    <row r="2542" spans="1:29" x14ac:dyDescent="0.3">
      <c r="A2542">
        <v>25.4</v>
      </c>
      <c r="B2542">
        <v>28.2</v>
      </c>
      <c r="C2542">
        <v>0</v>
      </c>
      <c r="D2542">
        <v>0</v>
      </c>
      <c r="E2542">
        <v>0</v>
      </c>
      <c r="F2542">
        <v>-1</v>
      </c>
      <c r="G2542">
        <v>-1.278846154</v>
      </c>
      <c r="H2542">
        <v>5.451923077</v>
      </c>
      <c r="I2542">
        <v>0</v>
      </c>
      <c r="J2542">
        <v>0</v>
      </c>
      <c r="K2542">
        <v>0</v>
      </c>
      <c r="L2542">
        <v>-5.1132693E-2</v>
      </c>
      <c r="M2542">
        <v>-6.5390848000000001E-2</v>
      </c>
      <c r="N2542">
        <v>0.27877150899999997</v>
      </c>
      <c r="O2542">
        <v>0</v>
      </c>
      <c r="P2542">
        <v>0</v>
      </c>
      <c r="Q2542">
        <v>0</v>
      </c>
      <c r="R2542">
        <v>-2.5566349999999998E-3</v>
      </c>
      <c r="S2542">
        <v>-3.2695419999999998E-3</v>
      </c>
      <c r="T2542">
        <v>1.3938575E-2</v>
      </c>
      <c r="U2542">
        <v>0</v>
      </c>
      <c r="V2542">
        <v>0</v>
      </c>
      <c r="W2542">
        <v>0</v>
      </c>
      <c r="X2542">
        <v>-4.1159699999999998E-4</v>
      </c>
      <c r="Y2542">
        <v>1.1234443E-2</v>
      </c>
      <c r="Z2542">
        <v>-1.4232277999999999E-2</v>
      </c>
      <c r="AA2542">
        <v>0</v>
      </c>
      <c r="AB2542">
        <v>0</v>
      </c>
      <c r="AC2542">
        <v>0</v>
      </c>
    </row>
    <row r="2543" spans="1:29" x14ac:dyDescent="0.3">
      <c r="A2543">
        <v>25.41</v>
      </c>
      <c r="B2543">
        <v>28.2</v>
      </c>
      <c r="C2543">
        <v>0</v>
      </c>
      <c r="D2543">
        <v>0</v>
      </c>
      <c r="E2543">
        <v>0</v>
      </c>
      <c r="F2543">
        <v>-1.538461538</v>
      </c>
      <c r="G2543">
        <v>-2.038461538</v>
      </c>
      <c r="H2543">
        <v>7.865384615</v>
      </c>
      <c r="I2543">
        <v>0</v>
      </c>
      <c r="J2543">
        <v>0</v>
      </c>
      <c r="K2543">
        <v>0</v>
      </c>
      <c r="L2543">
        <v>-7.8665681000000001E-2</v>
      </c>
      <c r="M2543">
        <v>-0.104232028</v>
      </c>
      <c r="N2543">
        <v>0.40217829599999999</v>
      </c>
      <c r="O2543">
        <v>0</v>
      </c>
      <c r="P2543">
        <v>0</v>
      </c>
      <c r="Q2543">
        <v>0</v>
      </c>
      <c r="R2543">
        <v>-3.9332840000000004E-3</v>
      </c>
      <c r="S2543">
        <v>-5.2116009999999997E-3</v>
      </c>
      <c r="T2543">
        <v>2.0108915000000002E-2</v>
      </c>
      <c r="U2543">
        <v>0</v>
      </c>
      <c r="V2543">
        <v>0</v>
      </c>
      <c r="W2543">
        <v>0</v>
      </c>
      <c r="X2543">
        <v>-7.3803699999999998E-4</v>
      </c>
      <c r="Y2543">
        <v>1.6454238E-2</v>
      </c>
      <c r="Z2543">
        <v>-1.9235138999999998E-2</v>
      </c>
      <c r="AA2543">
        <v>0</v>
      </c>
      <c r="AB2543">
        <v>0</v>
      </c>
      <c r="AC2543">
        <v>0</v>
      </c>
    </row>
    <row r="2544" spans="1:29" x14ac:dyDescent="0.3">
      <c r="A2544">
        <v>25.42</v>
      </c>
      <c r="B2544">
        <v>28.2</v>
      </c>
      <c r="C2544">
        <v>-75</v>
      </c>
      <c r="D2544">
        <v>-75</v>
      </c>
      <c r="E2544">
        <v>150</v>
      </c>
      <c r="F2544">
        <v>-2.096153846</v>
      </c>
      <c r="G2544">
        <v>-2.807692308</v>
      </c>
      <c r="H2544">
        <v>9.798076923</v>
      </c>
      <c r="I2544">
        <v>0</v>
      </c>
      <c r="J2544">
        <v>0</v>
      </c>
      <c r="K2544">
        <v>0</v>
      </c>
      <c r="L2544">
        <v>-0.107181991</v>
      </c>
      <c r="M2544">
        <v>-0.14356486900000001</v>
      </c>
      <c r="N2544">
        <v>0.50100205900000006</v>
      </c>
      <c r="O2544">
        <v>0</v>
      </c>
      <c r="P2544">
        <v>0</v>
      </c>
      <c r="Q2544">
        <v>0</v>
      </c>
      <c r="R2544">
        <v>-5.3591000000000003E-3</v>
      </c>
      <c r="S2544">
        <v>-7.178243E-3</v>
      </c>
      <c r="T2544">
        <v>2.5050103000000001E-2</v>
      </c>
      <c r="U2544">
        <v>0</v>
      </c>
      <c r="V2544">
        <v>0</v>
      </c>
      <c r="W2544">
        <v>0</v>
      </c>
      <c r="X2544">
        <v>-1.0502829999999999E-3</v>
      </c>
      <c r="Y2544">
        <v>2.0879182999999999E-2</v>
      </c>
      <c r="Z2544">
        <v>-2.195221E-2</v>
      </c>
      <c r="AA2544">
        <v>0</v>
      </c>
      <c r="AB2544">
        <v>0</v>
      </c>
      <c r="AC2544">
        <v>0</v>
      </c>
    </row>
    <row r="2545" spans="1:29" x14ac:dyDescent="0.3">
      <c r="A2545">
        <v>25.43</v>
      </c>
      <c r="B2545">
        <v>28.2</v>
      </c>
      <c r="C2545">
        <v>-75</v>
      </c>
      <c r="D2545">
        <v>-75</v>
      </c>
      <c r="E2545">
        <v>150</v>
      </c>
      <c r="F2545">
        <v>-2.721153846</v>
      </c>
      <c r="G2545">
        <v>-3.586538462</v>
      </c>
      <c r="H2545">
        <v>11.75</v>
      </c>
      <c r="I2545">
        <v>0</v>
      </c>
      <c r="J2545">
        <v>0</v>
      </c>
      <c r="K2545">
        <v>0</v>
      </c>
      <c r="L2545">
        <v>-0.139139924</v>
      </c>
      <c r="M2545">
        <v>-0.18338937</v>
      </c>
      <c r="N2545">
        <v>0.60080914200000002</v>
      </c>
      <c r="O2545">
        <v>0</v>
      </c>
      <c r="P2545">
        <v>0</v>
      </c>
      <c r="Q2545">
        <v>0</v>
      </c>
      <c r="R2545">
        <v>-6.956996E-3</v>
      </c>
      <c r="S2545">
        <v>-9.1694680000000001E-3</v>
      </c>
      <c r="T2545">
        <v>3.0040457E-2</v>
      </c>
      <c r="U2545">
        <v>0</v>
      </c>
      <c r="V2545">
        <v>0</v>
      </c>
      <c r="W2545">
        <v>0</v>
      </c>
      <c r="X2545">
        <v>-1.277371E-3</v>
      </c>
      <c r="Y2545">
        <v>2.5402460000000002E-2</v>
      </c>
      <c r="Z2545">
        <v>-2.4410512999999998E-2</v>
      </c>
      <c r="AA2545">
        <v>0</v>
      </c>
      <c r="AB2545">
        <v>0</v>
      </c>
      <c r="AC2545">
        <v>0</v>
      </c>
    </row>
    <row r="2546" spans="1:29" x14ac:dyDescent="0.3">
      <c r="A2546">
        <v>25.44</v>
      </c>
      <c r="B2546">
        <v>28.2</v>
      </c>
      <c r="C2546">
        <v>-75</v>
      </c>
      <c r="D2546">
        <v>-75</v>
      </c>
      <c r="E2546">
        <v>150</v>
      </c>
      <c r="F2546">
        <v>-3.5</v>
      </c>
      <c r="G2546">
        <v>-4.519230769</v>
      </c>
      <c r="H2546">
        <v>14.38461538</v>
      </c>
      <c r="I2546">
        <v>0</v>
      </c>
      <c r="J2546">
        <v>0</v>
      </c>
      <c r="K2546">
        <v>0</v>
      </c>
      <c r="L2546">
        <v>-0.17896442500000001</v>
      </c>
      <c r="M2546">
        <v>-0.231080439</v>
      </c>
      <c r="N2546">
        <v>0.73552412099999998</v>
      </c>
      <c r="O2546">
        <v>0</v>
      </c>
      <c r="P2546">
        <v>0</v>
      </c>
      <c r="Q2546">
        <v>0</v>
      </c>
      <c r="R2546">
        <v>-8.9482209999999993E-3</v>
      </c>
      <c r="S2546">
        <v>-1.1554022000000001E-2</v>
      </c>
      <c r="T2546">
        <v>3.6776205999999999E-2</v>
      </c>
      <c r="U2546">
        <v>0</v>
      </c>
      <c r="V2546">
        <v>0</v>
      </c>
      <c r="W2546">
        <v>0</v>
      </c>
      <c r="X2546">
        <v>-1.50446E-3</v>
      </c>
      <c r="Y2546">
        <v>3.1351551999999998E-2</v>
      </c>
      <c r="Z2546">
        <v>-2.8550811999999998E-2</v>
      </c>
      <c r="AA2546">
        <v>0</v>
      </c>
      <c r="AB2546">
        <v>0</v>
      </c>
      <c r="AC2546">
        <v>0</v>
      </c>
    </row>
    <row r="2547" spans="1:29" x14ac:dyDescent="0.3">
      <c r="A2547">
        <v>25.45</v>
      </c>
      <c r="B2547">
        <v>28.2</v>
      </c>
      <c r="C2547">
        <v>-75</v>
      </c>
      <c r="D2547">
        <v>-75</v>
      </c>
      <c r="E2547">
        <v>150</v>
      </c>
      <c r="F2547">
        <v>-4.240384615</v>
      </c>
      <c r="G2547">
        <v>-5.5</v>
      </c>
      <c r="H2547">
        <v>17.48076923</v>
      </c>
      <c r="I2547">
        <v>-8</v>
      </c>
      <c r="J2547">
        <v>-7</v>
      </c>
      <c r="K2547">
        <v>19</v>
      </c>
      <c r="L2547">
        <v>-0.216822284</v>
      </c>
      <c r="M2547">
        <v>-0.281229811</v>
      </c>
      <c r="N2547">
        <v>0.89383880500000001</v>
      </c>
      <c r="O2547">
        <v>-0.40906154300000003</v>
      </c>
      <c r="P2547">
        <v>-0.35792885099999999</v>
      </c>
      <c r="Q2547">
        <v>0.97152116600000005</v>
      </c>
      <c r="R2547">
        <v>-1.0841114000000001E-2</v>
      </c>
      <c r="S2547">
        <v>-1.4061491000000001E-2</v>
      </c>
      <c r="T2547">
        <v>4.4691939999999999E-2</v>
      </c>
      <c r="U2547">
        <v>-2.0453077E-2</v>
      </c>
      <c r="V2547">
        <v>-1.7896443000000001E-2</v>
      </c>
      <c r="W2547">
        <v>4.8576057999999998E-2</v>
      </c>
      <c r="X2547">
        <v>-1.859285E-3</v>
      </c>
      <c r="Y2547">
        <v>3.8095495E-2</v>
      </c>
      <c r="Z2547">
        <v>-3.4718131999999999E-2</v>
      </c>
      <c r="AA2547">
        <v>1.476074E-3</v>
      </c>
      <c r="AB2547">
        <v>4.5167211999999998E-2</v>
      </c>
      <c r="AC2547">
        <v>-1.7941295999999999E-2</v>
      </c>
    </row>
    <row r="2548" spans="1:29" x14ac:dyDescent="0.3">
      <c r="A2548">
        <v>25.46</v>
      </c>
      <c r="B2548">
        <v>28.2</v>
      </c>
      <c r="C2548">
        <v>-75</v>
      </c>
      <c r="D2548">
        <v>-75</v>
      </c>
      <c r="E2548">
        <v>150</v>
      </c>
      <c r="F2548">
        <v>-5.038461538</v>
      </c>
      <c r="G2548">
        <v>-6.615384615</v>
      </c>
      <c r="H2548">
        <v>20.93269231</v>
      </c>
      <c r="I2548">
        <v>-6</v>
      </c>
      <c r="J2548">
        <v>-8</v>
      </c>
      <c r="K2548">
        <v>72</v>
      </c>
      <c r="L2548">
        <v>-0.257630107</v>
      </c>
      <c r="M2548">
        <v>-0.33826243</v>
      </c>
      <c r="N2548">
        <v>1.0703449279999999</v>
      </c>
      <c r="O2548">
        <v>-0.30679615799999999</v>
      </c>
      <c r="P2548">
        <v>-0.40906154300000003</v>
      </c>
      <c r="Q2548">
        <v>3.6815538910000001</v>
      </c>
      <c r="R2548">
        <v>-1.2881505E-2</v>
      </c>
      <c r="S2548">
        <v>-1.6913121999999999E-2</v>
      </c>
      <c r="T2548">
        <v>5.3517245999999997E-2</v>
      </c>
      <c r="U2548">
        <v>-1.5339808E-2</v>
      </c>
      <c r="V2548">
        <v>-2.0453077E-2</v>
      </c>
      <c r="W2548">
        <v>0.18407769500000001</v>
      </c>
      <c r="X2548">
        <v>-2.3276550000000001E-3</v>
      </c>
      <c r="Y2548">
        <v>4.5609706999999999E-2</v>
      </c>
      <c r="Z2548">
        <v>-4.1618631000000003E-2</v>
      </c>
      <c r="AA2548">
        <v>-2.952147E-3</v>
      </c>
      <c r="AB2548">
        <v>0.13464942499999999</v>
      </c>
      <c r="AC2548">
        <v>-0.26014878899999999</v>
      </c>
    </row>
    <row r="2549" spans="1:29" x14ac:dyDescent="0.3">
      <c r="A2549">
        <v>25.47</v>
      </c>
      <c r="B2549">
        <v>28.2</v>
      </c>
      <c r="C2549">
        <v>-75</v>
      </c>
      <c r="D2549">
        <v>-75</v>
      </c>
      <c r="E2549">
        <v>150</v>
      </c>
      <c r="F2549">
        <v>-5.932692308</v>
      </c>
      <c r="G2549">
        <v>-7.807692308</v>
      </c>
      <c r="H2549">
        <v>24.27884615</v>
      </c>
      <c r="I2549">
        <v>-4</v>
      </c>
      <c r="J2549">
        <v>-12</v>
      </c>
      <c r="K2549">
        <v>19</v>
      </c>
      <c r="L2549">
        <v>-0.30335453400000001</v>
      </c>
      <c r="M2549">
        <v>-0.39922833299999999</v>
      </c>
      <c r="N2549">
        <v>1.241442785</v>
      </c>
      <c r="O2549">
        <v>-0.204530772</v>
      </c>
      <c r="P2549">
        <v>-0.613592315</v>
      </c>
      <c r="Q2549">
        <v>0.97152116600000005</v>
      </c>
      <c r="R2549">
        <v>-1.5167727000000001E-2</v>
      </c>
      <c r="S2549">
        <v>-1.9961416999999999E-2</v>
      </c>
      <c r="T2549">
        <v>6.2072138999999998E-2</v>
      </c>
      <c r="U2549">
        <v>-1.0226539E-2</v>
      </c>
      <c r="V2549">
        <v>-3.0679616E-2</v>
      </c>
      <c r="W2549">
        <v>4.8576057999999998E-2</v>
      </c>
      <c r="X2549">
        <v>-2.7676380000000002E-3</v>
      </c>
      <c r="Y2549">
        <v>5.3091141000000001E-2</v>
      </c>
      <c r="Z2549">
        <v>-4.7268414000000002E-2</v>
      </c>
      <c r="AA2549">
        <v>-1.1808590000000001E-2</v>
      </c>
      <c r="AB2549">
        <v>4.6019424000000003E-2</v>
      </c>
      <c r="AC2549">
        <v>-1.3455972E-2</v>
      </c>
    </row>
    <row r="2550" spans="1:29" x14ac:dyDescent="0.3">
      <c r="A2550">
        <v>25.48</v>
      </c>
      <c r="B2550">
        <v>28.2</v>
      </c>
      <c r="C2550">
        <v>-75</v>
      </c>
      <c r="D2550">
        <v>-75</v>
      </c>
      <c r="E2550">
        <v>150</v>
      </c>
      <c r="F2550">
        <v>-6.836538462</v>
      </c>
      <c r="G2550">
        <v>-8.971153846</v>
      </c>
      <c r="H2550">
        <v>27.54807692</v>
      </c>
      <c r="I2550">
        <v>-6</v>
      </c>
      <c r="J2550">
        <v>-8</v>
      </c>
      <c r="K2550">
        <v>17</v>
      </c>
      <c r="L2550">
        <v>-0.349570622</v>
      </c>
      <c r="M2550">
        <v>-0.45871925499999999</v>
      </c>
      <c r="N2550">
        <v>1.408607358</v>
      </c>
      <c r="O2550">
        <v>-0.30679615799999999</v>
      </c>
      <c r="P2550">
        <v>-0.40906154300000003</v>
      </c>
      <c r="Q2550">
        <v>0.86925578000000003</v>
      </c>
      <c r="R2550">
        <v>-1.7478530999999999E-2</v>
      </c>
      <c r="S2550">
        <v>-2.2935963E-2</v>
      </c>
      <c r="T2550">
        <v>7.0430367999999993E-2</v>
      </c>
      <c r="U2550">
        <v>-1.5339808E-2</v>
      </c>
      <c r="V2550">
        <v>-2.0453077E-2</v>
      </c>
      <c r="W2550">
        <v>4.3462789000000002E-2</v>
      </c>
      <c r="X2550">
        <v>-3.1508500000000002E-3</v>
      </c>
      <c r="Y2550">
        <v>6.0425077000000001E-2</v>
      </c>
      <c r="Z2550">
        <v>-5.2659428000000001E-2</v>
      </c>
      <c r="AA2550">
        <v>-2.952147E-3</v>
      </c>
      <c r="AB2550">
        <v>4.0906154E-2</v>
      </c>
      <c r="AC2550">
        <v>-1.3455972E-2</v>
      </c>
    </row>
    <row r="2551" spans="1:29" x14ac:dyDescent="0.3">
      <c r="A2551">
        <v>25.49</v>
      </c>
      <c r="B2551">
        <v>28.2</v>
      </c>
      <c r="C2551">
        <v>-75</v>
      </c>
      <c r="D2551">
        <v>-75</v>
      </c>
      <c r="E2551">
        <v>150</v>
      </c>
      <c r="F2551">
        <v>-7.865384615</v>
      </c>
      <c r="G2551">
        <v>-10.23076923</v>
      </c>
      <c r="H2551">
        <v>31.07692308</v>
      </c>
      <c r="I2551">
        <v>-16</v>
      </c>
      <c r="J2551">
        <v>-16</v>
      </c>
      <c r="K2551">
        <v>16</v>
      </c>
      <c r="L2551">
        <v>-0.40217829599999999</v>
      </c>
      <c r="M2551">
        <v>-0.52312678199999996</v>
      </c>
      <c r="N2551">
        <v>1.589046765</v>
      </c>
      <c r="O2551">
        <v>-0.81812308700000003</v>
      </c>
      <c r="P2551">
        <v>-0.81812308700000003</v>
      </c>
      <c r="Q2551">
        <v>0.81812308700000003</v>
      </c>
      <c r="R2551">
        <v>-2.0108915000000002E-2</v>
      </c>
      <c r="S2551">
        <v>-2.6156339000000001E-2</v>
      </c>
      <c r="T2551">
        <v>7.9452337999999997E-2</v>
      </c>
      <c r="U2551">
        <v>-4.0906154E-2</v>
      </c>
      <c r="V2551">
        <v>-4.0906154E-2</v>
      </c>
      <c r="W2551">
        <v>4.0906154E-2</v>
      </c>
      <c r="X2551">
        <v>-3.4914820000000002E-3</v>
      </c>
      <c r="Y2551">
        <v>6.8389977000000005E-2</v>
      </c>
      <c r="Z2551">
        <v>-5.8222955E-2</v>
      </c>
      <c r="AA2551">
        <v>0</v>
      </c>
      <c r="AB2551">
        <v>5.4541539E-2</v>
      </c>
      <c r="AC2551">
        <v>7.1765182999999996E-2</v>
      </c>
    </row>
    <row r="2552" spans="1:29" x14ac:dyDescent="0.3">
      <c r="A2552">
        <v>25.5</v>
      </c>
      <c r="B2552">
        <v>28.2</v>
      </c>
      <c r="C2552">
        <v>-75</v>
      </c>
      <c r="D2552">
        <v>-75</v>
      </c>
      <c r="E2552">
        <v>150</v>
      </c>
      <c r="F2552">
        <v>-8.961538462</v>
      </c>
      <c r="G2552">
        <v>-11.5</v>
      </c>
      <c r="H2552">
        <v>34.74038462</v>
      </c>
      <c r="I2552">
        <v>0</v>
      </c>
      <c r="J2552">
        <v>0</v>
      </c>
      <c r="K2552">
        <v>25</v>
      </c>
      <c r="L2552">
        <v>-0.45822759400000002</v>
      </c>
      <c r="M2552">
        <v>-0.58802596900000004</v>
      </c>
      <c r="N2552">
        <v>1.7763694189999999</v>
      </c>
      <c r="O2552">
        <v>0</v>
      </c>
      <c r="P2552">
        <v>0</v>
      </c>
      <c r="Q2552">
        <v>1.278317323</v>
      </c>
      <c r="R2552">
        <v>-2.2911379999999999E-2</v>
      </c>
      <c r="S2552">
        <v>-2.9401297999999999E-2</v>
      </c>
      <c r="T2552">
        <v>8.8818470999999996E-2</v>
      </c>
      <c r="U2552">
        <v>0</v>
      </c>
      <c r="V2552">
        <v>0</v>
      </c>
      <c r="W2552">
        <v>6.3915866000000002E-2</v>
      </c>
      <c r="X2552">
        <v>-3.7469560000000001E-3</v>
      </c>
      <c r="Y2552">
        <v>7.6649872999999993E-2</v>
      </c>
      <c r="Z2552">
        <v>-6.4045250999999997E-2</v>
      </c>
      <c r="AA2552">
        <v>0</v>
      </c>
      <c r="AB2552">
        <v>4.2610576999999997E-2</v>
      </c>
      <c r="AC2552">
        <v>-0.112133099</v>
      </c>
    </row>
    <row r="2553" spans="1:29" x14ac:dyDescent="0.3">
      <c r="A2553">
        <v>25.51</v>
      </c>
      <c r="B2553">
        <v>28.2</v>
      </c>
      <c r="C2553">
        <v>-75</v>
      </c>
      <c r="D2553">
        <v>-75</v>
      </c>
      <c r="E2553">
        <v>150</v>
      </c>
      <c r="F2553">
        <v>-10.04807692</v>
      </c>
      <c r="G2553">
        <v>-12.72115385</v>
      </c>
      <c r="H2553">
        <v>37.75961538</v>
      </c>
      <c r="I2553">
        <v>-17</v>
      </c>
      <c r="J2553">
        <v>-21</v>
      </c>
      <c r="K2553">
        <v>68</v>
      </c>
      <c r="L2553">
        <v>-0.51378523200000004</v>
      </c>
      <c r="M2553">
        <v>-0.65046685299999996</v>
      </c>
      <c r="N2553">
        <v>1.930750819</v>
      </c>
      <c r="O2553">
        <v>-0.86925578000000003</v>
      </c>
      <c r="P2553">
        <v>-1.0737865520000001</v>
      </c>
      <c r="Q2553">
        <v>3.4770231190000001</v>
      </c>
      <c r="R2553">
        <v>-2.5689262000000001E-2</v>
      </c>
      <c r="S2553">
        <v>-3.2523343000000003E-2</v>
      </c>
      <c r="T2553">
        <v>9.6537541000000004E-2</v>
      </c>
      <c r="U2553">
        <v>-4.3462789000000002E-2</v>
      </c>
      <c r="V2553">
        <v>-5.3689328000000001E-2</v>
      </c>
      <c r="W2553">
        <v>0.17385115600000001</v>
      </c>
      <c r="X2553">
        <v>-3.9456589999999998E-3</v>
      </c>
      <c r="Y2553">
        <v>8.3762561999999999E-2</v>
      </c>
      <c r="Z2553">
        <v>-6.7236730999999994E-2</v>
      </c>
      <c r="AA2553">
        <v>-5.9042950000000004E-3</v>
      </c>
      <c r="AB2553">
        <v>0.14828480899999999</v>
      </c>
      <c r="AC2553">
        <v>-0.13455971799999999</v>
      </c>
    </row>
    <row r="2554" spans="1:29" x14ac:dyDescent="0.3">
      <c r="A2554">
        <v>25.52</v>
      </c>
      <c r="B2554">
        <v>28.2</v>
      </c>
      <c r="C2554">
        <v>-75</v>
      </c>
      <c r="D2554">
        <v>-75</v>
      </c>
      <c r="E2554">
        <v>150</v>
      </c>
      <c r="F2554">
        <v>-11.19230769</v>
      </c>
      <c r="G2554">
        <v>-13.75961538</v>
      </c>
      <c r="H2554">
        <v>40.03846154</v>
      </c>
      <c r="I2554">
        <v>-9</v>
      </c>
      <c r="J2554">
        <v>-15</v>
      </c>
      <c r="K2554">
        <v>39</v>
      </c>
      <c r="L2554">
        <v>-0.57229283200000003</v>
      </c>
      <c r="M2554">
        <v>-0.70356618800000004</v>
      </c>
      <c r="N2554">
        <v>2.0472743590000002</v>
      </c>
      <c r="O2554">
        <v>-0.46019423599999998</v>
      </c>
      <c r="P2554">
        <v>-0.76699039400000002</v>
      </c>
      <c r="Q2554">
        <v>1.994175024</v>
      </c>
      <c r="R2554">
        <v>-2.8614641999999999E-2</v>
      </c>
      <c r="S2554">
        <v>-3.5178308999999998E-2</v>
      </c>
      <c r="T2554">
        <v>0.10236371800000001</v>
      </c>
      <c r="U2554">
        <v>-2.3009712000000002E-2</v>
      </c>
      <c r="V2554">
        <v>-3.8349519999999998E-2</v>
      </c>
      <c r="W2554">
        <v>9.9708750999999998E-2</v>
      </c>
      <c r="X2554">
        <v>-3.7895350000000001E-3</v>
      </c>
      <c r="Y2554">
        <v>8.9506796E-2</v>
      </c>
      <c r="Z2554">
        <v>-6.7668012E-2</v>
      </c>
      <c r="AA2554">
        <v>-8.8564420000000008E-3</v>
      </c>
      <c r="AB2554">
        <v>8.6925578000000003E-2</v>
      </c>
      <c r="AC2554">
        <v>-6.7279858999999997E-2</v>
      </c>
    </row>
    <row r="2555" spans="1:29" x14ac:dyDescent="0.3">
      <c r="A2555">
        <v>25.53</v>
      </c>
      <c r="B2555">
        <v>28.2</v>
      </c>
      <c r="C2555">
        <v>-75</v>
      </c>
      <c r="D2555">
        <v>-75</v>
      </c>
      <c r="E2555">
        <v>150</v>
      </c>
      <c r="F2555">
        <v>-12.40384615</v>
      </c>
      <c r="G2555">
        <v>-14.57692308</v>
      </c>
      <c r="H2555">
        <v>42.20192308</v>
      </c>
      <c r="I2555">
        <v>-9</v>
      </c>
      <c r="J2555">
        <v>-14</v>
      </c>
      <c r="K2555">
        <v>42</v>
      </c>
      <c r="L2555">
        <v>-0.63424205700000003</v>
      </c>
      <c r="M2555">
        <v>-0.74535733199999998</v>
      </c>
      <c r="N2555">
        <v>2.1578979739999999</v>
      </c>
      <c r="O2555">
        <v>-0.46019423599999998</v>
      </c>
      <c r="P2555">
        <v>-0.71585770100000001</v>
      </c>
      <c r="Q2555">
        <v>2.147573103</v>
      </c>
      <c r="R2555">
        <v>-3.1712102999999998E-2</v>
      </c>
      <c r="S2555">
        <v>-3.7267867000000003E-2</v>
      </c>
      <c r="T2555">
        <v>0.107894899</v>
      </c>
      <c r="U2555">
        <v>-2.3009712000000002E-2</v>
      </c>
      <c r="V2555">
        <v>-3.5792885000000003E-2</v>
      </c>
      <c r="W2555">
        <v>0.107378655</v>
      </c>
      <c r="X2555">
        <v>-3.2076219999999998E-3</v>
      </c>
      <c r="Y2555">
        <v>9.4923255999999998E-2</v>
      </c>
      <c r="Z2555">
        <v>-6.8271806000000004E-2</v>
      </c>
      <c r="AA2555">
        <v>-7.3803690000000003E-3</v>
      </c>
      <c r="AB2555">
        <v>9.1186636000000001E-2</v>
      </c>
      <c r="AC2555">
        <v>-8.5221155000000007E-2</v>
      </c>
    </row>
    <row r="2556" spans="1:29" x14ac:dyDescent="0.3">
      <c r="A2556">
        <v>25.54</v>
      </c>
      <c r="B2556">
        <v>28.2</v>
      </c>
      <c r="C2556">
        <v>-75</v>
      </c>
      <c r="D2556">
        <v>-75</v>
      </c>
      <c r="E2556">
        <v>150</v>
      </c>
      <c r="F2556">
        <v>-13.54807692</v>
      </c>
      <c r="G2556">
        <v>-15.28846154</v>
      </c>
      <c r="H2556">
        <v>44.5</v>
      </c>
      <c r="I2556">
        <v>-13</v>
      </c>
      <c r="J2556">
        <v>-16</v>
      </c>
      <c r="K2556">
        <v>36</v>
      </c>
      <c r="L2556">
        <v>-0.69274965700000002</v>
      </c>
      <c r="M2556">
        <v>-0.78174020899999996</v>
      </c>
      <c r="N2556">
        <v>2.2754048349999998</v>
      </c>
      <c r="O2556">
        <v>-0.66472500800000001</v>
      </c>
      <c r="P2556">
        <v>-0.81812308700000003</v>
      </c>
      <c r="Q2556">
        <v>1.840776945</v>
      </c>
      <c r="R2556">
        <v>-3.4637482999999997E-2</v>
      </c>
      <c r="S2556">
        <v>-3.9087009999999998E-2</v>
      </c>
      <c r="T2556">
        <v>0.11377024199999999</v>
      </c>
      <c r="U2556">
        <v>-3.3236250000000002E-2</v>
      </c>
      <c r="V2556">
        <v>-4.0906154E-2</v>
      </c>
      <c r="W2556">
        <v>9.2038846999999993E-2</v>
      </c>
      <c r="X2556">
        <v>-2.568936E-3</v>
      </c>
      <c r="Y2556">
        <v>0.100421659</v>
      </c>
      <c r="Z2556">
        <v>-7.0255699000000005E-2</v>
      </c>
      <c r="AA2556">
        <v>-4.4282210000000004E-3</v>
      </c>
      <c r="AB2556">
        <v>8.6073365999999998E-2</v>
      </c>
      <c r="AC2556">
        <v>-3.1397267999999999E-2</v>
      </c>
    </row>
    <row r="2557" spans="1:29" x14ac:dyDescent="0.3">
      <c r="A2557">
        <v>25.55</v>
      </c>
      <c r="B2557">
        <v>28.2</v>
      </c>
      <c r="C2557">
        <v>-75</v>
      </c>
      <c r="D2557">
        <v>-75</v>
      </c>
      <c r="E2557">
        <v>150</v>
      </c>
      <c r="F2557">
        <v>-14.71153846</v>
      </c>
      <c r="G2557">
        <v>-16.04807692</v>
      </c>
      <c r="H2557">
        <v>47.64423077</v>
      </c>
      <c r="I2557">
        <v>-14</v>
      </c>
      <c r="J2557">
        <v>-13</v>
      </c>
      <c r="K2557">
        <v>46</v>
      </c>
      <c r="L2557">
        <v>-0.75224057899999996</v>
      </c>
      <c r="M2557">
        <v>-0.82058138899999999</v>
      </c>
      <c r="N2557">
        <v>2.4361778219999999</v>
      </c>
      <c r="O2557">
        <v>-0.71585770100000001</v>
      </c>
      <c r="P2557">
        <v>-0.66472500800000001</v>
      </c>
      <c r="Q2557">
        <v>2.3521038750000001</v>
      </c>
      <c r="R2557">
        <v>-3.7612028999999998E-2</v>
      </c>
      <c r="S2557">
        <v>-4.1029069000000001E-2</v>
      </c>
      <c r="T2557">
        <v>0.121808891</v>
      </c>
      <c r="U2557">
        <v>-3.5792885000000003E-2</v>
      </c>
      <c r="V2557">
        <v>-3.3236250000000002E-2</v>
      </c>
      <c r="W2557">
        <v>0.117605194</v>
      </c>
      <c r="X2557">
        <v>-1.9728290000000002E-3</v>
      </c>
      <c r="Y2557">
        <v>0.107419627</v>
      </c>
      <c r="Z2557">
        <v>-7.5732969999999997E-2</v>
      </c>
      <c r="AA2557">
        <v>1.476074E-3</v>
      </c>
      <c r="AB2557">
        <v>0.10141317399999999</v>
      </c>
      <c r="AC2557">
        <v>-8.5221155000000007E-2</v>
      </c>
    </row>
    <row r="2558" spans="1:29" x14ac:dyDescent="0.3">
      <c r="A2558">
        <v>25.56</v>
      </c>
      <c r="B2558">
        <v>28.2</v>
      </c>
      <c r="C2558">
        <v>-75</v>
      </c>
      <c r="D2558">
        <v>-75</v>
      </c>
      <c r="E2558">
        <v>150</v>
      </c>
      <c r="F2558">
        <v>-15.88461538</v>
      </c>
      <c r="G2558">
        <v>-16.94230769</v>
      </c>
      <c r="H2558">
        <v>50.98076923</v>
      </c>
      <c r="I2558">
        <v>-13</v>
      </c>
      <c r="J2558">
        <v>-20</v>
      </c>
      <c r="K2558">
        <v>53</v>
      </c>
      <c r="L2558">
        <v>-0.81222316100000003</v>
      </c>
      <c r="M2558">
        <v>-0.86630581699999998</v>
      </c>
      <c r="N2558">
        <v>2.6067840179999999</v>
      </c>
      <c r="O2558">
        <v>-0.66472500800000001</v>
      </c>
      <c r="P2558">
        <v>-1.0226538590000001</v>
      </c>
      <c r="Q2558">
        <v>2.710032725</v>
      </c>
      <c r="R2558">
        <v>-4.0611158000000001E-2</v>
      </c>
      <c r="S2558">
        <v>-4.3315290999999999E-2</v>
      </c>
      <c r="T2558">
        <v>0.13033920099999999</v>
      </c>
      <c r="U2558">
        <v>-3.3236250000000002E-2</v>
      </c>
      <c r="V2558">
        <v>-5.1132693E-2</v>
      </c>
      <c r="W2558">
        <v>0.13550163600000001</v>
      </c>
      <c r="X2558">
        <v>-1.5612320000000001E-3</v>
      </c>
      <c r="Y2558">
        <v>0.114868284</v>
      </c>
      <c r="Z2558">
        <v>-8.1425881000000006E-2</v>
      </c>
      <c r="AA2558">
        <v>-1.0332516E-2</v>
      </c>
      <c r="AB2558">
        <v>0.118457405</v>
      </c>
      <c r="AC2558">
        <v>-8.9706479000000006E-2</v>
      </c>
    </row>
    <row r="2559" spans="1:29" x14ac:dyDescent="0.3">
      <c r="A2559">
        <v>25.57</v>
      </c>
      <c r="B2559">
        <v>28.2</v>
      </c>
      <c r="C2559">
        <v>-75</v>
      </c>
      <c r="D2559">
        <v>-75</v>
      </c>
      <c r="E2559">
        <v>150</v>
      </c>
      <c r="F2559">
        <v>-16.94230769</v>
      </c>
      <c r="G2559">
        <v>-17.85576923</v>
      </c>
      <c r="H2559">
        <v>53.71153846</v>
      </c>
      <c r="I2559">
        <v>-18</v>
      </c>
      <c r="J2559">
        <v>-19</v>
      </c>
      <c r="K2559">
        <v>55</v>
      </c>
      <c r="L2559">
        <v>-0.86630581699999998</v>
      </c>
      <c r="M2559">
        <v>-0.91301356499999997</v>
      </c>
      <c r="N2559">
        <v>2.746415603</v>
      </c>
      <c r="O2559">
        <v>-0.92038847300000004</v>
      </c>
      <c r="P2559">
        <v>-0.97152116600000005</v>
      </c>
      <c r="Q2559">
        <v>2.812298111</v>
      </c>
      <c r="R2559">
        <v>-4.3315290999999999E-2</v>
      </c>
      <c r="S2559">
        <v>-4.5650678E-2</v>
      </c>
      <c r="T2559">
        <v>0.13732078</v>
      </c>
      <c r="U2559">
        <v>-4.6019424000000003E-2</v>
      </c>
      <c r="V2559">
        <v>-4.8576057999999998E-2</v>
      </c>
      <c r="W2559">
        <v>0.14061490600000001</v>
      </c>
      <c r="X2559">
        <v>-1.348337E-3</v>
      </c>
      <c r="Y2559">
        <v>0.12120251</v>
      </c>
      <c r="Z2559">
        <v>-8.4833002000000005E-2</v>
      </c>
      <c r="AA2559">
        <v>-1.476074E-3</v>
      </c>
      <c r="AB2559">
        <v>0.125275098</v>
      </c>
      <c r="AC2559">
        <v>-8.0735830999999994E-2</v>
      </c>
    </row>
    <row r="2560" spans="1:29" x14ac:dyDescent="0.3">
      <c r="A2560">
        <v>25.58</v>
      </c>
      <c r="B2560">
        <v>28.2</v>
      </c>
      <c r="C2560">
        <v>-75</v>
      </c>
      <c r="D2560">
        <v>-75</v>
      </c>
      <c r="E2560">
        <v>150</v>
      </c>
      <c r="F2560">
        <v>-18.15384615</v>
      </c>
      <c r="G2560">
        <v>-18.75</v>
      </c>
      <c r="H2560">
        <v>56.19230769</v>
      </c>
      <c r="I2560">
        <v>-19</v>
      </c>
      <c r="J2560">
        <v>-19</v>
      </c>
      <c r="K2560">
        <v>56</v>
      </c>
      <c r="L2560">
        <v>-0.928255041</v>
      </c>
      <c r="M2560">
        <v>-0.95873799199999998</v>
      </c>
      <c r="N2560">
        <v>2.8732640140000001</v>
      </c>
      <c r="O2560">
        <v>-0.97152116600000005</v>
      </c>
      <c r="P2560">
        <v>-0.97152116600000005</v>
      </c>
      <c r="Q2560">
        <v>2.8634308040000001</v>
      </c>
      <c r="R2560">
        <v>-4.6412752000000002E-2</v>
      </c>
      <c r="S2560">
        <v>-4.7936899999999998E-2</v>
      </c>
      <c r="T2560">
        <v>0.14366320099999999</v>
      </c>
      <c r="U2560">
        <v>-4.8576057999999998E-2</v>
      </c>
      <c r="V2560">
        <v>-4.8576057999999998E-2</v>
      </c>
      <c r="W2560">
        <v>0.14317154000000001</v>
      </c>
      <c r="X2560">
        <v>-8.7996700000000005E-4</v>
      </c>
      <c r="Y2560">
        <v>0.12722535099999999</v>
      </c>
      <c r="Z2560">
        <v>-8.6514997999999996E-2</v>
      </c>
      <c r="AA2560">
        <v>0</v>
      </c>
      <c r="AB2560">
        <v>0.127831732</v>
      </c>
      <c r="AC2560">
        <v>-8.0735830999999994E-2</v>
      </c>
    </row>
    <row r="2561" spans="1:29" x14ac:dyDescent="0.3">
      <c r="A2561">
        <v>25.59</v>
      </c>
      <c r="B2561">
        <v>28.2</v>
      </c>
      <c r="C2561">
        <v>-75</v>
      </c>
      <c r="D2561">
        <v>-75</v>
      </c>
      <c r="E2561">
        <v>150</v>
      </c>
      <c r="F2561">
        <v>-19.39423077</v>
      </c>
      <c r="G2561">
        <v>-19.50961538</v>
      </c>
      <c r="H2561">
        <v>58.50961538</v>
      </c>
      <c r="I2561">
        <v>-21</v>
      </c>
      <c r="J2561">
        <v>-20</v>
      </c>
      <c r="K2561">
        <v>50</v>
      </c>
      <c r="L2561">
        <v>-0.99167924699999999</v>
      </c>
      <c r="M2561">
        <v>-0.99757917299999999</v>
      </c>
      <c r="N2561">
        <v>2.9917541970000001</v>
      </c>
      <c r="O2561">
        <v>-1.0737865520000001</v>
      </c>
      <c r="P2561">
        <v>-1.0226538590000001</v>
      </c>
      <c r="Q2561">
        <v>2.556634646</v>
      </c>
      <c r="R2561">
        <v>-4.9583962000000002E-2</v>
      </c>
      <c r="S2561">
        <v>-4.9878959E-2</v>
      </c>
      <c r="T2561">
        <v>0.14958771000000001</v>
      </c>
      <c r="U2561">
        <v>-5.3689328000000001E-2</v>
      </c>
      <c r="V2561">
        <v>-5.1132693E-2</v>
      </c>
      <c r="W2561">
        <v>0.127831732</v>
      </c>
      <c r="X2561">
        <v>-1.70316E-4</v>
      </c>
      <c r="Y2561">
        <v>0.13287944700000001</v>
      </c>
      <c r="Z2561">
        <v>-8.7938225999999994E-2</v>
      </c>
      <c r="AA2561">
        <v>1.476074E-3</v>
      </c>
      <c r="AB2561">
        <v>0.120161828</v>
      </c>
      <c r="AC2561">
        <v>-4.0367914999999997E-2</v>
      </c>
    </row>
    <row r="2562" spans="1:29" x14ac:dyDescent="0.3">
      <c r="A2562">
        <v>25.6</v>
      </c>
      <c r="B2562">
        <v>28.2</v>
      </c>
      <c r="C2562">
        <v>-75</v>
      </c>
      <c r="D2562">
        <v>-75</v>
      </c>
      <c r="E2562">
        <v>150</v>
      </c>
      <c r="F2562">
        <v>-20.57692308</v>
      </c>
      <c r="G2562">
        <v>-20.20192308</v>
      </c>
      <c r="H2562">
        <v>61.22115385</v>
      </c>
      <c r="I2562">
        <v>-22</v>
      </c>
      <c r="J2562">
        <v>-14</v>
      </c>
      <c r="K2562">
        <v>63</v>
      </c>
      <c r="L2562">
        <v>-1.0521534889999999</v>
      </c>
      <c r="M2562">
        <v>-1.0329787290000001</v>
      </c>
      <c r="N2562">
        <v>3.13040246</v>
      </c>
      <c r="O2562">
        <v>-1.124919244</v>
      </c>
      <c r="P2562">
        <v>-0.71585770100000001</v>
      </c>
      <c r="Q2562">
        <v>3.2213596550000001</v>
      </c>
      <c r="R2562">
        <v>-5.2607674E-2</v>
      </c>
      <c r="S2562">
        <v>-5.1648935999999999E-2</v>
      </c>
      <c r="T2562">
        <v>0.15652012300000001</v>
      </c>
      <c r="U2562">
        <v>-5.6245961999999997E-2</v>
      </c>
      <c r="V2562">
        <v>-3.5792885000000003E-2</v>
      </c>
      <c r="W2562">
        <v>0.161067983</v>
      </c>
      <c r="X2562">
        <v>5.5352799999999996E-4</v>
      </c>
      <c r="Y2562">
        <v>0.139098952</v>
      </c>
      <c r="Z2562">
        <v>-9.1690372000000006E-2</v>
      </c>
      <c r="AA2562">
        <v>1.1808590000000001E-2</v>
      </c>
      <c r="AB2562">
        <v>0.13805827100000001</v>
      </c>
      <c r="AC2562">
        <v>-0.121103746</v>
      </c>
    </row>
    <row r="2563" spans="1:29" x14ac:dyDescent="0.3">
      <c r="A2563">
        <v>25.61</v>
      </c>
      <c r="B2563">
        <v>28.2</v>
      </c>
      <c r="C2563">
        <v>-75</v>
      </c>
      <c r="D2563">
        <v>-75</v>
      </c>
      <c r="E2563">
        <v>150</v>
      </c>
      <c r="F2563">
        <v>-21.82692308</v>
      </c>
      <c r="G2563">
        <v>-20.92307692</v>
      </c>
      <c r="H2563">
        <v>64.269230769999993</v>
      </c>
      <c r="I2563">
        <v>-26</v>
      </c>
      <c r="J2563">
        <v>-22</v>
      </c>
      <c r="K2563">
        <v>69</v>
      </c>
      <c r="L2563">
        <v>-1.116069355</v>
      </c>
      <c r="M2563">
        <v>-1.0698532670000001</v>
      </c>
      <c r="N2563">
        <v>3.2862588420000001</v>
      </c>
      <c r="O2563">
        <v>-1.329450016</v>
      </c>
      <c r="P2563">
        <v>-1.124919244</v>
      </c>
      <c r="Q2563">
        <v>3.5281558120000001</v>
      </c>
      <c r="R2563">
        <v>-5.5803468000000002E-2</v>
      </c>
      <c r="S2563">
        <v>-5.3492663000000003E-2</v>
      </c>
      <c r="T2563">
        <v>0.16431294199999999</v>
      </c>
      <c r="U2563">
        <v>-6.6472501000000003E-2</v>
      </c>
      <c r="V2563">
        <v>-5.6245961999999997E-2</v>
      </c>
      <c r="W2563">
        <v>0.17640779100000001</v>
      </c>
      <c r="X2563">
        <v>1.334144E-3</v>
      </c>
      <c r="Y2563">
        <v>0.14597400499999999</v>
      </c>
      <c r="Z2563">
        <v>-9.6520721000000004E-2</v>
      </c>
      <c r="AA2563">
        <v>5.9042950000000004E-3</v>
      </c>
      <c r="AB2563">
        <v>0.158511348</v>
      </c>
      <c r="AC2563">
        <v>-9.4191803000000004E-2</v>
      </c>
    </row>
    <row r="2564" spans="1:29" x14ac:dyDescent="0.3">
      <c r="A2564">
        <v>25.62</v>
      </c>
      <c r="B2564">
        <v>28.2</v>
      </c>
      <c r="C2564">
        <v>-75</v>
      </c>
      <c r="D2564">
        <v>-75</v>
      </c>
      <c r="E2564">
        <v>150</v>
      </c>
      <c r="F2564">
        <v>-22.98076923</v>
      </c>
      <c r="G2564">
        <v>-21.65384615</v>
      </c>
      <c r="H2564">
        <v>67</v>
      </c>
      <c r="I2564">
        <v>-18</v>
      </c>
      <c r="J2564">
        <v>-22</v>
      </c>
      <c r="K2564">
        <v>70</v>
      </c>
      <c r="L2564">
        <v>-1.1750686159999999</v>
      </c>
      <c r="M2564">
        <v>-1.1072194660000001</v>
      </c>
      <c r="N2564">
        <v>3.425890426</v>
      </c>
      <c r="O2564">
        <v>-0.92038847300000004</v>
      </c>
      <c r="P2564">
        <v>-1.124919244</v>
      </c>
      <c r="Q2564">
        <v>3.5792885050000001</v>
      </c>
      <c r="R2564">
        <v>-5.8753431000000002E-2</v>
      </c>
      <c r="S2564">
        <v>-5.5360973000000001E-2</v>
      </c>
      <c r="T2564">
        <v>0.17129452100000001</v>
      </c>
      <c r="U2564">
        <v>-4.6019424000000003E-2</v>
      </c>
      <c r="V2564">
        <v>-5.6245961999999997E-2</v>
      </c>
      <c r="W2564">
        <v>0.17896442500000001</v>
      </c>
      <c r="X2564">
        <v>1.9586360000000001E-3</v>
      </c>
      <c r="Y2564">
        <v>0.152234482</v>
      </c>
      <c r="Z2564">
        <v>-0.10031599500000001</v>
      </c>
      <c r="AA2564">
        <v>-5.9042950000000004E-3</v>
      </c>
      <c r="AB2564">
        <v>0.15339807899999999</v>
      </c>
      <c r="AC2564">
        <v>-0.13455971799999999</v>
      </c>
    </row>
    <row r="2565" spans="1:29" x14ac:dyDescent="0.3">
      <c r="A2565">
        <v>25.63</v>
      </c>
      <c r="B2565">
        <v>28.2</v>
      </c>
      <c r="C2565">
        <v>-75</v>
      </c>
      <c r="D2565">
        <v>-75</v>
      </c>
      <c r="E2565">
        <v>150</v>
      </c>
      <c r="F2565">
        <v>-24.26923077</v>
      </c>
      <c r="G2565">
        <v>-22.36538462</v>
      </c>
      <c r="H2565">
        <v>69.38461538</v>
      </c>
      <c r="I2565">
        <v>-26</v>
      </c>
      <c r="J2565">
        <v>-23</v>
      </c>
      <c r="K2565">
        <v>74</v>
      </c>
      <c r="L2565">
        <v>-1.240951125</v>
      </c>
      <c r="M2565">
        <v>-1.143602344</v>
      </c>
      <c r="N2565">
        <v>3.5478222320000001</v>
      </c>
      <c r="O2565">
        <v>-1.329450016</v>
      </c>
      <c r="P2565">
        <v>-1.176051937</v>
      </c>
      <c r="Q2565">
        <v>3.7838192770000001</v>
      </c>
      <c r="R2565">
        <v>-6.2047555999999997E-2</v>
      </c>
      <c r="S2565">
        <v>-5.7180117000000003E-2</v>
      </c>
      <c r="T2565">
        <v>0.17739111199999999</v>
      </c>
      <c r="U2565">
        <v>-6.6472501000000003E-2</v>
      </c>
      <c r="V2565">
        <v>-5.8802596999999998E-2</v>
      </c>
      <c r="W2565">
        <v>0.18919096399999999</v>
      </c>
      <c r="X2565">
        <v>2.8102169999999998E-3</v>
      </c>
      <c r="Y2565">
        <v>0.15800329900000001</v>
      </c>
      <c r="Z2565">
        <v>-0.10204112</v>
      </c>
      <c r="AA2565">
        <v>4.4282210000000004E-3</v>
      </c>
      <c r="AB2565">
        <v>0.16788567500000001</v>
      </c>
      <c r="AC2565">
        <v>-0.112133099</v>
      </c>
    </row>
    <row r="2566" spans="1:29" x14ac:dyDescent="0.3">
      <c r="A2566">
        <v>25.64</v>
      </c>
      <c r="B2566">
        <v>28.2</v>
      </c>
      <c r="C2566">
        <v>-75</v>
      </c>
      <c r="D2566">
        <v>-75</v>
      </c>
      <c r="E2566">
        <v>150</v>
      </c>
      <c r="F2566">
        <v>-25.40384615</v>
      </c>
      <c r="G2566">
        <v>-23.03846154</v>
      </c>
      <c r="H2566">
        <v>71.66346154</v>
      </c>
      <c r="I2566">
        <v>-25</v>
      </c>
      <c r="J2566">
        <v>-26</v>
      </c>
      <c r="K2566">
        <v>61</v>
      </c>
      <c r="L2566">
        <v>-1.298967065</v>
      </c>
      <c r="M2566">
        <v>-1.178018579</v>
      </c>
      <c r="N2566">
        <v>3.664345773</v>
      </c>
      <c r="O2566">
        <v>-1.278317323</v>
      </c>
      <c r="P2566">
        <v>-1.329450016</v>
      </c>
      <c r="Q2566">
        <v>3.1190942690000001</v>
      </c>
      <c r="R2566">
        <v>-6.4948353E-2</v>
      </c>
      <c r="S2566">
        <v>-5.8900928999999998E-2</v>
      </c>
      <c r="T2566">
        <v>0.18321728900000001</v>
      </c>
      <c r="U2566">
        <v>-6.3915866000000002E-2</v>
      </c>
      <c r="V2566">
        <v>-6.6472501000000003E-2</v>
      </c>
      <c r="W2566">
        <v>0.15595471299999999</v>
      </c>
      <c r="X2566">
        <v>3.4914820000000002E-3</v>
      </c>
      <c r="Y2566">
        <v>0.16342795299999999</v>
      </c>
      <c r="Z2566">
        <v>-0.104154397</v>
      </c>
      <c r="AA2566">
        <v>-1.476074E-3</v>
      </c>
      <c r="AB2566">
        <v>0.147432598</v>
      </c>
      <c r="AC2566">
        <v>-4.4853239000000003E-2</v>
      </c>
    </row>
    <row r="2567" spans="1:29" x14ac:dyDescent="0.3">
      <c r="A2567">
        <v>25.65</v>
      </c>
      <c r="B2567">
        <v>28.2</v>
      </c>
      <c r="C2567">
        <v>-75</v>
      </c>
      <c r="D2567">
        <v>-75</v>
      </c>
      <c r="E2567">
        <v>150</v>
      </c>
      <c r="F2567">
        <v>-26.375</v>
      </c>
      <c r="G2567">
        <v>-24.15384615</v>
      </c>
      <c r="H2567">
        <v>73.903846150000007</v>
      </c>
      <c r="I2567">
        <v>-27</v>
      </c>
      <c r="J2567">
        <v>-28</v>
      </c>
      <c r="K2567">
        <v>79</v>
      </c>
      <c r="L2567">
        <v>-1.3486247760000001</v>
      </c>
      <c r="M2567">
        <v>-1.2350511980000001</v>
      </c>
      <c r="N2567">
        <v>3.7789026720000001</v>
      </c>
      <c r="O2567">
        <v>-1.380582709</v>
      </c>
      <c r="P2567">
        <v>-1.431715402</v>
      </c>
      <c r="Q2567">
        <v>4.0394827409999996</v>
      </c>
      <c r="R2567">
        <v>-6.7431239000000004E-2</v>
      </c>
      <c r="S2567">
        <v>-6.1752559999999998E-2</v>
      </c>
      <c r="T2567">
        <v>0.18894513399999999</v>
      </c>
      <c r="U2567">
        <v>-6.9029135000000005E-2</v>
      </c>
      <c r="V2567">
        <v>-7.1585770000000007E-2</v>
      </c>
      <c r="W2567">
        <v>0.201974137</v>
      </c>
      <c r="X2567">
        <v>3.2785869999999999E-3</v>
      </c>
      <c r="Y2567">
        <v>0.16902468900000001</v>
      </c>
      <c r="Z2567">
        <v>-0.10484444699999999</v>
      </c>
      <c r="AA2567">
        <v>-1.476074E-3</v>
      </c>
      <c r="AB2567">
        <v>0.18152106000000001</v>
      </c>
      <c r="AC2567">
        <v>-0.107647775</v>
      </c>
    </row>
    <row r="2568" spans="1:29" x14ac:dyDescent="0.3">
      <c r="A2568">
        <v>25.66</v>
      </c>
      <c r="B2568">
        <v>28.2</v>
      </c>
      <c r="C2568">
        <v>-75</v>
      </c>
      <c r="D2568">
        <v>-75</v>
      </c>
      <c r="E2568">
        <v>150</v>
      </c>
      <c r="F2568">
        <v>-27.18269231</v>
      </c>
      <c r="G2568">
        <v>-25.39423077</v>
      </c>
      <c r="H2568">
        <v>76.144230769999993</v>
      </c>
      <c r="I2568">
        <v>-29</v>
      </c>
      <c r="J2568">
        <v>-19</v>
      </c>
      <c r="K2568">
        <v>82</v>
      </c>
      <c r="L2568">
        <v>-1.3899242590000001</v>
      </c>
      <c r="M2568">
        <v>-1.2984754039999999</v>
      </c>
      <c r="N2568">
        <v>3.8934595700000001</v>
      </c>
      <c r="O2568">
        <v>-1.482848095</v>
      </c>
      <c r="P2568">
        <v>-0.97152116600000005</v>
      </c>
      <c r="Q2568">
        <v>4.1928808200000001</v>
      </c>
      <c r="R2568">
        <v>-6.9496213000000001E-2</v>
      </c>
      <c r="S2568">
        <v>-6.4923770000000006E-2</v>
      </c>
      <c r="T2568">
        <v>0.194672979</v>
      </c>
      <c r="U2568">
        <v>-7.4142404999999995E-2</v>
      </c>
      <c r="V2568">
        <v>-4.8576057999999998E-2</v>
      </c>
      <c r="W2568">
        <v>0.209644041</v>
      </c>
      <c r="X2568">
        <v>2.6399010000000001E-3</v>
      </c>
      <c r="Y2568">
        <v>0.17458864700000001</v>
      </c>
      <c r="Z2568">
        <v>-0.105707009</v>
      </c>
      <c r="AA2568">
        <v>1.4760736999999999E-2</v>
      </c>
      <c r="AB2568">
        <v>0.18066884799999999</v>
      </c>
      <c r="AC2568">
        <v>-0.15250101399999999</v>
      </c>
    </row>
    <row r="2569" spans="1:29" x14ac:dyDescent="0.3">
      <c r="A2569">
        <v>25.67</v>
      </c>
      <c r="B2569">
        <v>28.2</v>
      </c>
      <c r="C2569">
        <v>-75</v>
      </c>
      <c r="D2569">
        <v>-75</v>
      </c>
      <c r="E2569">
        <v>150</v>
      </c>
      <c r="F2569">
        <v>-27.72115385</v>
      </c>
      <c r="G2569">
        <v>-26.75</v>
      </c>
      <c r="H2569">
        <v>78.105769230000007</v>
      </c>
      <c r="I2569">
        <v>-24</v>
      </c>
      <c r="J2569">
        <v>-26</v>
      </c>
      <c r="K2569">
        <v>82</v>
      </c>
      <c r="L2569">
        <v>-1.417457247</v>
      </c>
      <c r="M2569">
        <v>-1.3677995359999999</v>
      </c>
      <c r="N2569">
        <v>3.9937583139999999</v>
      </c>
      <c r="O2569">
        <v>-1.22718463</v>
      </c>
      <c r="P2569">
        <v>-1.329450016</v>
      </c>
      <c r="Q2569">
        <v>4.1928808200000001</v>
      </c>
      <c r="R2569">
        <v>-7.0872861999999995E-2</v>
      </c>
      <c r="S2569">
        <v>-6.8389977000000005E-2</v>
      </c>
      <c r="T2569">
        <v>0.19968791599999999</v>
      </c>
      <c r="U2569">
        <v>-6.1359232E-2</v>
      </c>
      <c r="V2569">
        <v>-6.6472501000000003E-2</v>
      </c>
      <c r="W2569">
        <v>0.209644041</v>
      </c>
      <c r="X2569">
        <v>1.4334949999999999E-3</v>
      </c>
      <c r="Y2569">
        <v>0.179546224</v>
      </c>
      <c r="Z2569">
        <v>-0.106008906</v>
      </c>
      <c r="AA2569">
        <v>-2.952147E-3</v>
      </c>
      <c r="AB2569">
        <v>0.182373271</v>
      </c>
      <c r="AC2569">
        <v>-0.14353036599999999</v>
      </c>
    </row>
    <row r="2570" spans="1:29" x14ac:dyDescent="0.3">
      <c r="A2570">
        <v>25.68</v>
      </c>
      <c r="B2570">
        <v>28.2</v>
      </c>
      <c r="C2570">
        <v>-75</v>
      </c>
      <c r="D2570">
        <v>-75</v>
      </c>
      <c r="E2570">
        <v>150</v>
      </c>
      <c r="F2570">
        <v>-28.30769231</v>
      </c>
      <c r="G2570">
        <v>-28.17307692</v>
      </c>
      <c r="H2570">
        <v>79.5</v>
      </c>
      <c r="I2570">
        <v>-31</v>
      </c>
      <c r="J2570">
        <v>-24</v>
      </c>
      <c r="K2570">
        <v>83</v>
      </c>
      <c r="L2570">
        <v>-1.447448538</v>
      </c>
      <c r="M2570">
        <v>-1.440565291</v>
      </c>
      <c r="N2570">
        <v>4.0650490880000003</v>
      </c>
      <c r="O2570">
        <v>-1.585113481</v>
      </c>
      <c r="P2570">
        <v>-1.22718463</v>
      </c>
      <c r="Q2570">
        <v>4.2440135129999996</v>
      </c>
      <c r="R2570">
        <v>-7.2372427000000003E-2</v>
      </c>
      <c r="S2570">
        <v>-7.2028264999999994E-2</v>
      </c>
      <c r="T2570">
        <v>0.203252454</v>
      </c>
      <c r="U2570">
        <v>-7.9255673999999998E-2</v>
      </c>
      <c r="V2570">
        <v>-6.1359232E-2</v>
      </c>
      <c r="W2570">
        <v>0.212200676</v>
      </c>
      <c r="X2570">
        <v>1.9870200000000001E-4</v>
      </c>
      <c r="Y2570">
        <v>0.1836352</v>
      </c>
      <c r="Z2570">
        <v>-0.103248707</v>
      </c>
      <c r="AA2570">
        <v>1.0332516E-2</v>
      </c>
      <c r="AB2570">
        <v>0.188338752</v>
      </c>
      <c r="AC2570">
        <v>-0.12558907</v>
      </c>
    </row>
    <row r="2571" spans="1:29" x14ac:dyDescent="0.3">
      <c r="A2571">
        <v>25.69</v>
      </c>
      <c r="B2571">
        <v>28.2</v>
      </c>
      <c r="C2571">
        <v>-75</v>
      </c>
      <c r="D2571">
        <v>-75</v>
      </c>
      <c r="E2571">
        <v>150</v>
      </c>
      <c r="F2571">
        <v>-28.79807692</v>
      </c>
      <c r="G2571">
        <v>-29.25</v>
      </c>
      <c r="H2571">
        <v>81.53846154</v>
      </c>
      <c r="I2571">
        <v>-29</v>
      </c>
      <c r="J2571">
        <v>-30</v>
      </c>
      <c r="K2571">
        <v>84</v>
      </c>
      <c r="L2571">
        <v>-1.4725232239999999</v>
      </c>
      <c r="M2571">
        <v>-1.4956312679999999</v>
      </c>
      <c r="N2571">
        <v>4.1692811159999996</v>
      </c>
      <c r="O2571">
        <v>-1.482848095</v>
      </c>
      <c r="P2571">
        <v>-1.533980788</v>
      </c>
      <c r="Q2571">
        <v>4.2951462060000001</v>
      </c>
      <c r="R2571">
        <v>-7.3626160999999996E-2</v>
      </c>
      <c r="S2571">
        <v>-7.4781562999999995E-2</v>
      </c>
      <c r="T2571">
        <v>0.20846405600000001</v>
      </c>
      <c r="U2571">
        <v>-7.4142404999999995E-2</v>
      </c>
      <c r="V2571">
        <v>-7.6699038999999997E-2</v>
      </c>
      <c r="W2571">
        <v>0.21475731000000001</v>
      </c>
      <c r="X2571">
        <v>-6.67072E-4</v>
      </c>
      <c r="Y2571">
        <v>0.18844527899999999</v>
      </c>
      <c r="Z2571">
        <v>-0.10536198500000001</v>
      </c>
      <c r="AA2571">
        <v>-1.476074E-3</v>
      </c>
      <c r="AB2571">
        <v>0.193452022</v>
      </c>
      <c r="AC2571">
        <v>-0.112133099</v>
      </c>
    </row>
    <row r="2572" spans="1:29" x14ac:dyDescent="0.3">
      <c r="A2572">
        <v>25.7</v>
      </c>
      <c r="B2572">
        <v>28.2</v>
      </c>
      <c r="C2572">
        <v>-75</v>
      </c>
      <c r="D2572">
        <v>-75</v>
      </c>
      <c r="E2572">
        <v>150</v>
      </c>
      <c r="F2572">
        <v>-29.56730769</v>
      </c>
      <c r="G2572">
        <v>-30.65384615</v>
      </c>
      <c r="H2572">
        <v>84.375</v>
      </c>
      <c r="I2572">
        <v>-30</v>
      </c>
      <c r="J2572">
        <v>-28</v>
      </c>
      <c r="K2572">
        <v>71</v>
      </c>
      <c r="L2572">
        <v>-1.5118560649999999</v>
      </c>
      <c r="M2572">
        <v>-1.5674137020000001</v>
      </c>
      <c r="N2572">
        <v>4.3143209660000004</v>
      </c>
      <c r="O2572">
        <v>-1.533980788</v>
      </c>
      <c r="P2572">
        <v>-1.431715402</v>
      </c>
      <c r="Q2572">
        <v>3.6304211980000001</v>
      </c>
      <c r="R2572">
        <v>-7.5592803E-2</v>
      </c>
      <c r="S2572">
        <v>-7.8370684999999995E-2</v>
      </c>
      <c r="T2572">
        <v>0.21571604799999999</v>
      </c>
      <c r="U2572">
        <v>-7.6699038999999997E-2</v>
      </c>
      <c r="V2572">
        <v>-7.1585770000000007E-2</v>
      </c>
      <c r="W2572">
        <v>0.18152106000000001</v>
      </c>
      <c r="X2572">
        <v>-1.6038109999999999E-3</v>
      </c>
      <c r="Y2572">
        <v>0.19513186199999999</v>
      </c>
      <c r="Z2572">
        <v>-0.108337824</v>
      </c>
      <c r="AA2572">
        <v>2.952147E-3</v>
      </c>
      <c r="AB2572">
        <v>0.17044231000000001</v>
      </c>
      <c r="AC2572">
        <v>-5.8309211E-2</v>
      </c>
    </row>
    <row r="2573" spans="1:29" x14ac:dyDescent="0.3">
      <c r="A2573">
        <v>25.71</v>
      </c>
      <c r="B2573">
        <v>28.2</v>
      </c>
      <c r="C2573">
        <v>-75</v>
      </c>
      <c r="D2573">
        <v>-75</v>
      </c>
      <c r="E2573">
        <v>150</v>
      </c>
      <c r="F2573">
        <v>-30.31730769</v>
      </c>
      <c r="G2573">
        <v>-32.125</v>
      </c>
      <c r="H2573">
        <v>87.221153849999993</v>
      </c>
      <c r="I2573">
        <v>-52</v>
      </c>
      <c r="J2573">
        <v>-23</v>
      </c>
      <c r="K2573">
        <v>90</v>
      </c>
      <c r="L2573">
        <v>-1.5502055850000001</v>
      </c>
      <c r="M2573">
        <v>-1.6426377599999999</v>
      </c>
      <c r="N2573">
        <v>4.4598524770000001</v>
      </c>
      <c r="O2573">
        <v>-2.658900032</v>
      </c>
      <c r="P2573">
        <v>-1.176051937</v>
      </c>
      <c r="Q2573">
        <v>4.6019423640000001</v>
      </c>
      <c r="R2573">
        <v>-7.7510279000000001E-2</v>
      </c>
      <c r="S2573">
        <v>-8.2131888E-2</v>
      </c>
      <c r="T2573">
        <v>0.222992624</v>
      </c>
      <c r="U2573">
        <v>-0.13294500200000001</v>
      </c>
      <c r="V2573">
        <v>-5.8802596999999998E-2</v>
      </c>
      <c r="W2573">
        <v>0.23009711799999999</v>
      </c>
      <c r="X2573">
        <v>-2.6682870000000001E-3</v>
      </c>
      <c r="Y2573">
        <v>0.20187580499999999</v>
      </c>
      <c r="Z2573">
        <v>-0.11114115199999999</v>
      </c>
      <c r="AA2573">
        <v>4.2806137000000001E-2</v>
      </c>
      <c r="AB2573">
        <v>0.21731394500000001</v>
      </c>
      <c r="AC2573">
        <v>-6.7279858999999997E-2</v>
      </c>
    </row>
    <row r="2574" spans="1:29" x14ac:dyDescent="0.3">
      <c r="A2574">
        <v>25.72</v>
      </c>
      <c r="B2574">
        <v>28.2</v>
      </c>
      <c r="C2574">
        <v>-75</v>
      </c>
      <c r="D2574">
        <v>-75</v>
      </c>
      <c r="E2574">
        <v>150</v>
      </c>
      <c r="F2574">
        <v>-31.08653846</v>
      </c>
      <c r="G2574">
        <v>-33.71153846</v>
      </c>
      <c r="H2574">
        <v>89.96153846</v>
      </c>
      <c r="I2574">
        <v>0</v>
      </c>
      <c r="J2574">
        <v>-33</v>
      </c>
      <c r="K2574">
        <v>88</v>
      </c>
      <c r="L2574">
        <v>-1.589538425</v>
      </c>
      <c r="M2574">
        <v>-1.7237617439999999</v>
      </c>
      <c r="N2574">
        <v>4.5999757219999999</v>
      </c>
      <c r="O2574">
        <v>0</v>
      </c>
      <c r="P2574">
        <v>-1.6873788670000001</v>
      </c>
      <c r="Q2574">
        <v>4.4996769780000001</v>
      </c>
      <c r="R2574">
        <v>-7.9476921000000006E-2</v>
      </c>
      <c r="S2574">
        <v>-8.6188086999999997E-2</v>
      </c>
      <c r="T2574">
        <v>0.22999878600000001</v>
      </c>
      <c r="U2574">
        <v>0</v>
      </c>
      <c r="V2574">
        <v>-8.4368943000000002E-2</v>
      </c>
      <c r="W2574">
        <v>0.22498384900000001</v>
      </c>
      <c r="X2574">
        <v>-3.8746929999999998E-3</v>
      </c>
      <c r="Y2574">
        <v>0.208554194</v>
      </c>
      <c r="Z2574">
        <v>-0.112866276</v>
      </c>
      <c r="AA2574">
        <v>-4.8710431999999998E-2</v>
      </c>
      <c r="AB2574">
        <v>0.17811221399999999</v>
      </c>
      <c r="AC2574">
        <v>-0.24669281700000001</v>
      </c>
    </row>
    <row r="2575" spans="1:29" x14ac:dyDescent="0.3">
      <c r="A2575">
        <v>25.73</v>
      </c>
      <c r="B2575">
        <v>28.2</v>
      </c>
      <c r="C2575">
        <v>-75</v>
      </c>
      <c r="D2575">
        <v>-75</v>
      </c>
      <c r="E2575">
        <v>150</v>
      </c>
      <c r="F2575">
        <v>-31.95192308</v>
      </c>
      <c r="G2575">
        <v>-35.27884615</v>
      </c>
      <c r="H2575">
        <v>91.45192308</v>
      </c>
      <c r="I2575">
        <v>-59</v>
      </c>
      <c r="J2575">
        <v>-68</v>
      </c>
      <c r="K2575">
        <v>89</v>
      </c>
      <c r="L2575">
        <v>-1.633787871</v>
      </c>
      <c r="M2575">
        <v>-1.803902407</v>
      </c>
      <c r="N2575">
        <v>4.6761831010000003</v>
      </c>
      <c r="O2575">
        <v>-3.0168288830000001</v>
      </c>
      <c r="P2575">
        <v>-3.4770231190000001</v>
      </c>
      <c r="Q2575">
        <v>4.5508096709999997</v>
      </c>
      <c r="R2575">
        <v>-8.1689393999999999E-2</v>
      </c>
      <c r="S2575">
        <v>-9.0195120000000004E-2</v>
      </c>
      <c r="T2575">
        <v>0.23380915499999999</v>
      </c>
      <c r="U2575">
        <v>-0.15084144399999999</v>
      </c>
      <c r="V2575">
        <v>-0.17385115600000001</v>
      </c>
      <c r="W2575">
        <v>0.22754048399999999</v>
      </c>
      <c r="X2575">
        <v>-4.9107839999999996E-3</v>
      </c>
      <c r="Y2575">
        <v>0.21316760800000001</v>
      </c>
      <c r="Z2575">
        <v>-0.10863972099999999</v>
      </c>
      <c r="AA2575">
        <v>-1.3284663E-2</v>
      </c>
      <c r="AB2575">
        <v>0.25992452199999999</v>
      </c>
      <c r="AC2575">
        <v>0.17044231000000001</v>
      </c>
    </row>
    <row r="2576" spans="1:29" x14ac:dyDescent="0.3">
      <c r="A2576">
        <v>25.74</v>
      </c>
      <c r="B2576">
        <v>28.2</v>
      </c>
      <c r="C2576">
        <v>-75</v>
      </c>
      <c r="D2576">
        <v>-75</v>
      </c>
      <c r="E2576">
        <v>150</v>
      </c>
      <c r="F2576">
        <v>-32.45192308</v>
      </c>
      <c r="G2576">
        <v>-36.52884615</v>
      </c>
      <c r="H2576">
        <v>91.855769230000007</v>
      </c>
      <c r="I2576">
        <v>0</v>
      </c>
      <c r="J2576">
        <v>0</v>
      </c>
      <c r="K2576">
        <v>90</v>
      </c>
      <c r="L2576">
        <v>-1.659354218</v>
      </c>
      <c r="M2576">
        <v>-1.8678182729999999</v>
      </c>
      <c r="N2576">
        <v>4.6968328420000001</v>
      </c>
      <c r="O2576">
        <v>0</v>
      </c>
      <c r="P2576">
        <v>0</v>
      </c>
      <c r="Q2576">
        <v>4.6019423640000001</v>
      </c>
      <c r="R2576">
        <v>-8.2967711E-2</v>
      </c>
      <c r="S2576">
        <v>-9.3390914000000005E-2</v>
      </c>
      <c r="T2576">
        <v>0.23484164199999999</v>
      </c>
      <c r="U2576">
        <v>0</v>
      </c>
      <c r="V2576">
        <v>0</v>
      </c>
      <c r="W2576">
        <v>0.23009711799999999</v>
      </c>
      <c r="X2576">
        <v>-6.0178389999999997E-3</v>
      </c>
      <c r="Y2576">
        <v>0.21534730299999999</v>
      </c>
      <c r="Z2576">
        <v>-0.102601785</v>
      </c>
      <c r="AA2576">
        <v>0</v>
      </c>
      <c r="AB2576">
        <v>0.15339807899999999</v>
      </c>
      <c r="AC2576">
        <v>-0.40367915500000001</v>
      </c>
    </row>
    <row r="2577" spans="1:29" x14ac:dyDescent="0.3">
      <c r="A2577">
        <v>25.75</v>
      </c>
      <c r="B2577">
        <v>28.2</v>
      </c>
      <c r="C2577">
        <v>-75</v>
      </c>
      <c r="D2577">
        <v>-75</v>
      </c>
      <c r="E2577">
        <v>150</v>
      </c>
      <c r="F2577">
        <v>-32.82692308</v>
      </c>
      <c r="G2577">
        <v>-37.89423077</v>
      </c>
      <c r="H2577">
        <v>92.32692308</v>
      </c>
      <c r="I2577">
        <v>-61</v>
      </c>
      <c r="J2577">
        <v>-69</v>
      </c>
      <c r="K2577">
        <v>70</v>
      </c>
      <c r="L2577">
        <v>-1.6785289779999999</v>
      </c>
      <c r="M2577">
        <v>-1.937634066</v>
      </c>
      <c r="N2577">
        <v>4.7209242070000004</v>
      </c>
      <c r="O2577">
        <v>-3.1190942690000001</v>
      </c>
      <c r="P2577">
        <v>-3.5281558120000001</v>
      </c>
      <c r="Q2577">
        <v>3.5792885050000001</v>
      </c>
      <c r="R2577">
        <v>-8.3926449E-2</v>
      </c>
      <c r="S2577">
        <v>-9.6881703E-2</v>
      </c>
      <c r="T2577">
        <v>0.23604621000000001</v>
      </c>
      <c r="U2577">
        <v>-0.15595471299999999</v>
      </c>
      <c r="V2577">
        <v>-0.17640779100000001</v>
      </c>
      <c r="W2577">
        <v>0.17896442500000001</v>
      </c>
      <c r="X2577">
        <v>-7.4797199999999996E-3</v>
      </c>
      <c r="Y2577">
        <v>0.21763352399999999</v>
      </c>
      <c r="Z2577">
        <v>-9.6908874000000006E-2</v>
      </c>
      <c r="AA2577">
        <v>-1.1808590000000001E-2</v>
      </c>
      <c r="AB2577">
        <v>0.23009711799999999</v>
      </c>
      <c r="AC2577">
        <v>0.26911943599999999</v>
      </c>
    </row>
    <row r="2578" spans="1:29" x14ac:dyDescent="0.3">
      <c r="A2578">
        <v>25.76</v>
      </c>
      <c r="B2578">
        <v>28.2</v>
      </c>
      <c r="C2578">
        <v>-75</v>
      </c>
      <c r="D2578">
        <v>-75</v>
      </c>
      <c r="E2578">
        <v>150</v>
      </c>
      <c r="F2578">
        <v>-32.91346154</v>
      </c>
      <c r="G2578">
        <v>-39.41346154</v>
      </c>
      <c r="H2578">
        <v>93.00961538</v>
      </c>
      <c r="I2578">
        <v>0</v>
      </c>
      <c r="J2578">
        <v>0</v>
      </c>
      <c r="K2578">
        <v>87</v>
      </c>
      <c r="L2578">
        <v>-1.682953922</v>
      </c>
      <c r="M2578">
        <v>-2.015316426</v>
      </c>
      <c r="N2578">
        <v>4.7558321030000004</v>
      </c>
      <c r="O2578">
        <v>0</v>
      </c>
      <c r="P2578">
        <v>0</v>
      </c>
      <c r="Q2578">
        <v>4.4485442849999997</v>
      </c>
      <c r="R2578">
        <v>-8.4147695999999994E-2</v>
      </c>
      <c r="S2578">
        <v>-0.10076582100000001</v>
      </c>
      <c r="T2578">
        <v>0.23779160499999999</v>
      </c>
      <c r="U2578">
        <v>0</v>
      </c>
      <c r="V2578">
        <v>0</v>
      </c>
      <c r="W2578">
        <v>0.22242721400000001</v>
      </c>
      <c r="X2578">
        <v>-9.5944789999999995E-3</v>
      </c>
      <c r="Y2578">
        <v>0.220165576</v>
      </c>
      <c r="Z2578">
        <v>-9.2768575000000006E-2</v>
      </c>
      <c r="AA2578">
        <v>0</v>
      </c>
      <c r="AB2578">
        <v>0.14828480899999999</v>
      </c>
      <c r="AC2578">
        <v>-0.39022318299999997</v>
      </c>
    </row>
    <row r="2579" spans="1:29" x14ac:dyDescent="0.3">
      <c r="A2579">
        <v>25.77</v>
      </c>
      <c r="B2579">
        <v>28.2</v>
      </c>
      <c r="C2579">
        <v>-75</v>
      </c>
      <c r="D2579">
        <v>-75</v>
      </c>
      <c r="E2579">
        <v>150</v>
      </c>
      <c r="F2579">
        <v>-33.125</v>
      </c>
      <c r="G2579">
        <v>-41.11538462</v>
      </c>
      <c r="H2579">
        <v>93.567307690000007</v>
      </c>
      <c r="I2579">
        <v>-57</v>
      </c>
      <c r="J2579">
        <v>-80</v>
      </c>
      <c r="K2579">
        <v>179</v>
      </c>
      <c r="L2579">
        <v>-1.693770453</v>
      </c>
      <c r="M2579">
        <v>-2.1023403360000001</v>
      </c>
      <c r="N2579">
        <v>4.7843484119999999</v>
      </c>
      <c r="O2579">
        <v>-2.9145634970000001</v>
      </c>
      <c r="P2579">
        <v>-4.0906154340000001</v>
      </c>
      <c r="Q2579">
        <v>9.1527520340000006</v>
      </c>
      <c r="R2579">
        <v>-8.4688523000000002E-2</v>
      </c>
      <c r="S2579">
        <v>-0.10511701699999999</v>
      </c>
      <c r="T2579">
        <v>0.23921742100000001</v>
      </c>
      <c r="U2579">
        <v>-0.14572817499999999</v>
      </c>
      <c r="V2579">
        <v>-0.204530772</v>
      </c>
      <c r="W2579">
        <v>0.45763760199999998</v>
      </c>
      <c r="X2579">
        <v>-1.1794397E-2</v>
      </c>
      <c r="Y2579">
        <v>0.222746794</v>
      </c>
      <c r="Z2579">
        <v>-8.6687510999999995E-2</v>
      </c>
      <c r="AA2579">
        <v>-3.3949695000000002E-2</v>
      </c>
      <c r="AB2579">
        <v>0.42184471699999998</v>
      </c>
      <c r="AC2579">
        <v>-0.18838360600000001</v>
      </c>
    </row>
    <row r="2580" spans="1:29" x14ac:dyDescent="0.3">
      <c r="A2580">
        <v>25.78</v>
      </c>
      <c r="B2580">
        <v>28.2</v>
      </c>
      <c r="C2580">
        <v>-75</v>
      </c>
      <c r="D2580">
        <v>-75</v>
      </c>
      <c r="E2580">
        <v>150</v>
      </c>
      <c r="F2580">
        <v>-33.65384615</v>
      </c>
      <c r="G2580">
        <v>-42.41346154</v>
      </c>
      <c r="H2580">
        <v>93.86538462</v>
      </c>
      <c r="I2580">
        <v>-35</v>
      </c>
      <c r="J2580">
        <v>-40</v>
      </c>
      <c r="K2580">
        <v>91</v>
      </c>
      <c r="L2580">
        <v>-1.7208117810000001</v>
      </c>
      <c r="M2580">
        <v>-2.1687145050000001</v>
      </c>
      <c r="N2580">
        <v>4.7995898879999999</v>
      </c>
      <c r="O2580">
        <v>-1.7896442530000001</v>
      </c>
      <c r="P2580">
        <v>-2.045307717</v>
      </c>
      <c r="Q2580">
        <v>4.6530750569999997</v>
      </c>
      <c r="R2580">
        <v>-8.6040589000000001E-2</v>
      </c>
      <c r="S2580">
        <v>-0.108435725</v>
      </c>
      <c r="T2580">
        <v>0.23997949399999999</v>
      </c>
      <c r="U2580">
        <v>-8.9482213000000005E-2</v>
      </c>
      <c r="V2580">
        <v>-0.102265386</v>
      </c>
      <c r="W2580">
        <v>0.23265375299999999</v>
      </c>
      <c r="X2580">
        <v>-1.2929838000000001E-2</v>
      </c>
      <c r="Y2580">
        <v>0.224811768</v>
      </c>
      <c r="Z2580">
        <v>-7.9830140999999993E-2</v>
      </c>
      <c r="AA2580">
        <v>-7.3803690000000003E-3</v>
      </c>
      <c r="AB2580">
        <v>0.21901836799999999</v>
      </c>
      <c r="AC2580">
        <v>-7.1765182999999996E-2</v>
      </c>
    </row>
    <row r="2581" spans="1:29" x14ac:dyDescent="0.3">
      <c r="A2581">
        <v>25.79</v>
      </c>
      <c r="B2581">
        <v>28.2</v>
      </c>
      <c r="C2581">
        <v>-75</v>
      </c>
      <c r="D2581">
        <v>-75</v>
      </c>
      <c r="E2581">
        <v>150</v>
      </c>
      <c r="F2581">
        <v>-34.55769231</v>
      </c>
      <c r="G2581">
        <v>-43.5</v>
      </c>
      <c r="H2581">
        <v>93.99038462</v>
      </c>
      <c r="I2581">
        <v>-36</v>
      </c>
      <c r="J2581">
        <v>-39</v>
      </c>
      <c r="K2581">
        <v>92</v>
      </c>
      <c r="L2581">
        <v>-1.7670278690000001</v>
      </c>
      <c r="M2581">
        <v>-2.2242721419999998</v>
      </c>
      <c r="N2581">
        <v>4.8059814750000003</v>
      </c>
      <c r="O2581">
        <v>-1.840776945</v>
      </c>
      <c r="P2581">
        <v>-1.994175024</v>
      </c>
      <c r="Q2581">
        <v>4.7042077500000001</v>
      </c>
      <c r="R2581">
        <v>-8.8351393E-2</v>
      </c>
      <c r="S2581">
        <v>-0.11121360700000001</v>
      </c>
      <c r="T2581">
        <v>0.240299074</v>
      </c>
      <c r="U2581">
        <v>-9.2038846999999993E-2</v>
      </c>
      <c r="V2581">
        <v>-9.9708750999999998E-2</v>
      </c>
      <c r="W2581">
        <v>0.23521038699999999</v>
      </c>
      <c r="X2581">
        <v>-1.3199505E-2</v>
      </c>
      <c r="Y2581">
        <v>0.22672104900000001</v>
      </c>
      <c r="Z2581">
        <v>-7.1463286000000001E-2</v>
      </c>
      <c r="AA2581">
        <v>-4.4282210000000004E-3</v>
      </c>
      <c r="AB2581">
        <v>0.220722791</v>
      </c>
      <c r="AC2581">
        <v>-7.6250506999999995E-2</v>
      </c>
    </row>
    <row r="2582" spans="1:29" x14ac:dyDescent="0.3">
      <c r="A2582">
        <v>25.8</v>
      </c>
      <c r="B2582">
        <v>28.2</v>
      </c>
      <c r="C2582">
        <v>-75</v>
      </c>
      <c r="D2582">
        <v>-75</v>
      </c>
      <c r="E2582">
        <v>150</v>
      </c>
      <c r="F2582">
        <v>-35.85576923</v>
      </c>
      <c r="G2582">
        <v>-44.38461538</v>
      </c>
      <c r="H2582">
        <v>94.16346154</v>
      </c>
      <c r="I2582">
        <v>-36</v>
      </c>
      <c r="J2582">
        <v>-42</v>
      </c>
      <c r="K2582">
        <v>74</v>
      </c>
      <c r="L2582">
        <v>-1.833402038</v>
      </c>
      <c r="M2582">
        <v>-2.2695049090000001</v>
      </c>
      <c r="N2582">
        <v>4.8148313639999998</v>
      </c>
      <c r="O2582">
        <v>-1.840776945</v>
      </c>
      <c r="P2582">
        <v>-2.147573103</v>
      </c>
      <c r="Q2582">
        <v>3.7838192770000001</v>
      </c>
      <c r="R2582">
        <v>-9.1670102000000003E-2</v>
      </c>
      <c r="S2582">
        <v>-0.113475245</v>
      </c>
      <c r="T2582">
        <v>0.24074156799999999</v>
      </c>
      <c r="U2582">
        <v>-9.2038846999999993E-2</v>
      </c>
      <c r="V2582">
        <v>-0.107378655</v>
      </c>
      <c r="W2582">
        <v>0.18919096399999999</v>
      </c>
      <c r="X2582">
        <v>-1.2589206E-2</v>
      </c>
      <c r="Y2582">
        <v>0.22887616099999999</v>
      </c>
      <c r="Z2582">
        <v>-6.244951E-2</v>
      </c>
      <c r="AA2582">
        <v>-8.8564420000000008E-3</v>
      </c>
      <c r="AB2582">
        <v>0.19259981000000001</v>
      </c>
      <c r="AC2582">
        <v>1.7941295999999999E-2</v>
      </c>
    </row>
    <row r="2583" spans="1:29" x14ac:dyDescent="0.3">
      <c r="A2583">
        <v>25.81</v>
      </c>
      <c r="B2583">
        <v>28.2</v>
      </c>
      <c r="C2583">
        <v>-75</v>
      </c>
      <c r="D2583">
        <v>-75</v>
      </c>
      <c r="E2583">
        <v>150</v>
      </c>
      <c r="F2583">
        <v>-37.13461538</v>
      </c>
      <c r="G2583">
        <v>-45.125</v>
      </c>
      <c r="H2583">
        <v>94.721153849999993</v>
      </c>
      <c r="I2583">
        <v>-35</v>
      </c>
      <c r="J2583">
        <v>-37</v>
      </c>
      <c r="K2583">
        <v>92</v>
      </c>
      <c r="L2583">
        <v>-1.8987928860000001</v>
      </c>
      <c r="M2583">
        <v>-2.307362768</v>
      </c>
      <c r="N2583">
        <v>4.8433476740000003</v>
      </c>
      <c r="O2583">
        <v>-1.7896442530000001</v>
      </c>
      <c r="P2583">
        <v>-1.891909638</v>
      </c>
      <c r="Q2583">
        <v>4.7042077500000001</v>
      </c>
      <c r="R2583">
        <v>-9.4939644000000004E-2</v>
      </c>
      <c r="S2583">
        <v>-0.115368138</v>
      </c>
      <c r="T2583">
        <v>0.24216738400000001</v>
      </c>
      <c r="U2583">
        <v>-8.9482213000000005E-2</v>
      </c>
      <c r="V2583">
        <v>-9.4595481999999995E-2</v>
      </c>
      <c r="W2583">
        <v>0.23521038699999999</v>
      </c>
      <c r="X2583">
        <v>-1.1794397E-2</v>
      </c>
      <c r="Y2583">
        <v>0.23154751700000001</v>
      </c>
      <c r="Z2583">
        <v>-5.5894037000000001E-2</v>
      </c>
      <c r="AA2583">
        <v>-2.952147E-3</v>
      </c>
      <c r="AB2583">
        <v>0.218166156</v>
      </c>
      <c r="AC2583">
        <v>-8.9706479000000006E-2</v>
      </c>
    </row>
    <row r="2584" spans="1:29" x14ac:dyDescent="0.3">
      <c r="A2584">
        <v>25.82</v>
      </c>
      <c r="B2584">
        <v>28.2</v>
      </c>
      <c r="C2584">
        <v>-75</v>
      </c>
      <c r="D2584">
        <v>-75</v>
      </c>
      <c r="E2584">
        <v>150</v>
      </c>
      <c r="F2584">
        <v>-38.42307692</v>
      </c>
      <c r="G2584">
        <v>-46.19230769</v>
      </c>
      <c r="H2584">
        <v>94.42307692</v>
      </c>
      <c r="I2584">
        <v>-27</v>
      </c>
      <c r="J2584">
        <v>-50</v>
      </c>
      <c r="K2584">
        <v>92</v>
      </c>
      <c r="L2584">
        <v>-1.9646753939999999</v>
      </c>
      <c r="M2584">
        <v>-2.3619370850000001</v>
      </c>
      <c r="N2584">
        <v>4.8281061980000004</v>
      </c>
      <c r="O2584">
        <v>-1.380582709</v>
      </c>
      <c r="P2584">
        <v>-2.556634646</v>
      </c>
      <c r="Q2584">
        <v>4.7042077500000001</v>
      </c>
      <c r="R2584">
        <v>-9.8233769999999998E-2</v>
      </c>
      <c r="S2584">
        <v>-0.118096854</v>
      </c>
      <c r="T2584">
        <v>0.24140531000000001</v>
      </c>
      <c r="U2584">
        <v>-6.9029135000000005E-2</v>
      </c>
      <c r="V2584">
        <v>-0.127831732</v>
      </c>
      <c r="W2584">
        <v>0.23521038699999999</v>
      </c>
      <c r="X2584">
        <v>-1.1467957000000001E-2</v>
      </c>
      <c r="Y2584">
        <v>0.23304708099999999</v>
      </c>
      <c r="Z2584">
        <v>-4.3990676999999999E-2</v>
      </c>
      <c r="AA2584">
        <v>-3.3949695000000002E-2</v>
      </c>
      <c r="AB2584">
        <v>0.22242721400000001</v>
      </c>
      <c r="AC2584">
        <v>-6.7279858999999997E-2</v>
      </c>
    </row>
    <row r="2585" spans="1:29" x14ac:dyDescent="0.3">
      <c r="A2585">
        <v>25.83</v>
      </c>
      <c r="B2585">
        <v>28.2</v>
      </c>
      <c r="C2585">
        <v>-75</v>
      </c>
      <c r="D2585">
        <v>-75</v>
      </c>
      <c r="E2585">
        <v>150</v>
      </c>
      <c r="F2585">
        <v>-39.30769231</v>
      </c>
      <c r="G2585">
        <v>-46.92307692</v>
      </c>
      <c r="H2585">
        <v>93.03846154</v>
      </c>
      <c r="I2585">
        <v>-34</v>
      </c>
      <c r="J2585">
        <v>-52</v>
      </c>
      <c r="K2585">
        <v>92</v>
      </c>
      <c r="L2585">
        <v>-2.0099081609999998</v>
      </c>
      <c r="M2585">
        <v>-2.3993032840000001</v>
      </c>
      <c r="N2585">
        <v>4.7573070839999998</v>
      </c>
      <c r="O2585">
        <v>-1.7385115600000001</v>
      </c>
      <c r="P2585">
        <v>-2.658900032</v>
      </c>
      <c r="Q2585">
        <v>4.7042077500000001</v>
      </c>
      <c r="R2585">
        <v>-0.10049540799999999</v>
      </c>
      <c r="S2585">
        <v>-0.119965164</v>
      </c>
      <c r="T2585">
        <v>0.237865354</v>
      </c>
      <c r="U2585">
        <v>-8.6925578000000003E-2</v>
      </c>
      <c r="V2585">
        <v>-0.13294500200000001</v>
      </c>
      <c r="W2585">
        <v>0.23521038699999999</v>
      </c>
      <c r="X2585">
        <v>-1.1240869000000001E-2</v>
      </c>
      <c r="Y2585">
        <v>0.23206376000000001</v>
      </c>
      <c r="Z2585">
        <v>-3.0534704999999999E-2</v>
      </c>
      <c r="AA2585">
        <v>-2.6569327E-2</v>
      </c>
      <c r="AB2585">
        <v>0.23009711799999999</v>
      </c>
      <c r="AC2585">
        <v>-2.6911944E-2</v>
      </c>
    </row>
    <row r="2586" spans="1:29" x14ac:dyDescent="0.3">
      <c r="A2586">
        <v>25.84</v>
      </c>
      <c r="B2586">
        <v>28.2</v>
      </c>
      <c r="C2586">
        <v>-75</v>
      </c>
      <c r="D2586">
        <v>-75</v>
      </c>
      <c r="E2586">
        <v>150</v>
      </c>
      <c r="F2586">
        <v>-40.41346154</v>
      </c>
      <c r="G2586">
        <v>-48.08653846</v>
      </c>
      <c r="H2586">
        <v>91.45192308</v>
      </c>
      <c r="I2586">
        <v>-37</v>
      </c>
      <c r="J2586">
        <v>-51</v>
      </c>
      <c r="K2586">
        <v>93</v>
      </c>
      <c r="L2586">
        <v>-2.0664491190000001</v>
      </c>
      <c r="M2586">
        <v>-2.4587942049999998</v>
      </c>
      <c r="N2586">
        <v>4.6761831010000003</v>
      </c>
      <c r="O2586">
        <v>-1.891909638</v>
      </c>
      <c r="P2586">
        <v>-2.607767339</v>
      </c>
      <c r="Q2586">
        <v>4.7553404419999996</v>
      </c>
      <c r="R2586">
        <v>-0.10332245599999999</v>
      </c>
      <c r="S2586">
        <v>-0.12293970999999999</v>
      </c>
      <c r="T2586">
        <v>0.23380915499999999</v>
      </c>
      <c r="U2586">
        <v>-9.4595481999999995E-2</v>
      </c>
      <c r="V2586">
        <v>-0.13038836700000001</v>
      </c>
      <c r="W2586">
        <v>0.23776702199999999</v>
      </c>
      <c r="X2586">
        <v>-1.1326027000000001E-2</v>
      </c>
      <c r="Y2586">
        <v>0.23129349199999999</v>
      </c>
      <c r="Z2586">
        <v>-1.3240330999999999E-2</v>
      </c>
      <c r="AA2586">
        <v>-2.0665032E-2</v>
      </c>
      <c r="AB2586">
        <v>0.23350596400000001</v>
      </c>
      <c r="AC2586">
        <v>-2.2426620000000001E-2</v>
      </c>
    </row>
    <row r="2587" spans="1:29" x14ac:dyDescent="0.3">
      <c r="A2587">
        <v>25.85</v>
      </c>
      <c r="B2587">
        <v>28.2</v>
      </c>
      <c r="C2587">
        <v>-75</v>
      </c>
      <c r="D2587">
        <v>-75</v>
      </c>
      <c r="E2587">
        <v>150</v>
      </c>
      <c r="F2587">
        <v>-41.32692308</v>
      </c>
      <c r="G2587">
        <v>-49.11538462</v>
      </c>
      <c r="H2587">
        <v>89.91346154</v>
      </c>
      <c r="I2587">
        <v>-44</v>
      </c>
      <c r="J2587">
        <v>-53</v>
      </c>
      <c r="K2587">
        <v>73</v>
      </c>
      <c r="L2587">
        <v>-2.1131568669999998</v>
      </c>
      <c r="M2587">
        <v>-2.5114018800000002</v>
      </c>
      <c r="N2587">
        <v>4.5975174189999999</v>
      </c>
      <c r="O2587">
        <v>-2.2498384890000001</v>
      </c>
      <c r="P2587">
        <v>-2.710032725</v>
      </c>
      <c r="Q2587">
        <v>3.7326865840000001</v>
      </c>
      <c r="R2587">
        <v>-0.105657843</v>
      </c>
      <c r="S2587">
        <v>-0.12557009399999999</v>
      </c>
      <c r="T2587">
        <v>0.22987587100000001</v>
      </c>
      <c r="U2587">
        <v>-0.11249192399999999</v>
      </c>
      <c r="V2587">
        <v>-0.13550163600000001</v>
      </c>
      <c r="W2587">
        <v>0.18663432899999999</v>
      </c>
      <c r="X2587">
        <v>-1.1496342999999999E-2</v>
      </c>
      <c r="Y2587">
        <v>0.23032656000000001</v>
      </c>
      <c r="Z2587">
        <v>2.3720460000000001E-3</v>
      </c>
      <c r="AA2587">
        <v>-1.3284663E-2</v>
      </c>
      <c r="AB2587">
        <v>0.207087406</v>
      </c>
      <c r="AC2587">
        <v>0.107647775</v>
      </c>
    </row>
    <row r="2588" spans="1:29" x14ac:dyDescent="0.3">
      <c r="A2588">
        <v>25.86</v>
      </c>
      <c r="B2588">
        <v>28.2</v>
      </c>
      <c r="C2588">
        <v>-75</v>
      </c>
      <c r="D2588">
        <v>-75</v>
      </c>
      <c r="E2588">
        <v>150</v>
      </c>
      <c r="F2588">
        <v>-42.125</v>
      </c>
      <c r="G2588">
        <v>-50.16346154</v>
      </c>
      <c r="H2588">
        <v>90.50961538</v>
      </c>
      <c r="I2588">
        <v>-50</v>
      </c>
      <c r="J2588">
        <v>-39</v>
      </c>
      <c r="K2588">
        <v>94</v>
      </c>
      <c r="L2588">
        <v>-2.15396469</v>
      </c>
      <c r="M2588">
        <v>-2.5649928750000002</v>
      </c>
      <c r="N2588">
        <v>4.6280003709999997</v>
      </c>
      <c r="O2588">
        <v>-2.556634646</v>
      </c>
      <c r="P2588">
        <v>-1.994175024</v>
      </c>
      <c r="Q2588">
        <v>4.8064731350000001</v>
      </c>
      <c r="R2588">
        <v>-0.107698234</v>
      </c>
      <c r="S2588">
        <v>-0.128249644</v>
      </c>
      <c r="T2588">
        <v>0.23140001900000001</v>
      </c>
      <c r="U2588">
        <v>-0.127831732</v>
      </c>
      <c r="V2588">
        <v>-9.9708750999999998E-2</v>
      </c>
      <c r="W2588">
        <v>0.240323657</v>
      </c>
      <c r="X2588">
        <v>-1.1865362000000001E-2</v>
      </c>
      <c r="Y2588">
        <v>0.232915972</v>
      </c>
      <c r="Z2588">
        <v>7.9787009999999995E-3</v>
      </c>
      <c r="AA2588">
        <v>1.6236811E-2</v>
      </c>
      <c r="AB2588">
        <v>0.23606259900000001</v>
      </c>
      <c r="AC2588">
        <v>-2.2426620000000001E-2</v>
      </c>
    </row>
    <row r="2589" spans="1:29" x14ac:dyDescent="0.3">
      <c r="A2589">
        <v>25.87</v>
      </c>
      <c r="B2589">
        <v>28.2</v>
      </c>
      <c r="C2589">
        <v>-75</v>
      </c>
      <c r="D2589">
        <v>-75</v>
      </c>
      <c r="E2589">
        <v>150</v>
      </c>
      <c r="F2589">
        <v>-43.25</v>
      </c>
      <c r="G2589">
        <v>-51.51923077</v>
      </c>
      <c r="H2589">
        <v>92.125</v>
      </c>
      <c r="I2589">
        <v>-50</v>
      </c>
      <c r="J2589">
        <v>-51</v>
      </c>
      <c r="K2589">
        <v>96</v>
      </c>
      <c r="L2589">
        <v>-2.2114889689999999</v>
      </c>
      <c r="M2589">
        <v>-2.6343170069999999</v>
      </c>
      <c r="N2589">
        <v>4.7105993359999996</v>
      </c>
      <c r="O2589">
        <v>-2.556634646</v>
      </c>
      <c r="P2589">
        <v>-2.607767339</v>
      </c>
      <c r="Q2589">
        <v>4.9087385210000001</v>
      </c>
      <c r="R2589">
        <v>-0.11057444800000001</v>
      </c>
      <c r="S2589">
        <v>-0.13171585</v>
      </c>
      <c r="T2589">
        <v>0.23552996700000001</v>
      </c>
      <c r="U2589">
        <v>-0.127831732</v>
      </c>
      <c r="V2589">
        <v>-0.13038836700000001</v>
      </c>
      <c r="W2589">
        <v>0.245436926</v>
      </c>
      <c r="X2589">
        <v>-1.2205994E-2</v>
      </c>
      <c r="Y2589">
        <v>0.237783411</v>
      </c>
      <c r="Z2589">
        <v>1.1860232E-2</v>
      </c>
      <c r="AA2589">
        <v>-1.476074E-3</v>
      </c>
      <c r="AB2589">
        <v>0.24969798400000001</v>
      </c>
      <c r="AC2589">
        <v>2.2426620000000001E-2</v>
      </c>
    </row>
    <row r="2590" spans="1:29" x14ac:dyDescent="0.3">
      <c r="A2590">
        <v>25.88</v>
      </c>
      <c r="B2590">
        <v>28.2</v>
      </c>
      <c r="C2590">
        <v>-75</v>
      </c>
      <c r="D2590">
        <v>-75</v>
      </c>
      <c r="E2590">
        <v>150</v>
      </c>
      <c r="F2590">
        <v>-44.19230769</v>
      </c>
      <c r="G2590">
        <v>-52.01923077</v>
      </c>
      <c r="H2590">
        <v>93.596153849999993</v>
      </c>
      <c r="I2590">
        <v>-41</v>
      </c>
      <c r="J2590">
        <v>-49</v>
      </c>
      <c r="K2590">
        <v>93</v>
      </c>
      <c r="L2590">
        <v>-2.2596716990000001</v>
      </c>
      <c r="M2590">
        <v>-2.6598833530000001</v>
      </c>
      <c r="N2590">
        <v>4.7858233940000003</v>
      </c>
      <c r="O2590">
        <v>-2.09644041</v>
      </c>
      <c r="P2590">
        <v>-2.5055019540000001</v>
      </c>
      <c r="Q2590">
        <v>4.7553404419999996</v>
      </c>
      <c r="R2590">
        <v>-0.112983585</v>
      </c>
      <c r="S2590">
        <v>-0.132994168</v>
      </c>
      <c r="T2590">
        <v>0.23929117</v>
      </c>
      <c r="U2590">
        <v>-0.104822021</v>
      </c>
      <c r="V2590">
        <v>-0.125275098</v>
      </c>
      <c r="W2590">
        <v>0.23776702199999999</v>
      </c>
      <c r="X2590">
        <v>-1.1553114999999999E-2</v>
      </c>
      <c r="Y2590">
        <v>0.241520031</v>
      </c>
      <c r="Z2590">
        <v>1.1730847000000001E-2</v>
      </c>
      <c r="AA2590">
        <v>-1.1808590000000001E-2</v>
      </c>
      <c r="AB2590">
        <v>0.23521038699999999</v>
      </c>
      <c r="AC2590">
        <v>-1.3455972E-2</v>
      </c>
    </row>
    <row r="2591" spans="1:29" x14ac:dyDescent="0.3">
      <c r="A2591">
        <v>25.89</v>
      </c>
      <c r="B2591">
        <v>28.2</v>
      </c>
      <c r="C2591">
        <v>-75</v>
      </c>
      <c r="D2591">
        <v>-75</v>
      </c>
      <c r="E2591">
        <v>150</v>
      </c>
      <c r="F2591">
        <v>-45.66346154</v>
      </c>
      <c r="G2591">
        <v>-52.71153846</v>
      </c>
      <c r="H2591">
        <v>95.61538462</v>
      </c>
      <c r="I2591">
        <v>-47</v>
      </c>
      <c r="J2591">
        <v>-53</v>
      </c>
      <c r="K2591">
        <v>92</v>
      </c>
      <c r="L2591">
        <v>-2.334895757</v>
      </c>
      <c r="M2591">
        <v>-2.69528291</v>
      </c>
      <c r="N2591">
        <v>4.889072101</v>
      </c>
      <c r="O2591">
        <v>-2.4032365680000001</v>
      </c>
      <c r="P2591">
        <v>-2.710032725</v>
      </c>
      <c r="Q2591">
        <v>4.7042077500000001</v>
      </c>
      <c r="R2591">
        <v>-0.116744788</v>
      </c>
      <c r="S2591">
        <v>-0.134764145</v>
      </c>
      <c r="T2591">
        <v>0.24445360499999999</v>
      </c>
      <c r="U2591">
        <v>-0.120161828</v>
      </c>
      <c r="V2591">
        <v>-0.13550163600000001</v>
      </c>
      <c r="W2591">
        <v>0.23521038699999999</v>
      </c>
      <c r="X2591">
        <v>-1.0403480999999999E-2</v>
      </c>
      <c r="Y2591">
        <v>0.24680538099999999</v>
      </c>
      <c r="Z2591">
        <v>1.2377769E-2</v>
      </c>
      <c r="AA2591">
        <v>-8.8564420000000008E-3</v>
      </c>
      <c r="AB2591">
        <v>0.24202808000000001</v>
      </c>
      <c r="AC2591">
        <v>3.5882591999999998E-2</v>
      </c>
    </row>
    <row r="2592" spans="1:29" x14ac:dyDescent="0.3">
      <c r="A2592">
        <v>25.9</v>
      </c>
      <c r="B2592">
        <v>28.2</v>
      </c>
      <c r="C2592">
        <v>-75</v>
      </c>
      <c r="D2592">
        <v>-75</v>
      </c>
      <c r="E2592">
        <v>150</v>
      </c>
      <c r="F2592">
        <v>-46.93269231</v>
      </c>
      <c r="G2592">
        <v>-53.16346154</v>
      </c>
      <c r="H2592">
        <v>96.75</v>
      </c>
      <c r="I2592">
        <v>-46</v>
      </c>
      <c r="J2592">
        <v>-52</v>
      </c>
      <c r="K2592">
        <v>75</v>
      </c>
      <c r="L2592">
        <v>-2.3997949439999999</v>
      </c>
      <c r="M2592">
        <v>-2.7183909540000002</v>
      </c>
      <c r="N2592">
        <v>4.9470880409999998</v>
      </c>
      <c r="O2592">
        <v>-2.3521038750000001</v>
      </c>
      <c r="P2592">
        <v>-2.658900032</v>
      </c>
      <c r="Q2592">
        <v>3.8349519700000001</v>
      </c>
      <c r="R2592">
        <v>-0.11998974699999999</v>
      </c>
      <c r="S2592">
        <v>-0.135919548</v>
      </c>
      <c r="T2592">
        <v>0.247354402</v>
      </c>
      <c r="U2592">
        <v>-0.117605194</v>
      </c>
      <c r="V2592">
        <v>-0.13294500200000001</v>
      </c>
      <c r="W2592">
        <v>0.19174759799999999</v>
      </c>
      <c r="X2592">
        <v>-9.1970750000000007E-3</v>
      </c>
      <c r="Y2592">
        <v>0.25020603299999999</v>
      </c>
      <c r="Z2592">
        <v>1.5008584E-2</v>
      </c>
      <c r="AA2592">
        <v>-8.8564420000000008E-3</v>
      </c>
      <c r="AB2592">
        <v>0.21134846400000001</v>
      </c>
      <c r="AC2592">
        <v>0.103162451</v>
      </c>
    </row>
    <row r="2593" spans="1:29" x14ac:dyDescent="0.3">
      <c r="A2593">
        <v>25.91</v>
      </c>
      <c r="B2593">
        <v>28.2</v>
      </c>
      <c r="C2593">
        <v>-75</v>
      </c>
      <c r="D2593">
        <v>-75</v>
      </c>
      <c r="E2593">
        <v>150</v>
      </c>
      <c r="F2593">
        <v>-47.875</v>
      </c>
      <c r="G2593">
        <v>-53.55769231</v>
      </c>
      <c r="H2593">
        <v>98.13461538</v>
      </c>
      <c r="I2593">
        <v>-45</v>
      </c>
      <c r="J2593">
        <v>-55</v>
      </c>
      <c r="K2593">
        <v>93</v>
      </c>
      <c r="L2593">
        <v>-2.4479776740000001</v>
      </c>
      <c r="M2593">
        <v>-2.7385490350000001</v>
      </c>
      <c r="N2593">
        <v>5.0178871540000003</v>
      </c>
      <c r="O2593">
        <v>-2.3009711820000001</v>
      </c>
      <c r="P2593">
        <v>-2.812298111</v>
      </c>
      <c r="Q2593">
        <v>4.7553404419999996</v>
      </c>
      <c r="R2593">
        <v>-0.122398884</v>
      </c>
      <c r="S2593">
        <v>-0.13692745200000001</v>
      </c>
      <c r="T2593">
        <v>0.25089435799999998</v>
      </c>
      <c r="U2593">
        <v>-0.11504855899999999</v>
      </c>
      <c r="V2593">
        <v>-0.14061490600000001</v>
      </c>
      <c r="W2593">
        <v>0.23776702199999999</v>
      </c>
      <c r="X2593">
        <v>-8.3880729999999994E-3</v>
      </c>
      <c r="Y2593">
        <v>0.25370501699999998</v>
      </c>
      <c r="Z2593">
        <v>1.4792942999999999E-2</v>
      </c>
      <c r="AA2593">
        <v>-1.4760736999999999E-2</v>
      </c>
      <c r="AB2593">
        <v>0.24373250299999999</v>
      </c>
      <c r="AC2593">
        <v>3.1397267999999999E-2</v>
      </c>
    </row>
    <row r="2594" spans="1:29" x14ac:dyDescent="0.3">
      <c r="A2594">
        <v>25.92</v>
      </c>
      <c r="B2594">
        <v>28.2</v>
      </c>
      <c r="C2594">
        <v>-75</v>
      </c>
      <c r="D2594">
        <v>-75</v>
      </c>
      <c r="E2594">
        <v>150</v>
      </c>
      <c r="F2594">
        <v>-48.45192308</v>
      </c>
      <c r="G2594">
        <v>-54.21153846</v>
      </c>
      <c r="H2594">
        <v>99.5</v>
      </c>
      <c r="I2594">
        <v>-79</v>
      </c>
      <c r="J2594">
        <v>-100</v>
      </c>
      <c r="K2594">
        <v>98</v>
      </c>
      <c r="L2594">
        <v>-2.4774773049999999</v>
      </c>
      <c r="M2594">
        <v>-2.7719819490000002</v>
      </c>
      <c r="N2594">
        <v>5.0877029460000003</v>
      </c>
      <c r="O2594">
        <v>-4.0394827409999996</v>
      </c>
      <c r="P2594">
        <v>-5.1132692930000001</v>
      </c>
      <c r="Q2594">
        <v>5.0110039070000001</v>
      </c>
      <c r="R2594">
        <v>-0.123873865</v>
      </c>
      <c r="S2594">
        <v>-0.138599097</v>
      </c>
      <c r="T2594">
        <v>0.25438514699999998</v>
      </c>
      <c r="U2594">
        <v>-0.201974137</v>
      </c>
      <c r="V2594">
        <v>-0.25566346499999998</v>
      </c>
      <c r="W2594">
        <v>0.25055019499999998</v>
      </c>
      <c r="X2594">
        <v>-8.5016169999999995E-3</v>
      </c>
      <c r="Y2594">
        <v>0.25708108600000001</v>
      </c>
      <c r="Z2594">
        <v>1.4189149999999999E-2</v>
      </c>
      <c r="AA2594">
        <v>-3.0997548E-2</v>
      </c>
      <c r="AB2594">
        <v>0.31957933100000002</v>
      </c>
      <c r="AC2594">
        <v>0.36331123900000001</v>
      </c>
    </row>
    <row r="2595" spans="1:29" x14ac:dyDescent="0.3">
      <c r="A2595">
        <v>25.93</v>
      </c>
      <c r="B2595">
        <v>28.2</v>
      </c>
      <c r="C2595">
        <v>-75</v>
      </c>
      <c r="D2595">
        <v>-75</v>
      </c>
      <c r="E2595">
        <v>150</v>
      </c>
      <c r="F2595">
        <v>-48.54807692</v>
      </c>
      <c r="G2595">
        <v>-54.39423077</v>
      </c>
      <c r="H2595">
        <v>100</v>
      </c>
      <c r="I2595">
        <v>0</v>
      </c>
      <c r="J2595">
        <v>0</v>
      </c>
      <c r="K2595">
        <v>101</v>
      </c>
      <c r="L2595">
        <v>-2.4823939099999999</v>
      </c>
      <c r="M2595">
        <v>-2.781323499</v>
      </c>
      <c r="N2595">
        <v>5.1132692930000001</v>
      </c>
      <c r="O2595">
        <v>0</v>
      </c>
      <c r="P2595">
        <v>0</v>
      </c>
      <c r="Q2595">
        <v>5.1644019859999997</v>
      </c>
      <c r="R2595">
        <v>-0.124119695</v>
      </c>
      <c r="S2595">
        <v>-0.13906617499999999</v>
      </c>
      <c r="T2595">
        <v>0.25566346499999998</v>
      </c>
      <c r="U2595">
        <v>0</v>
      </c>
      <c r="V2595">
        <v>0</v>
      </c>
      <c r="W2595">
        <v>0.25822009899999998</v>
      </c>
      <c r="X2595">
        <v>-8.6293540000000005E-3</v>
      </c>
      <c r="Y2595">
        <v>0.25817093299999999</v>
      </c>
      <c r="Z2595">
        <v>1.3197202999999999E-2</v>
      </c>
      <c r="AA2595">
        <v>0</v>
      </c>
      <c r="AB2595">
        <v>0.172146733</v>
      </c>
      <c r="AC2595">
        <v>-0.45301771800000001</v>
      </c>
    </row>
    <row r="2596" spans="1:29" x14ac:dyDescent="0.3">
      <c r="A2596">
        <v>25.94</v>
      </c>
      <c r="B2596">
        <v>28.2</v>
      </c>
      <c r="C2596">
        <v>-75</v>
      </c>
      <c r="D2596">
        <v>-75</v>
      </c>
      <c r="E2596">
        <v>150</v>
      </c>
      <c r="F2596">
        <v>-48.79807692</v>
      </c>
      <c r="G2596">
        <v>-54.41346154</v>
      </c>
      <c r="H2596">
        <v>100.4134615</v>
      </c>
      <c r="I2596">
        <v>-95</v>
      </c>
      <c r="J2596">
        <v>-106</v>
      </c>
      <c r="K2596">
        <v>188</v>
      </c>
      <c r="L2596">
        <v>-2.4951770830000002</v>
      </c>
      <c r="M2596">
        <v>-2.7823068200000001</v>
      </c>
      <c r="N2596">
        <v>5.1344106949999997</v>
      </c>
      <c r="O2596">
        <v>-4.8576058279999996</v>
      </c>
      <c r="P2596">
        <v>-5.4200654510000001</v>
      </c>
      <c r="Q2596">
        <v>9.6129462710000002</v>
      </c>
      <c r="R2596">
        <v>-0.124758854</v>
      </c>
      <c r="S2596">
        <v>-0.139115341</v>
      </c>
      <c r="T2596">
        <v>0.25672053500000003</v>
      </c>
      <c r="U2596">
        <v>-0.242880291</v>
      </c>
      <c r="V2596">
        <v>-0.27100327299999999</v>
      </c>
      <c r="W2596">
        <v>0.48064731399999999</v>
      </c>
      <c r="X2596">
        <v>-8.2887220000000001E-3</v>
      </c>
      <c r="Y2596">
        <v>0.25910508799999998</v>
      </c>
      <c r="Z2596">
        <v>1.2550281E-2</v>
      </c>
      <c r="AA2596">
        <v>-1.6236811E-2</v>
      </c>
      <c r="AB2596">
        <v>0.49172606400000002</v>
      </c>
      <c r="AC2596">
        <v>5.8309211E-2</v>
      </c>
    </row>
    <row r="2597" spans="1:29" x14ac:dyDescent="0.3">
      <c r="A2597">
        <v>25.95</v>
      </c>
      <c r="B2597">
        <v>28.2</v>
      </c>
      <c r="C2597">
        <v>-75</v>
      </c>
      <c r="D2597">
        <v>-75</v>
      </c>
      <c r="E2597">
        <v>150</v>
      </c>
      <c r="F2597">
        <v>-49.09615385</v>
      </c>
      <c r="G2597">
        <v>-54.22115385</v>
      </c>
      <c r="H2597">
        <v>100.8461538</v>
      </c>
      <c r="I2597">
        <v>0</v>
      </c>
      <c r="J2597">
        <v>0</v>
      </c>
      <c r="K2597">
        <v>0</v>
      </c>
      <c r="L2597">
        <v>-2.5104185590000001</v>
      </c>
      <c r="M2597">
        <v>-2.77247361</v>
      </c>
      <c r="N2597">
        <v>5.1565354179999998</v>
      </c>
      <c r="O2597">
        <v>0</v>
      </c>
      <c r="P2597">
        <v>0</v>
      </c>
      <c r="Q2597">
        <v>0</v>
      </c>
      <c r="R2597">
        <v>-0.125520928</v>
      </c>
      <c r="S2597">
        <v>-0.13862368</v>
      </c>
      <c r="T2597">
        <v>0.25782677100000001</v>
      </c>
      <c r="U2597">
        <v>0</v>
      </c>
      <c r="V2597">
        <v>0</v>
      </c>
      <c r="W2597">
        <v>0</v>
      </c>
      <c r="X2597">
        <v>-7.5648779999999997E-3</v>
      </c>
      <c r="Y2597">
        <v>0.25993271699999998</v>
      </c>
      <c r="Z2597">
        <v>1.1083925999999999E-2</v>
      </c>
      <c r="AA2597">
        <v>0</v>
      </c>
      <c r="AB2597">
        <v>0</v>
      </c>
      <c r="AC2597">
        <v>0</v>
      </c>
    </row>
    <row r="2598" spans="1:29" x14ac:dyDescent="0.3">
      <c r="A2598">
        <v>25.96</v>
      </c>
      <c r="B2598">
        <v>28.2</v>
      </c>
      <c r="C2598">
        <v>-75</v>
      </c>
      <c r="D2598">
        <v>-75</v>
      </c>
      <c r="E2598">
        <v>150</v>
      </c>
      <c r="F2598">
        <v>-49.46153846</v>
      </c>
      <c r="G2598">
        <v>-53.79807692</v>
      </c>
      <c r="H2598">
        <v>101.6346154</v>
      </c>
      <c r="I2598">
        <v>-95</v>
      </c>
      <c r="J2598">
        <v>-89</v>
      </c>
      <c r="K2598">
        <v>177</v>
      </c>
      <c r="L2598">
        <v>-2.5291016580000001</v>
      </c>
      <c r="M2598">
        <v>-2.7508405480000002</v>
      </c>
      <c r="N2598">
        <v>5.1968515789999996</v>
      </c>
      <c r="O2598">
        <v>-4.8576058279999996</v>
      </c>
      <c r="P2598">
        <v>-4.5508096709999997</v>
      </c>
      <c r="Q2598">
        <v>9.0504866489999998</v>
      </c>
      <c r="R2598">
        <v>-0.126455083</v>
      </c>
      <c r="S2598">
        <v>-0.13754202700000001</v>
      </c>
      <c r="T2598">
        <v>0.25984257900000002</v>
      </c>
      <c r="U2598">
        <v>-0.242880291</v>
      </c>
      <c r="V2598">
        <v>-0.22754048399999999</v>
      </c>
      <c r="W2598">
        <v>0.45252433199999997</v>
      </c>
      <c r="X2598">
        <v>-6.4010500000000001E-3</v>
      </c>
      <c r="Y2598">
        <v>0.26122742300000001</v>
      </c>
      <c r="Z2598">
        <v>7.2886510000000002E-3</v>
      </c>
      <c r="AA2598">
        <v>8.8564420000000008E-3</v>
      </c>
      <c r="AB2598">
        <v>0.45848981300000002</v>
      </c>
      <c r="AC2598">
        <v>3.1397267999999999E-2</v>
      </c>
    </row>
    <row r="2599" spans="1:29" x14ac:dyDescent="0.3">
      <c r="A2599">
        <v>25.97</v>
      </c>
      <c r="B2599">
        <v>28.2</v>
      </c>
      <c r="C2599">
        <v>-75</v>
      </c>
      <c r="D2599">
        <v>-75</v>
      </c>
      <c r="E2599">
        <v>150</v>
      </c>
      <c r="F2599">
        <v>-49.47115385</v>
      </c>
      <c r="G2599">
        <v>-52.95192308</v>
      </c>
      <c r="H2599">
        <v>102.2596154</v>
      </c>
      <c r="I2599">
        <v>-38</v>
      </c>
      <c r="J2599">
        <v>-53</v>
      </c>
      <c r="K2599">
        <v>98</v>
      </c>
      <c r="L2599">
        <v>-2.5295933179999999</v>
      </c>
      <c r="M2599">
        <v>-2.7075744230000001</v>
      </c>
      <c r="N2599">
        <v>5.2288095129999999</v>
      </c>
      <c r="O2599">
        <v>-1.943042331</v>
      </c>
      <c r="P2599">
        <v>-2.710032725</v>
      </c>
      <c r="Q2599">
        <v>5.0110039070000001</v>
      </c>
      <c r="R2599">
        <v>-0.12647966599999999</v>
      </c>
      <c r="S2599">
        <v>-0.13537872100000001</v>
      </c>
      <c r="T2599">
        <v>0.26144047599999998</v>
      </c>
      <c r="U2599">
        <v>-9.7152116999999996E-2</v>
      </c>
      <c r="V2599">
        <v>-0.13550163600000001</v>
      </c>
      <c r="W2599">
        <v>0.25055019499999998</v>
      </c>
      <c r="X2599">
        <v>-5.1378719999999999E-3</v>
      </c>
      <c r="Y2599">
        <v>0.26157977900000001</v>
      </c>
      <c r="Z2599">
        <v>7.3317800000000002E-4</v>
      </c>
      <c r="AA2599">
        <v>-2.2141106000000001E-2</v>
      </c>
      <c r="AB2599">
        <v>0.24458471500000001</v>
      </c>
      <c r="AC2599">
        <v>-3.1397267999999999E-2</v>
      </c>
    </row>
    <row r="2600" spans="1:29" x14ac:dyDescent="0.3">
      <c r="A2600">
        <v>25.98</v>
      </c>
      <c r="B2600">
        <v>28.2</v>
      </c>
      <c r="C2600">
        <v>-75</v>
      </c>
      <c r="D2600">
        <v>-75</v>
      </c>
      <c r="E2600">
        <v>150</v>
      </c>
      <c r="F2600">
        <v>-49.46153846</v>
      </c>
      <c r="G2600">
        <v>-52.30769231</v>
      </c>
      <c r="H2600">
        <v>102.4230769</v>
      </c>
      <c r="I2600">
        <v>-46</v>
      </c>
      <c r="J2600">
        <v>-53</v>
      </c>
      <c r="K2600">
        <v>99</v>
      </c>
      <c r="L2600">
        <v>-2.5291016580000001</v>
      </c>
      <c r="M2600">
        <v>-2.6746331689999998</v>
      </c>
      <c r="N2600">
        <v>5.2371677410000004</v>
      </c>
      <c r="O2600">
        <v>-2.3521038750000001</v>
      </c>
      <c r="P2600">
        <v>-2.710032725</v>
      </c>
      <c r="Q2600">
        <v>5.0621365999999997</v>
      </c>
      <c r="R2600">
        <v>-0.126455083</v>
      </c>
      <c r="S2600">
        <v>-0.133731658</v>
      </c>
      <c r="T2600">
        <v>0.26185838700000003</v>
      </c>
      <c r="U2600">
        <v>-0.117605194</v>
      </c>
      <c r="V2600">
        <v>-0.13550163600000001</v>
      </c>
      <c r="W2600">
        <v>0.25310683</v>
      </c>
      <c r="X2600">
        <v>-4.2011330000000001E-3</v>
      </c>
      <c r="Y2600">
        <v>0.26130117200000003</v>
      </c>
      <c r="Z2600">
        <v>-2.9327120000000001E-3</v>
      </c>
      <c r="AA2600">
        <v>-1.0332516E-2</v>
      </c>
      <c r="AB2600">
        <v>0.25310683</v>
      </c>
      <c r="AC2600" s="1">
        <v>1.11E-16</v>
      </c>
    </row>
    <row r="2601" spans="1:29" x14ac:dyDescent="0.3">
      <c r="A2601">
        <v>25.99</v>
      </c>
      <c r="B2601">
        <v>28.2</v>
      </c>
      <c r="C2601">
        <v>-75</v>
      </c>
      <c r="D2601">
        <v>-75</v>
      </c>
      <c r="E2601">
        <v>150</v>
      </c>
      <c r="F2601">
        <v>-49.42307692</v>
      </c>
      <c r="G2601">
        <v>-51.66346154</v>
      </c>
      <c r="H2601">
        <v>101.3653846</v>
      </c>
      <c r="I2601">
        <v>-47</v>
      </c>
      <c r="J2601">
        <v>-52</v>
      </c>
      <c r="K2601">
        <v>98</v>
      </c>
      <c r="L2601">
        <v>-2.5271350159999999</v>
      </c>
      <c r="M2601">
        <v>-2.641691915</v>
      </c>
      <c r="N2601">
        <v>5.1830850850000001</v>
      </c>
      <c r="O2601">
        <v>-2.4032365680000001</v>
      </c>
      <c r="P2601">
        <v>-2.658900032</v>
      </c>
      <c r="Q2601">
        <v>5.0110039070000001</v>
      </c>
      <c r="R2601">
        <v>-0.12635675099999999</v>
      </c>
      <c r="S2601">
        <v>-0.132084596</v>
      </c>
      <c r="T2601">
        <v>0.25915425399999997</v>
      </c>
      <c r="U2601">
        <v>-0.120161828</v>
      </c>
      <c r="V2601">
        <v>-0.13294500200000001</v>
      </c>
      <c r="W2601">
        <v>0.25055019499999998</v>
      </c>
      <c r="X2601">
        <v>-3.3069729999999999E-3</v>
      </c>
      <c r="Y2601">
        <v>0.25891661799999999</v>
      </c>
      <c r="Z2601">
        <v>-1.2507149999999999E-3</v>
      </c>
      <c r="AA2601">
        <v>-7.3803690000000003E-3</v>
      </c>
      <c r="AB2601">
        <v>0.25140240699999999</v>
      </c>
      <c r="AC2601">
        <v>4.4853239999999997E-3</v>
      </c>
    </row>
    <row r="2602" spans="1:29" x14ac:dyDescent="0.3">
      <c r="A2602">
        <v>26</v>
      </c>
      <c r="B2602">
        <v>28.2</v>
      </c>
      <c r="C2602">
        <v>-75</v>
      </c>
      <c r="D2602">
        <v>-75</v>
      </c>
      <c r="E2602">
        <v>150</v>
      </c>
      <c r="F2602">
        <v>-49.29807692</v>
      </c>
      <c r="G2602">
        <v>-51.02884615</v>
      </c>
      <c r="H2602">
        <v>100.1442308</v>
      </c>
      <c r="I2602">
        <v>-49</v>
      </c>
      <c r="J2602">
        <v>-52</v>
      </c>
      <c r="K2602">
        <v>83</v>
      </c>
      <c r="L2602">
        <v>-2.5207434289999999</v>
      </c>
      <c r="M2602">
        <v>-2.609242321</v>
      </c>
      <c r="N2602">
        <v>5.1206442010000002</v>
      </c>
      <c r="O2602">
        <v>-2.5055019540000001</v>
      </c>
      <c r="P2602">
        <v>-2.658900032</v>
      </c>
      <c r="Q2602">
        <v>4.2440135129999996</v>
      </c>
      <c r="R2602">
        <v>-0.126037171</v>
      </c>
      <c r="S2602">
        <v>-0.13046211599999999</v>
      </c>
      <c r="T2602">
        <v>0.25603220999999998</v>
      </c>
      <c r="U2602">
        <v>-0.125275098</v>
      </c>
      <c r="V2602">
        <v>-0.13294500200000001</v>
      </c>
      <c r="W2602">
        <v>0.212200676</v>
      </c>
      <c r="X2602">
        <v>-2.5547429999999999E-3</v>
      </c>
      <c r="Y2602">
        <v>0.25618790299999999</v>
      </c>
      <c r="Z2602">
        <v>8.1943399999999996E-4</v>
      </c>
      <c r="AA2602">
        <v>-4.4282210000000004E-3</v>
      </c>
      <c r="AB2602">
        <v>0.22754048399999999</v>
      </c>
      <c r="AC2602">
        <v>8.0735830999999994E-2</v>
      </c>
    </row>
    <row r="2603" spans="1:29" x14ac:dyDescent="0.3">
      <c r="A2603">
        <v>26.01</v>
      </c>
      <c r="B2603">
        <v>28.2</v>
      </c>
      <c r="C2603">
        <v>-75</v>
      </c>
      <c r="D2603">
        <v>-75</v>
      </c>
      <c r="E2603">
        <v>150</v>
      </c>
      <c r="F2603">
        <v>-49.36538462</v>
      </c>
      <c r="G2603">
        <v>-51.09615385</v>
      </c>
      <c r="H2603">
        <v>99.32692308</v>
      </c>
      <c r="I2603">
        <v>-54</v>
      </c>
      <c r="J2603">
        <v>-38</v>
      </c>
      <c r="K2603">
        <v>106</v>
      </c>
      <c r="L2603">
        <v>-2.5241850530000001</v>
      </c>
      <c r="M2603">
        <v>-2.612683944</v>
      </c>
      <c r="N2603">
        <v>5.0788530569999999</v>
      </c>
      <c r="O2603">
        <v>-2.761165418</v>
      </c>
      <c r="P2603">
        <v>-1.943042331</v>
      </c>
      <c r="Q2603">
        <v>5.4200654510000001</v>
      </c>
      <c r="R2603">
        <v>-0.12620925299999999</v>
      </c>
      <c r="S2603">
        <v>-0.13063419700000001</v>
      </c>
      <c r="T2603">
        <v>0.25394265300000002</v>
      </c>
      <c r="U2603">
        <v>-0.13805827100000001</v>
      </c>
      <c r="V2603">
        <v>-9.7152116999999996E-2</v>
      </c>
      <c r="W2603">
        <v>0.27100327299999999</v>
      </c>
      <c r="X2603">
        <v>-2.5547429999999999E-3</v>
      </c>
      <c r="Y2603">
        <v>0.25490958499999999</v>
      </c>
      <c r="Z2603">
        <v>5.0891180000000001E-3</v>
      </c>
      <c r="AA2603">
        <v>2.3617178999999999E-2</v>
      </c>
      <c r="AB2603">
        <v>0.259072311</v>
      </c>
      <c r="AC2603">
        <v>-6.2794534999999999E-2</v>
      </c>
    </row>
    <row r="2604" spans="1:29" x14ac:dyDescent="0.3">
      <c r="A2604">
        <v>26.02</v>
      </c>
      <c r="B2604">
        <v>28.2</v>
      </c>
      <c r="C2604">
        <v>-75</v>
      </c>
      <c r="D2604">
        <v>-75</v>
      </c>
      <c r="E2604">
        <v>150</v>
      </c>
      <c r="F2604">
        <v>-48.95192308</v>
      </c>
      <c r="G2604">
        <v>-50.72115385</v>
      </c>
      <c r="H2604">
        <v>97.980769230000007</v>
      </c>
      <c r="I2604">
        <v>-53</v>
      </c>
      <c r="J2604">
        <v>-49</v>
      </c>
      <c r="K2604">
        <v>101</v>
      </c>
      <c r="L2604">
        <v>-2.503043651</v>
      </c>
      <c r="M2604">
        <v>-2.5935091849999998</v>
      </c>
      <c r="N2604">
        <v>5.0100205860000004</v>
      </c>
      <c r="O2604">
        <v>-2.710032725</v>
      </c>
      <c r="P2604">
        <v>-2.5055019540000001</v>
      </c>
      <c r="Q2604">
        <v>5.1644019859999997</v>
      </c>
      <c r="R2604">
        <v>-0.125152183</v>
      </c>
      <c r="S2604">
        <v>-0.12967545899999999</v>
      </c>
      <c r="T2604">
        <v>0.25050102899999999</v>
      </c>
      <c r="U2604">
        <v>-0.13550163600000001</v>
      </c>
      <c r="V2604">
        <v>-0.125275098</v>
      </c>
      <c r="W2604">
        <v>0.25822009899999998</v>
      </c>
      <c r="X2604">
        <v>-2.611515E-3</v>
      </c>
      <c r="Y2604">
        <v>0.25194323299999999</v>
      </c>
      <c r="Z2604">
        <v>7.5905479999999999E-3</v>
      </c>
      <c r="AA2604">
        <v>5.9042950000000004E-3</v>
      </c>
      <c r="AB2604">
        <v>0.259072311</v>
      </c>
      <c r="AC2604">
        <v>4.4853239999999997E-3</v>
      </c>
    </row>
    <row r="2605" spans="1:29" x14ac:dyDescent="0.3">
      <c r="A2605">
        <v>26.03</v>
      </c>
      <c r="B2605">
        <v>28.2</v>
      </c>
      <c r="C2605">
        <v>-75</v>
      </c>
      <c r="D2605">
        <v>-75</v>
      </c>
      <c r="E2605">
        <v>150</v>
      </c>
      <c r="F2605">
        <v>-48.69230769</v>
      </c>
      <c r="G2605">
        <v>-50.375</v>
      </c>
      <c r="H2605">
        <v>97.278846150000007</v>
      </c>
      <c r="I2605">
        <v>-44</v>
      </c>
      <c r="J2605">
        <v>-47</v>
      </c>
      <c r="K2605">
        <v>98</v>
      </c>
      <c r="L2605">
        <v>-2.4897688169999999</v>
      </c>
      <c r="M2605">
        <v>-2.5758094059999999</v>
      </c>
      <c r="N2605">
        <v>4.9741293689999999</v>
      </c>
      <c r="O2605">
        <v>-2.2498384890000001</v>
      </c>
      <c r="P2605">
        <v>-2.4032365680000001</v>
      </c>
      <c r="Q2605">
        <v>5.0110039070000001</v>
      </c>
      <c r="R2605">
        <v>-0.12448844100000001</v>
      </c>
      <c r="S2605">
        <v>-0.12879046999999999</v>
      </c>
      <c r="T2605">
        <v>0.24870646800000001</v>
      </c>
      <c r="U2605">
        <v>-0.11249192399999999</v>
      </c>
      <c r="V2605">
        <v>-0.120161828</v>
      </c>
      <c r="W2605">
        <v>0.25055019499999998</v>
      </c>
      <c r="X2605">
        <v>-2.4837779999999999E-3</v>
      </c>
      <c r="Y2605">
        <v>0.25023061600000002</v>
      </c>
      <c r="Z2605">
        <v>8.0218289999999994E-3</v>
      </c>
      <c r="AA2605">
        <v>-4.4282210000000004E-3</v>
      </c>
      <c r="AB2605">
        <v>0.24458471500000001</v>
      </c>
      <c r="AC2605">
        <v>-3.1397267999999999E-2</v>
      </c>
    </row>
    <row r="2606" spans="1:29" x14ac:dyDescent="0.3">
      <c r="A2606">
        <v>26.04</v>
      </c>
      <c r="B2606">
        <v>28.2</v>
      </c>
      <c r="C2606">
        <v>-75</v>
      </c>
      <c r="D2606">
        <v>-75</v>
      </c>
      <c r="E2606">
        <v>150</v>
      </c>
      <c r="F2606">
        <v>-48.56730769</v>
      </c>
      <c r="G2606">
        <v>-49.99038462</v>
      </c>
      <c r="H2606">
        <v>96.20192308</v>
      </c>
      <c r="I2606">
        <v>-50</v>
      </c>
      <c r="J2606">
        <v>-50</v>
      </c>
      <c r="K2606">
        <v>98</v>
      </c>
      <c r="L2606">
        <v>-2.483377231</v>
      </c>
      <c r="M2606">
        <v>-2.5561429859999998</v>
      </c>
      <c r="N2606">
        <v>4.919063392</v>
      </c>
      <c r="O2606">
        <v>-2.556634646</v>
      </c>
      <c r="P2606">
        <v>-2.556634646</v>
      </c>
      <c r="Q2606">
        <v>5.0110039070000001</v>
      </c>
      <c r="R2606">
        <v>-0.124168862</v>
      </c>
      <c r="S2606">
        <v>-0.12780714900000001</v>
      </c>
      <c r="T2606">
        <v>0.24595317</v>
      </c>
      <c r="U2606">
        <v>-0.127831732</v>
      </c>
      <c r="V2606">
        <v>-0.127831732</v>
      </c>
      <c r="W2606">
        <v>0.25055019499999998</v>
      </c>
      <c r="X2606">
        <v>-2.1005659999999999E-3</v>
      </c>
      <c r="Y2606">
        <v>0.24796078299999999</v>
      </c>
      <c r="Z2606">
        <v>1.0566387999999999E-2</v>
      </c>
      <c r="AA2606">
        <v>0</v>
      </c>
      <c r="AB2606">
        <v>0.25225461799999999</v>
      </c>
      <c r="AC2606">
        <v>8.9706479999999995E-3</v>
      </c>
    </row>
    <row r="2607" spans="1:29" x14ac:dyDescent="0.3">
      <c r="A2607">
        <v>26.05</v>
      </c>
      <c r="B2607">
        <v>28.2</v>
      </c>
      <c r="C2607">
        <v>-75</v>
      </c>
      <c r="D2607">
        <v>-75</v>
      </c>
      <c r="E2607">
        <v>150</v>
      </c>
      <c r="F2607">
        <v>-48.40384615</v>
      </c>
      <c r="G2607">
        <v>-49.32692308</v>
      </c>
      <c r="H2607">
        <v>94.95192308</v>
      </c>
      <c r="I2607">
        <v>-49</v>
      </c>
      <c r="J2607">
        <v>-51</v>
      </c>
      <c r="K2607">
        <v>76</v>
      </c>
      <c r="L2607">
        <v>-2.4750190019999998</v>
      </c>
      <c r="M2607">
        <v>-2.5222184109999999</v>
      </c>
      <c r="N2607">
        <v>4.8551475259999997</v>
      </c>
      <c r="O2607">
        <v>-2.5055019540000001</v>
      </c>
      <c r="P2607">
        <v>-2.607767339</v>
      </c>
      <c r="Q2607">
        <v>3.8860846630000001</v>
      </c>
      <c r="R2607">
        <v>-0.12375095</v>
      </c>
      <c r="S2607">
        <v>-0.12611092099999999</v>
      </c>
      <c r="T2607">
        <v>0.242757376</v>
      </c>
      <c r="U2607">
        <v>-0.125275098</v>
      </c>
      <c r="V2607">
        <v>-0.13038836700000001</v>
      </c>
      <c r="W2607">
        <v>0.19430423299999999</v>
      </c>
      <c r="X2607">
        <v>-1.36253E-3</v>
      </c>
      <c r="Y2607">
        <v>0.245125541</v>
      </c>
      <c r="Z2607">
        <v>1.2464025E-2</v>
      </c>
      <c r="AA2607">
        <v>-2.952147E-3</v>
      </c>
      <c r="AB2607">
        <v>0.21475731000000001</v>
      </c>
      <c r="AC2607">
        <v>0.107647775</v>
      </c>
    </row>
    <row r="2608" spans="1:29" x14ac:dyDescent="0.3">
      <c r="A2608">
        <v>26.06</v>
      </c>
      <c r="B2608">
        <v>28.2</v>
      </c>
      <c r="C2608">
        <v>-75</v>
      </c>
      <c r="D2608">
        <v>-75</v>
      </c>
      <c r="E2608">
        <v>150</v>
      </c>
      <c r="F2608">
        <v>-48.36538462</v>
      </c>
      <c r="G2608">
        <v>-49.24038462</v>
      </c>
      <c r="H2608">
        <v>94.471153849999993</v>
      </c>
      <c r="I2608">
        <v>-47</v>
      </c>
      <c r="J2608">
        <v>-55</v>
      </c>
      <c r="K2608">
        <v>97</v>
      </c>
      <c r="L2608">
        <v>-2.4730523600000001</v>
      </c>
      <c r="M2608">
        <v>-2.5177934660000001</v>
      </c>
      <c r="N2608">
        <v>4.8305645000000004</v>
      </c>
      <c r="O2608">
        <v>-2.4032365680000001</v>
      </c>
      <c r="P2608">
        <v>-2.812298111</v>
      </c>
      <c r="Q2608">
        <v>4.9598712139999996</v>
      </c>
      <c r="R2608">
        <v>-0.12365261800000001</v>
      </c>
      <c r="S2608">
        <v>-0.12588967300000001</v>
      </c>
      <c r="T2608">
        <v>0.24152822500000001</v>
      </c>
      <c r="U2608">
        <v>-0.120161828</v>
      </c>
      <c r="V2608">
        <v>-0.14061490600000001</v>
      </c>
      <c r="W2608">
        <v>0.247993561</v>
      </c>
      <c r="X2608">
        <v>-1.291564E-3</v>
      </c>
      <c r="Y2608">
        <v>0.24419958</v>
      </c>
      <c r="Z2608">
        <v>1.4059765E-2</v>
      </c>
      <c r="AA2608">
        <v>-1.1808590000000001E-2</v>
      </c>
      <c r="AB2608">
        <v>0.25225461799999999</v>
      </c>
      <c r="AC2608">
        <v>2.2426620000000001E-2</v>
      </c>
    </row>
    <row r="2609" spans="1:29" x14ac:dyDescent="0.3">
      <c r="A2609">
        <v>26.07</v>
      </c>
      <c r="B2609">
        <v>28.2</v>
      </c>
      <c r="C2609">
        <v>-75</v>
      </c>
      <c r="D2609">
        <v>-75</v>
      </c>
      <c r="E2609">
        <v>150</v>
      </c>
      <c r="F2609">
        <v>-48</v>
      </c>
      <c r="G2609">
        <v>-49.45192308</v>
      </c>
      <c r="H2609">
        <v>94.08653846</v>
      </c>
      <c r="I2609">
        <v>-49</v>
      </c>
      <c r="J2609">
        <v>-42</v>
      </c>
      <c r="K2609">
        <v>97</v>
      </c>
      <c r="L2609">
        <v>-2.4543692610000001</v>
      </c>
      <c r="M2609">
        <v>-2.5286099970000002</v>
      </c>
      <c r="N2609">
        <v>4.8108980800000003</v>
      </c>
      <c r="O2609">
        <v>-2.5055019540000001</v>
      </c>
      <c r="P2609">
        <v>-2.147573103</v>
      </c>
      <c r="Q2609">
        <v>4.9598712139999996</v>
      </c>
      <c r="R2609">
        <v>-0.122718463</v>
      </c>
      <c r="S2609">
        <v>-0.1264305</v>
      </c>
      <c r="T2609">
        <v>0.240544904</v>
      </c>
      <c r="U2609">
        <v>-0.125275098</v>
      </c>
      <c r="V2609">
        <v>-0.107378655</v>
      </c>
      <c r="W2609">
        <v>0.247993561</v>
      </c>
      <c r="X2609">
        <v>-2.1431449999999999E-3</v>
      </c>
      <c r="Y2609">
        <v>0.243412924</v>
      </c>
      <c r="Z2609">
        <v>1.509484E-2</v>
      </c>
      <c r="AA2609">
        <v>1.0332516E-2</v>
      </c>
      <c r="AB2609">
        <v>0.242880291</v>
      </c>
      <c r="AC2609">
        <v>-2.6911944E-2</v>
      </c>
    </row>
    <row r="2610" spans="1:29" x14ac:dyDescent="0.3">
      <c r="A2610">
        <v>26.08</v>
      </c>
      <c r="B2610">
        <v>28.2</v>
      </c>
      <c r="C2610">
        <v>-75</v>
      </c>
      <c r="D2610">
        <v>-75</v>
      </c>
      <c r="E2610">
        <v>150</v>
      </c>
      <c r="F2610">
        <v>-48.00961538</v>
      </c>
      <c r="G2610">
        <v>-50.36538462</v>
      </c>
      <c r="H2610">
        <v>94.70192308</v>
      </c>
      <c r="I2610">
        <v>-40</v>
      </c>
      <c r="J2610">
        <v>-55</v>
      </c>
      <c r="K2610">
        <v>102</v>
      </c>
      <c r="L2610">
        <v>-2.4548609209999999</v>
      </c>
      <c r="M2610">
        <v>-2.5753177460000001</v>
      </c>
      <c r="N2610">
        <v>4.8423643529999998</v>
      </c>
      <c r="O2610">
        <v>-2.045307717</v>
      </c>
      <c r="P2610">
        <v>-2.812298111</v>
      </c>
      <c r="Q2610">
        <v>5.2155346790000001</v>
      </c>
      <c r="R2610">
        <v>-0.12274304599999999</v>
      </c>
      <c r="S2610">
        <v>-0.128765887</v>
      </c>
      <c r="T2610">
        <v>0.242118218</v>
      </c>
      <c r="U2610">
        <v>-0.102265386</v>
      </c>
      <c r="V2610">
        <v>-0.14061490600000001</v>
      </c>
      <c r="W2610">
        <v>0.26077673400000001</v>
      </c>
      <c r="X2610">
        <v>-3.4772890000000002E-3</v>
      </c>
      <c r="Y2610">
        <v>0.245248456</v>
      </c>
      <c r="Z2610">
        <v>1.647494E-2</v>
      </c>
      <c r="AA2610">
        <v>-2.2141106000000001E-2</v>
      </c>
      <c r="AB2610">
        <v>0.25481125300000002</v>
      </c>
      <c r="AC2610">
        <v>-3.1397267999999999E-2</v>
      </c>
    </row>
    <row r="2611" spans="1:29" x14ac:dyDescent="0.3">
      <c r="A2611">
        <v>26.09</v>
      </c>
      <c r="B2611">
        <v>28.2</v>
      </c>
      <c r="C2611">
        <v>-75</v>
      </c>
      <c r="D2611">
        <v>-75</v>
      </c>
      <c r="E2611">
        <v>150</v>
      </c>
      <c r="F2611">
        <v>-48.68269231</v>
      </c>
      <c r="G2611">
        <v>-51.93269231</v>
      </c>
      <c r="H2611">
        <v>96.067307690000007</v>
      </c>
      <c r="I2611">
        <v>-50</v>
      </c>
      <c r="J2611">
        <v>-53</v>
      </c>
      <c r="K2611">
        <v>100</v>
      </c>
      <c r="L2611">
        <v>-2.4892771570000001</v>
      </c>
      <c r="M2611">
        <v>-2.655458409</v>
      </c>
      <c r="N2611">
        <v>4.9121801449999998</v>
      </c>
      <c r="O2611">
        <v>-2.556634646</v>
      </c>
      <c r="P2611">
        <v>-2.710032725</v>
      </c>
      <c r="Q2611">
        <v>5.1132692930000001</v>
      </c>
      <c r="R2611">
        <v>-0.124463858</v>
      </c>
      <c r="S2611">
        <v>-0.13277291999999999</v>
      </c>
      <c r="T2611">
        <v>0.24560900699999999</v>
      </c>
      <c r="U2611">
        <v>-0.127831732</v>
      </c>
      <c r="V2611">
        <v>-0.13550163600000001</v>
      </c>
      <c r="W2611">
        <v>0.25566346499999998</v>
      </c>
      <c r="X2611">
        <v>-4.7972400000000004E-3</v>
      </c>
      <c r="Y2611">
        <v>0.24948493099999999</v>
      </c>
      <c r="Z2611">
        <v>2.0399598000000001E-2</v>
      </c>
      <c r="AA2611">
        <v>-4.4282210000000004E-3</v>
      </c>
      <c r="AB2611">
        <v>0.25822009899999998</v>
      </c>
      <c r="AC2611">
        <v>1.3455972E-2</v>
      </c>
    </row>
    <row r="2612" spans="1:29" x14ac:dyDescent="0.3">
      <c r="A2612">
        <v>26.1</v>
      </c>
      <c r="B2612">
        <v>28.2</v>
      </c>
      <c r="C2612">
        <v>-75</v>
      </c>
      <c r="D2612">
        <v>-75</v>
      </c>
      <c r="E2612">
        <v>150</v>
      </c>
      <c r="F2612">
        <v>-49.53846154</v>
      </c>
      <c r="G2612">
        <v>-53.375</v>
      </c>
      <c r="H2612">
        <v>97.653846150000007</v>
      </c>
      <c r="I2612">
        <v>-50</v>
      </c>
      <c r="J2612">
        <v>-49</v>
      </c>
      <c r="K2612">
        <v>94</v>
      </c>
      <c r="L2612">
        <v>-2.533034942</v>
      </c>
      <c r="M2612">
        <v>-2.7292074849999999</v>
      </c>
      <c r="N2612">
        <v>4.9933041290000002</v>
      </c>
      <c r="O2612">
        <v>-2.556634646</v>
      </c>
      <c r="P2612">
        <v>-2.5055019540000001</v>
      </c>
      <c r="Q2612">
        <v>4.8064731350000001</v>
      </c>
      <c r="R2612">
        <v>-0.12665174700000001</v>
      </c>
      <c r="S2612">
        <v>-0.136460374</v>
      </c>
      <c r="T2612">
        <v>0.249665206</v>
      </c>
      <c r="U2612">
        <v>-0.127831732</v>
      </c>
      <c r="V2612">
        <v>-0.125275098</v>
      </c>
      <c r="W2612">
        <v>0.240323657</v>
      </c>
      <c r="X2612">
        <v>-5.6630140000000001E-3</v>
      </c>
      <c r="Y2612">
        <v>0.25414751099999999</v>
      </c>
      <c r="Z2612">
        <v>2.3591079000000001E-2</v>
      </c>
      <c r="AA2612">
        <v>1.476074E-3</v>
      </c>
      <c r="AB2612">
        <v>0.24458471500000001</v>
      </c>
      <c r="AC2612">
        <v>2.2426620000000001E-2</v>
      </c>
    </row>
    <row r="2613" spans="1:29" x14ac:dyDescent="0.3">
      <c r="A2613">
        <v>26.11</v>
      </c>
      <c r="B2613">
        <v>28.2</v>
      </c>
      <c r="C2613">
        <v>-75</v>
      </c>
      <c r="D2613">
        <v>-75</v>
      </c>
      <c r="E2613">
        <v>150</v>
      </c>
      <c r="F2613">
        <v>-50.58653846</v>
      </c>
      <c r="G2613">
        <v>-54.57692308</v>
      </c>
      <c r="H2613">
        <v>99.567307690000007</v>
      </c>
      <c r="I2613">
        <v>-51</v>
      </c>
      <c r="J2613">
        <v>-51</v>
      </c>
      <c r="K2613">
        <v>75</v>
      </c>
      <c r="L2613">
        <v>-2.5866259380000001</v>
      </c>
      <c r="M2613">
        <v>-2.7906650489999998</v>
      </c>
      <c r="N2613">
        <v>5.09114457</v>
      </c>
      <c r="O2613">
        <v>-2.607767339</v>
      </c>
      <c r="P2613">
        <v>-2.607767339</v>
      </c>
      <c r="Q2613">
        <v>3.8349519700000001</v>
      </c>
      <c r="R2613">
        <v>-0.12933129700000001</v>
      </c>
      <c r="S2613">
        <v>-0.139533252</v>
      </c>
      <c r="T2613">
        <v>0.254557229</v>
      </c>
      <c r="U2613">
        <v>-0.13038836700000001</v>
      </c>
      <c r="V2613">
        <v>-0.13038836700000001</v>
      </c>
      <c r="W2613">
        <v>0.19174759799999999</v>
      </c>
      <c r="X2613">
        <v>-5.8901020000000004E-3</v>
      </c>
      <c r="Y2613">
        <v>0.25932633500000002</v>
      </c>
      <c r="Z2613">
        <v>2.5100562999999999E-2</v>
      </c>
      <c r="AA2613">
        <v>0</v>
      </c>
      <c r="AB2613">
        <v>0.21475731000000001</v>
      </c>
      <c r="AC2613">
        <v>0.121103746</v>
      </c>
    </row>
    <row r="2614" spans="1:29" x14ac:dyDescent="0.3">
      <c r="A2614">
        <v>26.12</v>
      </c>
      <c r="B2614">
        <v>28.2</v>
      </c>
      <c r="C2614">
        <v>-75</v>
      </c>
      <c r="D2614">
        <v>-75</v>
      </c>
      <c r="E2614">
        <v>150</v>
      </c>
      <c r="F2614">
        <v>-51.29807692</v>
      </c>
      <c r="G2614">
        <v>-55.27884615</v>
      </c>
      <c r="H2614">
        <v>100.5192308</v>
      </c>
      <c r="I2614">
        <v>-50</v>
      </c>
      <c r="J2614">
        <v>-41</v>
      </c>
      <c r="K2614">
        <v>94</v>
      </c>
      <c r="L2614">
        <v>-2.6230088149999999</v>
      </c>
      <c r="M2614">
        <v>-2.8265562659999999</v>
      </c>
      <c r="N2614">
        <v>5.1398189600000004</v>
      </c>
      <c r="O2614">
        <v>-2.556634646</v>
      </c>
      <c r="P2614">
        <v>-2.09644041</v>
      </c>
      <c r="Q2614">
        <v>4.8064731350000001</v>
      </c>
      <c r="R2614">
        <v>-0.13115044100000001</v>
      </c>
      <c r="S2614">
        <v>-0.141327813</v>
      </c>
      <c r="T2614">
        <v>0.256990948</v>
      </c>
      <c r="U2614">
        <v>-0.127831732</v>
      </c>
      <c r="V2614">
        <v>-0.104822021</v>
      </c>
      <c r="W2614">
        <v>0.240323657</v>
      </c>
      <c r="X2614">
        <v>-5.8759090000000003E-3</v>
      </c>
      <c r="Y2614">
        <v>0.26215338300000002</v>
      </c>
      <c r="Z2614">
        <v>2.7170712E-2</v>
      </c>
      <c r="AA2614">
        <v>1.3284663E-2</v>
      </c>
      <c r="AB2614">
        <v>0.23776702199999999</v>
      </c>
      <c r="AC2614">
        <v>-1.3455972E-2</v>
      </c>
    </row>
    <row r="2615" spans="1:29" x14ac:dyDescent="0.3">
      <c r="A2615">
        <v>26.13</v>
      </c>
      <c r="B2615">
        <v>28.2</v>
      </c>
      <c r="C2615">
        <v>-75</v>
      </c>
      <c r="D2615">
        <v>-75</v>
      </c>
      <c r="E2615">
        <v>150</v>
      </c>
      <c r="F2615">
        <v>-51.57692308</v>
      </c>
      <c r="G2615">
        <v>-55.54807692</v>
      </c>
      <c r="H2615">
        <v>100.4038462</v>
      </c>
      <c r="I2615">
        <v>-37</v>
      </c>
      <c r="J2615">
        <v>-53</v>
      </c>
      <c r="K2615">
        <v>94</v>
      </c>
      <c r="L2615">
        <v>-2.6372669700000002</v>
      </c>
      <c r="M2615">
        <v>-2.8403227599999998</v>
      </c>
      <c r="N2615">
        <v>5.1339190339999998</v>
      </c>
      <c r="O2615">
        <v>-1.891909638</v>
      </c>
      <c r="P2615">
        <v>-2.710032725</v>
      </c>
      <c r="Q2615">
        <v>4.8064731350000001</v>
      </c>
      <c r="R2615">
        <v>-0.13186334799999999</v>
      </c>
      <c r="S2615">
        <v>-0.14201613799999999</v>
      </c>
      <c r="T2615">
        <v>0.25669595200000001</v>
      </c>
      <c r="U2615">
        <v>-9.4595481999999995E-2</v>
      </c>
      <c r="V2615">
        <v>-0.13550163600000001</v>
      </c>
      <c r="W2615">
        <v>0.240323657</v>
      </c>
      <c r="X2615">
        <v>-5.8617160000000003E-3</v>
      </c>
      <c r="Y2615">
        <v>0.26242379700000001</v>
      </c>
      <c r="Z2615">
        <v>3.0146552E-2</v>
      </c>
      <c r="AA2615">
        <v>-2.3617178999999999E-2</v>
      </c>
      <c r="AB2615">
        <v>0.236914811</v>
      </c>
      <c r="AC2615">
        <v>-1.7941295999999999E-2</v>
      </c>
    </row>
    <row r="2616" spans="1:29" x14ac:dyDescent="0.3">
      <c r="A2616">
        <v>26.14</v>
      </c>
      <c r="B2616">
        <v>28.2</v>
      </c>
      <c r="C2616">
        <v>-75</v>
      </c>
      <c r="D2616">
        <v>-75</v>
      </c>
      <c r="E2616">
        <v>150</v>
      </c>
      <c r="F2616">
        <v>-51.97115385</v>
      </c>
      <c r="G2616">
        <v>-55.70192308</v>
      </c>
      <c r="H2616">
        <v>99.980769230000007</v>
      </c>
      <c r="I2616">
        <v>-46</v>
      </c>
      <c r="J2616">
        <v>-57</v>
      </c>
      <c r="K2616">
        <v>94</v>
      </c>
      <c r="L2616">
        <v>-2.6574250510000001</v>
      </c>
      <c r="M2616">
        <v>-2.8481893280000001</v>
      </c>
      <c r="N2616">
        <v>5.1122859719999996</v>
      </c>
      <c r="O2616">
        <v>-2.3521038750000001</v>
      </c>
      <c r="P2616">
        <v>-2.9145634970000001</v>
      </c>
      <c r="Q2616">
        <v>4.8064731350000001</v>
      </c>
      <c r="R2616">
        <v>-0.13287125299999999</v>
      </c>
      <c r="S2616">
        <v>-0.14240946600000001</v>
      </c>
      <c r="T2616">
        <v>0.25561429899999999</v>
      </c>
      <c r="U2616">
        <v>-0.117605194</v>
      </c>
      <c r="V2616">
        <v>-0.14572817499999999</v>
      </c>
      <c r="W2616">
        <v>0.240323657</v>
      </c>
      <c r="X2616">
        <v>-5.5068900000000004E-3</v>
      </c>
      <c r="Y2616">
        <v>0.26216977200000002</v>
      </c>
      <c r="Z2616">
        <v>3.4502492000000003E-2</v>
      </c>
      <c r="AA2616">
        <v>-1.6236811E-2</v>
      </c>
      <c r="AB2616">
        <v>0.247993561</v>
      </c>
      <c r="AC2616">
        <v>4.0367914999999997E-2</v>
      </c>
    </row>
    <row r="2617" spans="1:29" x14ac:dyDescent="0.3">
      <c r="A2617">
        <v>26.15</v>
      </c>
      <c r="B2617">
        <v>28.2</v>
      </c>
      <c r="C2617">
        <v>-75</v>
      </c>
      <c r="D2617">
        <v>-75</v>
      </c>
      <c r="E2617">
        <v>150</v>
      </c>
      <c r="F2617">
        <v>-52.23076923</v>
      </c>
      <c r="G2617">
        <v>-55.90384615</v>
      </c>
      <c r="H2617">
        <v>99.38461538</v>
      </c>
      <c r="I2617">
        <v>-44</v>
      </c>
      <c r="J2617">
        <v>-55</v>
      </c>
      <c r="K2617">
        <v>95</v>
      </c>
      <c r="L2617">
        <v>-2.6706998849999999</v>
      </c>
      <c r="M2617">
        <v>-2.858514199</v>
      </c>
      <c r="N2617">
        <v>5.0818030199999997</v>
      </c>
      <c r="O2617">
        <v>-2.2498384890000001</v>
      </c>
      <c r="P2617">
        <v>-2.812298111</v>
      </c>
      <c r="Q2617">
        <v>4.8576058279999996</v>
      </c>
      <c r="R2617">
        <v>-0.13353499399999999</v>
      </c>
      <c r="S2617">
        <v>-0.14292571000000001</v>
      </c>
      <c r="T2617">
        <v>0.25409015099999999</v>
      </c>
      <c r="U2617">
        <v>-0.11249192399999999</v>
      </c>
      <c r="V2617">
        <v>-0.14061490600000001</v>
      </c>
      <c r="W2617">
        <v>0.242880291</v>
      </c>
      <c r="X2617">
        <v>-5.4217320000000003E-3</v>
      </c>
      <c r="Y2617">
        <v>0.26154700199999997</v>
      </c>
      <c r="Z2617">
        <v>3.9246584000000001E-2</v>
      </c>
      <c r="AA2617">
        <v>-1.6236811E-2</v>
      </c>
      <c r="AB2617">
        <v>0.24628913799999999</v>
      </c>
      <c r="AC2617">
        <v>1.7941295999999999E-2</v>
      </c>
    </row>
    <row r="2618" spans="1:29" x14ac:dyDescent="0.3">
      <c r="A2618">
        <v>26.16</v>
      </c>
      <c r="B2618">
        <v>28.2</v>
      </c>
      <c r="C2618">
        <v>-75</v>
      </c>
      <c r="D2618">
        <v>-75</v>
      </c>
      <c r="E2618">
        <v>150</v>
      </c>
      <c r="F2618">
        <v>-52.25</v>
      </c>
      <c r="G2618">
        <v>-56.25</v>
      </c>
      <c r="H2618">
        <v>99.269230769999993</v>
      </c>
      <c r="I2618">
        <v>-100</v>
      </c>
      <c r="J2618">
        <v>-101</v>
      </c>
      <c r="K2618">
        <v>180</v>
      </c>
      <c r="L2618">
        <v>-2.671683206</v>
      </c>
      <c r="M2618">
        <v>-2.8762139769999999</v>
      </c>
      <c r="N2618">
        <v>5.0759030940000001</v>
      </c>
      <c r="O2618">
        <v>-5.1132692930000001</v>
      </c>
      <c r="P2618">
        <v>-5.1644019859999997</v>
      </c>
      <c r="Q2618">
        <v>9.2038847270000002</v>
      </c>
      <c r="R2618">
        <v>-0.13358416000000001</v>
      </c>
      <c r="S2618">
        <v>-0.14381069899999999</v>
      </c>
      <c r="T2618">
        <v>0.25379515499999999</v>
      </c>
      <c r="U2618">
        <v>-0.25566346499999998</v>
      </c>
      <c r="V2618">
        <v>-0.25822009899999998</v>
      </c>
      <c r="W2618">
        <v>0.46019423599999998</v>
      </c>
      <c r="X2618">
        <v>-5.9042950000000004E-3</v>
      </c>
      <c r="Y2618">
        <v>0.26166172300000001</v>
      </c>
      <c r="Z2618">
        <v>4.1402990000000001E-2</v>
      </c>
      <c r="AA2618">
        <v>-1.476074E-3</v>
      </c>
      <c r="AB2618">
        <v>0.47809067900000002</v>
      </c>
      <c r="AC2618">
        <v>9.4191803000000004E-2</v>
      </c>
    </row>
    <row r="2619" spans="1:29" x14ac:dyDescent="0.3">
      <c r="A2619">
        <v>26.17</v>
      </c>
      <c r="B2619">
        <v>28.2</v>
      </c>
      <c r="C2619">
        <v>-75</v>
      </c>
      <c r="D2619">
        <v>-75</v>
      </c>
      <c r="E2619">
        <v>150</v>
      </c>
      <c r="F2619">
        <v>-52.09615385</v>
      </c>
      <c r="G2619">
        <v>-56.76923077</v>
      </c>
      <c r="H2619">
        <v>99.66346154</v>
      </c>
      <c r="I2619">
        <v>-54</v>
      </c>
      <c r="J2619">
        <v>-54</v>
      </c>
      <c r="K2619">
        <v>101</v>
      </c>
      <c r="L2619">
        <v>-2.663816637</v>
      </c>
      <c r="M2619">
        <v>-2.9027636449999998</v>
      </c>
      <c r="N2619">
        <v>5.096061175</v>
      </c>
      <c r="O2619">
        <v>-2.761165418</v>
      </c>
      <c r="P2619">
        <v>-2.761165418</v>
      </c>
      <c r="Q2619">
        <v>5.1644019859999997</v>
      </c>
      <c r="R2619">
        <v>-0.13319083200000001</v>
      </c>
      <c r="S2619">
        <v>-0.145138182</v>
      </c>
      <c r="T2619">
        <v>0.254803059</v>
      </c>
      <c r="U2619">
        <v>-0.13805827100000001</v>
      </c>
      <c r="V2619">
        <v>-0.13805827100000001</v>
      </c>
      <c r="W2619">
        <v>0.25822009899999998</v>
      </c>
      <c r="X2619">
        <v>-6.8978060000000002E-3</v>
      </c>
      <c r="Y2619">
        <v>0.26264504399999999</v>
      </c>
      <c r="Z2619">
        <v>4.1273605999999997E-2</v>
      </c>
      <c r="AA2619">
        <v>0</v>
      </c>
      <c r="AB2619">
        <v>0.26418557999999998</v>
      </c>
      <c r="AC2619">
        <v>3.1397267999999999E-2</v>
      </c>
    </row>
    <row r="2620" spans="1:29" x14ac:dyDescent="0.3">
      <c r="A2620">
        <v>26.18</v>
      </c>
      <c r="B2620">
        <v>28.2</v>
      </c>
      <c r="C2620">
        <v>-75</v>
      </c>
      <c r="D2620">
        <v>-75</v>
      </c>
      <c r="E2620">
        <v>150</v>
      </c>
      <c r="F2620">
        <v>-51.99038462</v>
      </c>
      <c r="G2620">
        <v>-57.56730769</v>
      </c>
      <c r="H2620">
        <v>100.0865385</v>
      </c>
      <c r="I2620">
        <v>-44</v>
      </c>
      <c r="J2620">
        <v>-54</v>
      </c>
      <c r="K2620">
        <v>95</v>
      </c>
      <c r="L2620">
        <v>-2.6584083719999998</v>
      </c>
      <c r="M2620">
        <v>-2.9435714669999999</v>
      </c>
      <c r="N2620">
        <v>5.1176942380000003</v>
      </c>
      <c r="O2620">
        <v>-2.2498384890000001</v>
      </c>
      <c r="P2620">
        <v>-2.761165418</v>
      </c>
      <c r="Q2620">
        <v>4.8576058279999996</v>
      </c>
      <c r="R2620">
        <v>-0.13292041900000001</v>
      </c>
      <c r="S2620">
        <v>-0.14717857300000001</v>
      </c>
      <c r="T2620">
        <v>0.25588471200000001</v>
      </c>
      <c r="U2620">
        <v>-0.11249192399999999</v>
      </c>
      <c r="V2620">
        <v>-0.13805827100000001</v>
      </c>
      <c r="W2620">
        <v>0.242880291</v>
      </c>
      <c r="X2620">
        <v>-8.2319490000000006E-3</v>
      </c>
      <c r="Y2620">
        <v>0.26395613899999998</v>
      </c>
      <c r="Z2620">
        <v>4.2481193E-2</v>
      </c>
      <c r="AA2620">
        <v>-1.4760736999999999E-2</v>
      </c>
      <c r="AB2620">
        <v>0.245436926</v>
      </c>
      <c r="AC2620">
        <v>1.3455972E-2</v>
      </c>
    </row>
    <row r="2621" spans="1:29" x14ac:dyDescent="0.3">
      <c r="A2621">
        <v>26.19</v>
      </c>
      <c r="B2621">
        <v>28.2</v>
      </c>
      <c r="C2621">
        <v>-75</v>
      </c>
      <c r="D2621">
        <v>-75</v>
      </c>
      <c r="E2621">
        <v>150</v>
      </c>
      <c r="F2621">
        <v>-52.23076923</v>
      </c>
      <c r="G2621">
        <v>-58.24038462</v>
      </c>
      <c r="H2621">
        <v>100.5576923</v>
      </c>
      <c r="I2621">
        <v>-55</v>
      </c>
      <c r="J2621">
        <v>-52</v>
      </c>
      <c r="K2621">
        <v>94</v>
      </c>
      <c r="L2621">
        <v>-2.6706998849999999</v>
      </c>
      <c r="M2621">
        <v>-2.9779877030000002</v>
      </c>
      <c r="N2621">
        <v>5.1417856019999997</v>
      </c>
      <c r="O2621">
        <v>-2.812298111</v>
      </c>
      <c r="P2621">
        <v>-2.658900032</v>
      </c>
      <c r="Q2621">
        <v>4.8064731350000001</v>
      </c>
      <c r="R2621">
        <v>-0.13353499399999999</v>
      </c>
      <c r="S2621">
        <v>-0.148899385</v>
      </c>
      <c r="T2621">
        <v>0.25708927999999998</v>
      </c>
      <c r="U2621">
        <v>-0.14061490600000001</v>
      </c>
      <c r="V2621">
        <v>-0.13294500200000001</v>
      </c>
      <c r="W2621">
        <v>0.240323657</v>
      </c>
      <c r="X2621">
        <v>-8.870635E-3</v>
      </c>
      <c r="Y2621">
        <v>0.26553764699999999</v>
      </c>
      <c r="Z2621">
        <v>4.4465086000000001E-2</v>
      </c>
      <c r="AA2621">
        <v>4.4282210000000004E-3</v>
      </c>
      <c r="AB2621">
        <v>0.25140240699999999</v>
      </c>
      <c r="AC2621">
        <v>5.8309211E-2</v>
      </c>
    </row>
    <row r="2622" spans="1:29" x14ac:dyDescent="0.3">
      <c r="A2622">
        <v>26.2</v>
      </c>
      <c r="B2622">
        <v>28.2</v>
      </c>
      <c r="C2622">
        <v>-75</v>
      </c>
      <c r="D2622">
        <v>-75</v>
      </c>
      <c r="E2622">
        <v>150</v>
      </c>
      <c r="F2622">
        <v>-52.68269231</v>
      </c>
      <c r="G2622">
        <v>-58.59615385</v>
      </c>
      <c r="H2622">
        <v>100.9903846</v>
      </c>
      <c r="I2622">
        <v>-53</v>
      </c>
      <c r="J2622">
        <v>-53</v>
      </c>
      <c r="K2622">
        <v>76</v>
      </c>
      <c r="L2622">
        <v>-2.693807928</v>
      </c>
      <c r="M2622">
        <v>-2.9961791409999998</v>
      </c>
      <c r="N2622">
        <v>5.1639103249999998</v>
      </c>
      <c r="O2622">
        <v>-2.710032725</v>
      </c>
      <c r="P2622">
        <v>-2.710032725</v>
      </c>
      <c r="Q2622">
        <v>3.8860846630000001</v>
      </c>
      <c r="R2622">
        <v>-0.13469039599999999</v>
      </c>
      <c r="S2622">
        <v>-0.14980895699999999</v>
      </c>
      <c r="T2622">
        <v>0.25819551600000001</v>
      </c>
      <c r="U2622">
        <v>-0.13550163600000001</v>
      </c>
      <c r="V2622">
        <v>-0.13550163600000001</v>
      </c>
      <c r="W2622">
        <v>0.19430423299999999</v>
      </c>
      <c r="X2622">
        <v>-8.7287049999999998E-3</v>
      </c>
      <c r="Y2622">
        <v>0.26696346199999998</v>
      </c>
      <c r="Z2622">
        <v>4.6147082999999998E-2</v>
      </c>
      <c r="AA2622">
        <v>0</v>
      </c>
      <c r="AB2622">
        <v>0.21987058000000001</v>
      </c>
      <c r="AC2622">
        <v>0.13455971799999999</v>
      </c>
    </row>
    <row r="2623" spans="1:29" x14ac:dyDescent="0.3">
      <c r="A2623">
        <v>26.21</v>
      </c>
      <c r="B2623">
        <v>28.2</v>
      </c>
      <c r="C2623">
        <v>-75</v>
      </c>
      <c r="D2623">
        <v>-75</v>
      </c>
      <c r="E2623">
        <v>150</v>
      </c>
      <c r="F2623">
        <v>-52.74038462</v>
      </c>
      <c r="G2623">
        <v>-58.24038462</v>
      </c>
      <c r="H2623">
        <v>100.5</v>
      </c>
      <c r="I2623">
        <v>-51</v>
      </c>
      <c r="J2623">
        <v>-57</v>
      </c>
      <c r="K2623">
        <v>97</v>
      </c>
      <c r="L2623">
        <v>-2.6967578919999999</v>
      </c>
      <c r="M2623">
        <v>-2.9779877030000002</v>
      </c>
      <c r="N2623">
        <v>5.1388356389999998</v>
      </c>
      <c r="O2623">
        <v>-2.607767339</v>
      </c>
      <c r="P2623">
        <v>-2.9145634970000001</v>
      </c>
      <c r="Q2623">
        <v>4.9598712139999996</v>
      </c>
      <c r="R2623">
        <v>-0.13483789500000001</v>
      </c>
      <c r="S2623">
        <v>-0.148899385</v>
      </c>
      <c r="T2623">
        <v>0.25694178200000001</v>
      </c>
      <c r="U2623">
        <v>-0.13038836700000001</v>
      </c>
      <c r="V2623">
        <v>-0.14572817499999999</v>
      </c>
      <c r="W2623">
        <v>0.247993561</v>
      </c>
      <c r="X2623">
        <v>-8.1184050000000004E-3</v>
      </c>
      <c r="Y2623">
        <v>0.26587361500000001</v>
      </c>
      <c r="Z2623">
        <v>4.7009645000000003E-2</v>
      </c>
      <c r="AA2623">
        <v>-8.8564420000000008E-3</v>
      </c>
      <c r="AB2623">
        <v>0.25736788799999999</v>
      </c>
      <c r="AC2623">
        <v>4.9338563000000002E-2</v>
      </c>
    </row>
    <row r="2624" spans="1:29" x14ac:dyDescent="0.3">
      <c r="A2624">
        <v>26.22</v>
      </c>
      <c r="B2624">
        <v>28.2</v>
      </c>
      <c r="C2624">
        <v>-75</v>
      </c>
      <c r="D2624">
        <v>-75</v>
      </c>
      <c r="E2624">
        <v>150</v>
      </c>
      <c r="F2624">
        <v>-52.17307692</v>
      </c>
      <c r="G2624">
        <v>-57.25</v>
      </c>
      <c r="H2624">
        <v>99.355769230000007</v>
      </c>
      <c r="I2624">
        <v>-50</v>
      </c>
      <c r="J2624">
        <v>-46</v>
      </c>
      <c r="K2624">
        <v>95</v>
      </c>
      <c r="L2624">
        <v>-2.667749921</v>
      </c>
      <c r="M2624">
        <v>-2.9273466699999999</v>
      </c>
      <c r="N2624">
        <v>5.0803280390000003</v>
      </c>
      <c r="O2624">
        <v>-2.556634646</v>
      </c>
      <c r="P2624">
        <v>-2.3521038750000001</v>
      </c>
      <c r="Q2624">
        <v>4.8576058279999996</v>
      </c>
      <c r="R2624">
        <v>-0.13338749599999999</v>
      </c>
      <c r="S2624">
        <v>-0.14636733399999999</v>
      </c>
      <c r="T2624">
        <v>0.25401640199999997</v>
      </c>
      <c r="U2624">
        <v>-0.127831732</v>
      </c>
      <c r="V2624">
        <v>-0.117605194</v>
      </c>
      <c r="W2624">
        <v>0.242880291</v>
      </c>
      <c r="X2624">
        <v>-7.4939129999999996E-3</v>
      </c>
      <c r="Y2624">
        <v>0.262595878</v>
      </c>
      <c r="Z2624">
        <v>4.5155135999999998E-2</v>
      </c>
      <c r="AA2624">
        <v>5.9042950000000004E-3</v>
      </c>
      <c r="AB2624">
        <v>0.24373250299999999</v>
      </c>
      <c r="AC2624">
        <v>4.4853239999999997E-3</v>
      </c>
    </row>
    <row r="2625" spans="1:29" x14ac:dyDescent="0.3">
      <c r="A2625">
        <v>26.23</v>
      </c>
      <c r="B2625">
        <v>28.2</v>
      </c>
      <c r="C2625">
        <v>-75</v>
      </c>
      <c r="D2625">
        <v>-75</v>
      </c>
      <c r="E2625">
        <v>150</v>
      </c>
      <c r="F2625">
        <v>-51.38461538</v>
      </c>
      <c r="G2625">
        <v>-56.38461538</v>
      </c>
      <c r="H2625">
        <v>98.067307690000007</v>
      </c>
      <c r="I2625">
        <v>-39</v>
      </c>
      <c r="J2625">
        <v>-61</v>
      </c>
      <c r="K2625">
        <v>97</v>
      </c>
      <c r="L2625">
        <v>-2.6274337600000002</v>
      </c>
      <c r="M2625">
        <v>-2.8830972240000001</v>
      </c>
      <c r="N2625">
        <v>5.0144455309999998</v>
      </c>
      <c r="O2625">
        <v>-1.994175024</v>
      </c>
      <c r="P2625">
        <v>-3.1190942690000001</v>
      </c>
      <c r="Q2625">
        <v>4.9598712139999996</v>
      </c>
      <c r="R2625">
        <v>-0.13137168799999999</v>
      </c>
      <c r="S2625">
        <v>-0.144154861</v>
      </c>
      <c r="T2625">
        <v>0.25072227699999999</v>
      </c>
      <c r="U2625">
        <v>-9.9708750999999998E-2</v>
      </c>
      <c r="V2625">
        <v>-0.15595471299999999</v>
      </c>
      <c r="W2625">
        <v>0.247993561</v>
      </c>
      <c r="X2625">
        <v>-7.3803690000000003E-3</v>
      </c>
      <c r="Y2625">
        <v>0.258990367</v>
      </c>
      <c r="Z2625">
        <v>4.3516267999999997E-2</v>
      </c>
      <c r="AA2625">
        <v>-3.2473621000000001E-2</v>
      </c>
      <c r="AB2625">
        <v>0.25055019499999998</v>
      </c>
      <c r="AC2625">
        <v>1.3455972E-2</v>
      </c>
    </row>
    <row r="2626" spans="1:29" x14ac:dyDescent="0.3">
      <c r="A2626">
        <v>26.24</v>
      </c>
      <c r="B2626">
        <v>28.2</v>
      </c>
      <c r="C2626">
        <v>-75</v>
      </c>
      <c r="D2626">
        <v>-75</v>
      </c>
      <c r="E2626">
        <v>150</v>
      </c>
      <c r="F2626">
        <v>-50.51923077</v>
      </c>
      <c r="G2626">
        <v>-55.58653846</v>
      </c>
      <c r="H2626">
        <v>96.528846150000007</v>
      </c>
      <c r="I2626">
        <v>-49</v>
      </c>
      <c r="J2626">
        <v>-62</v>
      </c>
      <c r="K2626">
        <v>98</v>
      </c>
      <c r="L2626">
        <v>-2.5831843139999999</v>
      </c>
      <c r="M2626">
        <v>-2.842289402</v>
      </c>
      <c r="N2626">
        <v>4.9357798490000002</v>
      </c>
      <c r="O2626">
        <v>-2.5055019540000001</v>
      </c>
      <c r="P2626">
        <v>-3.1702269620000001</v>
      </c>
      <c r="Q2626">
        <v>5.0110039070000001</v>
      </c>
      <c r="R2626">
        <v>-0.12915921599999999</v>
      </c>
      <c r="S2626">
        <v>-0.14211446999999999</v>
      </c>
      <c r="T2626">
        <v>0.24678899200000001</v>
      </c>
      <c r="U2626">
        <v>-0.125275098</v>
      </c>
      <c r="V2626">
        <v>-0.158511348</v>
      </c>
      <c r="W2626">
        <v>0.25055019499999998</v>
      </c>
      <c r="X2626">
        <v>-7.4797199999999996E-3</v>
      </c>
      <c r="Y2626">
        <v>0.25495055700000002</v>
      </c>
      <c r="Z2626">
        <v>4.2955602000000002E-2</v>
      </c>
      <c r="AA2626">
        <v>-1.9188957999999999E-2</v>
      </c>
      <c r="AB2626">
        <v>0.261628945</v>
      </c>
      <c r="AC2626">
        <v>5.8309211E-2</v>
      </c>
    </row>
    <row r="2627" spans="1:29" x14ac:dyDescent="0.3">
      <c r="A2627">
        <v>26.25</v>
      </c>
      <c r="B2627">
        <v>28.2</v>
      </c>
      <c r="C2627">
        <v>-75</v>
      </c>
      <c r="D2627">
        <v>-75</v>
      </c>
      <c r="E2627">
        <v>150</v>
      </c>
      <c r="F2627">
        <v>-50.00961538</v>
      </c>
      <c r="G2627">
        <v>-55.16346154</v>
      </c>
      <c r="H2627">
        <v>95.95192308</v>
      </c>
      <c r="I2627">
        <v>-49</v>
      </c>
      <c r="J2627">
        <v>-61</v>
      </c>
      <c r="K2627">
        <v>98</v>
      </c>
      <c r="L2627">
        <v>-2.5571263069999999</v>
      </c>
      <c r="M2627">
        <v>-2.8206563400000002</v>
      </c>
      <c r="N2627">
        <v>4.9062802190000001</v>
      </c>
      <c r="O2627">
        <v>-2.5055019540000001</v>
      </c>
      <c r="P2627">
        <v>-3.1190942690000001</v>
      </c>
      <c r="Q2627">
        <v>5.0110039070000001</v>
      </c>
      <c r="R2627">
        <v>-0.127856315</v>
      </c>
      <c r="S2627">
        <v>-0.141032817</v>
      </c>
      <c r="T2627">
        <v>0.245314011</v>
      </c>
      <c r="U2627">
        <v>-0.125275098</v>
      </c>
      <c r="V2627">
        <v>-0.15595471299999999</v>
      </c>
      <c r="W2627">
        <v>0.25055019499999998</v>
      </c>
      <c r="X2627">
        <v>-7.6074569999999998E-3</v>
      </c>
      <c r="Y2627">
        <v>0.253172385</v>
      </c>
      <c r="Z2627">
        <v>4.1359861999999997E-2</v>
      </c>
      <c r="AA2627">
        <v>-1.7712884000000002E-2</v>
      </c>
      <c r="AB2627">
        <v>0.26077673400000001</v>
      </c>
      <c r="AC2627">
        <v>5.3823887000000001E-2</v>
      </c>
    </row>
    <row r="2628" spans="1:29" x14ac:dyDescent="0.3">
      <c r="A2628">
        <v>26.26</v>
      </c>
      <c r="B2628">
        <v>28.2</v>
      </c>
      <c r="C2628">
        <v>-75</v>
      </c>
      <c r="D2628">
        <v>-75</v>
      </c>
      <c r="E2628">
        <v>150</v>
      </c>
      <c r="F2628">
        <v>-49.88461538</v>
      </c>
      <c r="G2628">
        <v>-55.10576923</v>
      </c>
      <c r="H2628">
        <v>96.32692308</v>
      </c>
      <c r="I2628">
        <v>-54</v>
      </c>
      <c r="J2628">
        <v>-57</v>
      </c>
      <c r="K2628">
        <v>83</v>
      </c>
      <c r="L2628">
        <v>-2.5507347199999999</v>
      </c>
      <c r="M2628">
        <v>-2.8177063769999999</v>
      </c>
      <c r="N2628">
        <v>4.9254549790000004</v>
      </c>
      <c r="O2628">
        <v>-2.761165418</v>
      </c>
      <c r="P2628">
        <v>-2.9145634970000001</v>
      </c>
      <c r="Q2628">
        <v>4.2440135129999996</v>
      </c>
      <c r="R2628">
        <v>-0.12753673600000001</v>
      </c>
      <c r="S2628">
        <v>-0.14088531900000001</v>
      </c>
      <c r="T2628">
        <v>0.24627274900000001</v>
      </c>
      <c r="U2628">
        <v>-0.13805827100000001</v>
      </c>
      <c r="V2628">
        <v>-0.14572817499999999</v>
      </c>
      <c r="W2628">
        <v>0.212200676</v>
      </c>
      <c r="X2628">
        <v>-7.7068079999999999E-3</v>
      </c>
      <c r="Y2628">
        <v>0.25365585099999999</v>
      </c>
      <c r="Z2628">
        <v>3.8858430999999999E-2</v>
      </c>
      <c r="AA2628">
        <v>-4.4282210000000004E-3</v>
      </c>
      <c r="AB2628">
        <v>0.23606259900000001</v>
      </c>
      <c r="AC2628">
        <v>0.12558907</v>
      </c>
    </row>
    <row r="2629" spans="1:29" x14ac:dyDescent="0.3">
      <c r="A2629">
        <v>26.27</v>
      </c>
      <c r="B2629">
        <v>28.2</v>
      </c>
      <c r="C2629">
        <v>-75</v>
      </c>
      <c r="D2629">
        <v>-75</v>
      </c>
      <c r="E2629">
        <v>150</v>
      </c>
      <c r="F2629">
        <v>-49.74038462</v>
      </c>
      <c r="G2629">
        <v>-55.00961538</v>
      </c>
      <c r="H2629">
        <v>96.88461538</v>
      </c>
      <c r="I2629">
        <v>-54</v>
      </c>
      <c r="J2629">
        <v>-45</v>
      </c>
      <c r="K2629">
        <v>108</v>
      </c>
      <c r="L2629">
        <v>-2.5433598129999999</v>
      </c>
      <c r="M2629">
        <v>-2.8127897719999999</v>
      </c>
      <c r="N2629">
        <v>4.953971288</v>
      </c>
      <c r="O2629">
        <v>-2.761165418</v>
      </c>
      <c r="P2629">
        <v>-2.3009711820000001</v>
      </c>
      <c r="Q2629">
        <v>5.5223308360000001</v>
      </c>
      <c r="R2629">
        <v>-0.12716799100000001</v>
      </c>
      <c r="S2629">
        <v>-0.14063948900000001</v>
      </c>
      <c r="T2629">
        <v>0.24769856400000001</v>
      </c>
      <c r="U2629">
        <v>-0.13805827100000001</v>
      </c>
      <c r="V2629">
        <v>-0.11504855899999999</v>
      </c>
      <c r="W2629">
        <v>0.27611654200000002</v>
      </c>
      <c r="X2629">
        <v>-7.777773E-3</v>
      </c>
      <c r="Y2629">
        <v>0.25440153599999998</v>
      </c>
      <c r="Z2629">
        <v>3.5278798E-2</v>
      </c>
      <c r="AA2629">
        <v>1.3284663E-2</v>
      </c>
      <c r="AB2629">
        <v>0.26844663800000002</v>
      </c>
      <c r="AC2629">
        <v>-4.0367914999999997E-2</v>
      </c>
    </row>
    <row r="2630" spans="1:29" x14ac:dyDescent="0.3">
      <c r="A2630">
        <v>26.28</v>
      </c>
      <c r="B2630">
        <v>28.2</v>
      </c>
      <c r="C2630">
        <v>-75</v>
      </c>
      <c r="D2630">
        <v>-75</v>
      </c>
      <c r="E2630">
        <v>150</v>
      </c>
      <c r="F2630">
        <v>-49.80769231</v>
      </c>
      <c r="G2630">
        <v>-54.91346154</v>
      </c>
      <c r="H2630">
        <v>97.346153849999993</v>
      </c>
      <c r="I2630">
        <v>-45</v>
      </c>
      <c r="J2630">
        <v>-57</v>
      </c>
      <c r="K2630">
        <v>103</v>
      </c>
      <c r="L2630">
        <v>-2.546801436</v>
      </c>
      <c r="M2630">
        <v>-2.8078731669999999</v>
      </c>
      <c r="N2630">
        <v>4.9775709920000004</v>
      </c>
      <c r="O2630">
        <v>-2.3009711820000001</v>
      </c>
      <c r="P2630">
        <v>-2.9145634970000001</v>
      </c>
      <c r="Q2630">
        <v>5.2666673719999997</v>
      </c>
      <c r="R2630">
        <v>-0.127340072</v>
      </c>
      <c r="S2630">
        <v>-0.140393658</v>
      </c>
      <c r="T2630">
        <v>0.24887855</v>
      </c>
      <c r="U2630">
        <v>-0.11504855899999999</v>
      </c>
      <c r="V2630">
        <v>-0.14572817499999999</v>
      </c>
      <c r="W2630">
        <v>0.26333336899999998</v>
      </c>
      <c r="X2630">
        <v>-7.5364919999999997E-3</v>
      </c>
      <c r="Y2630">
        <v>0.25516360999999999</v>
      </c>
      <c r="Z2630">
        <v>3.3079263999999997E-2</v>
      </c>
      <c r="AA2630">
        <v>-1.7712884000000002E-2</v>
      </c>
      <c r="AB2630">
        <v>0.26248115700000002</v>
      </c>
      <c r="AC2630">
        <v>-4.4853239999999997E-3</v>
      </c>
    </row>
    <row r="2631" spans="1:29" x14ac:dyDescent="0.3">
      <c r="A2631">
        <v>26.29</v>
      </c>
      <c r="B2631">
        <v>28.2</v>
      </c>
      <c r="C2631">
        <v>-75</v>
      </c>
      <c r="D2631">
        <v>-75</v>
      </c>
      <c r="E2631">
        <v>150</v>
      </c>
      <c r="F2631">
        <v>-50.11538462</v>
      </c>
      <c r="G2631">
        <v>-54.70192308</v>
      </c>
      <c r="H2631">
        <v>97.36538462</v>
      </c>
      <c r="I2631">
        <v>-55</v>
      </c>
      <c r="J2631">
        <v>-56</v>
      </c>
      <c r="K2631">
        <v>103</v>
      </c>
      <c r="L2631">
        <v>-2.5625345730000002</v>
      </c>
      <c r="M2631">
        <v>-2.7970566350000001</v>
      </c>
      <c r="N2631">
        <v>4.9785543140000001</v>
      </c>
      <c r="O2631">
        <v>-2.812298111</v>
      </c>
      <c r="P2631">
        <v>-2.8634308040000001</v>
      </c>
      <c r="Q2631">
        <v>5.2666673719999997</v>
      </c>
      <c r="R2631">
        <v>-0.12812672899999999</v>
      </c>
      <c r="S2631">
        <v>-0.13985283200000001</v>
      </c>
      <c r="T2631">
        <v>0.24892771599999999</v>
      </c>
      <c r="U2631">
        <v>-0.14061490600000001</v>
      </c>
      <c r="V2631">
        <v>-0.14317154000000001</v>
      </c>
      <c r="W2631">
        <v>0.26333336899999998</v>
      </c>
      <c r="X2631">
        <v>-6.7700690000000001E-3</v>
      </c>
      <c r="Y2631">
        <v>0.25527833100000002</v>
      </c>
      <c r="Z2631">
        <v>3.3424289000000003E-2</v>
      </c>
      <c r="AA2631">
        <v>-1.476074E-3</v>
      </c>
      <c r="AB2631">
        <v>0.27015106100000003</v>
      </c>
      <c r="AC2631">
        <v>3.5882591999999998E-2</v>
      </c>
    </row>
    <row r="2632" spans="1:29" x14ac:dyDescent="0.3">
      <c r="A2632">
        <v>26.3</v>
      </c>
      <c r="B2632">
        <v>28.2</v>
      </c>
      <c r="C2632">
        <v>-75</v>
      </c>
      <c r="D2632">
        <v>-75</v>
      </c>
      <c r="E2632">
        <v>150</v>
      </c>
      <c r="F2632">
        <v>-50.52884615</v>
      </c>
      <c r="G2632">
        <v>-54.28846154</v>
      </c>
      <c r="H2632">
        <v>97.21153846</v>
      </c>
      <c r="I2632">
        <v>-50</v>
      </c>
      <c r="J2632">
        <v>-57</v>
      </c>
      <c r="K2632">
        <v>103</v>
      </c>
      <c r="L2632">
        <v>-2.5836759740000002</v>
      </c>
      <c r="M2632">
        <v>-2.7759152330000001</v>
      </c>
      <c r="N2632">
        <v>4.9706877450000002</v>
      </c>
      <c r="O2632">
        <v>-2.556634646</v>
      </c>
      <c r="P2632">
        <v>-2.9145634970000001</v>
      </c>
      <c r="Q2632">
        <v>5.2666673719999997</v>
      </c>
      <c r="R2632">
        <v>-0.12918379899999999</v>
      </c>
      <c r="S2632">
        <v>-0.13879576199999999</v>
      </c>
      <c r="T2632">
        <v>0.248534387</v>
      </c>
      <c r="U2632">
        <v>-0.127831732</v>
      </c>
      <c r="V2632">
        <v>-0.14572817499999999</v>
      </c>
      <c r="W2632">
        <v>0.26333336899999998</v>
      </c>
      <c r="X2632">
        <v>-5.5494689999999996E-3</v>
      </c>
      <c r="Y2632">
        <v>0.25501611200000002</v>
      </c>
      <c r="Z2632">
        <v>3.4114339E-2</v>
      </c>
      <c r="AA2632">
        <v>-1.0332516E-2</v>
      </c>
      <c r="AB2632">
        <v>0.266742215</v>
      </c>
      <c r="AC2632">
        <v>1.7941295999999999E-2</v>
      </c>
    </row>
    <row r="2633" spans="1:29" x14ac:dyDescent="0.3">
      <c r="A2633">
        <v>26.31</v>
      </c>
      <c r="B2633">
        <v>28.2</v>
      </c>
      <c r="C2633">
        <v>-75</v>
      </c>
      <c r="D2633">
        <v>-75</v>
      </c>
      <c r="E2633">
        <v>150</v>
      </c>
      <c r="F2633">
        <v>-51.24038462</v>
      </c>
      <c r="G2633">
        <v>-54.23076923</v>
      </c>
      <c r="H2633">
        <v>98.21153846</v>
      </c>
      <c r="I2633">
        <v>-50</v>
      </c>
      <c r="J2633">
        <v>-56</v>
      </c>
      <c r="K2633">
        <v>81</v>
      </c>
      <c r="L2633">
        <v>-2.6200588520000001</v>
      </c>
      <c r="M2633">
        <v>-2.7729652699999998</v>
      </c>
      <c r="N2633">
        <v>5.0218204379999998</v>
      </c>
      <c r="O2633">
        <v>-2.556634646</v>
      </c>
      <c r="P2633">
        <v>-2.8634308040000001</v>
      </c>
      <c r="Q2633">
        <v>4.1417481269999996</v>
      </c>
      <c r="R2633">
        <v>-0.13100294300000001</v>
      </c>
      <c r="S2633">
        <v>-0.13864826399999999</v>
      </c>
      <c r="T2633">
        <v>0.251091022</v>
      </c>
      <c r="U2633">
        <v>-0.127831732</v>
      </c>
      <c r="V2633">
        <v>-0.14317154000000001</v>
      </c>
      <c r="W2633">
        <v>0.207087406</v>
      </c>
      <c r="X2633">
        <v>-4.4140280000000004E-3</v>
      </c>
      <c r="Y2633">
        <v>0.25727775000000003</v>
      </c>
      <c r="Z2633">
        <v>3.2561726999999999E-2</v>
      </c>
      <c r="AA2633">
        <v>-8.8564420000000008E-3</v>
      </c>
      <c r="AB2633">
        <v>0.22839269500000001</v>
      </c>
      <c r="AC2633">
        <v>0.112133099</v>
      </c>
    </row>
    <row r="2634" spans="1:29" x14ac:dyDescent="0.3">
      <c r="A2634">
        <v>26.32</v>
      </c>
      <c r="B2634">
        <v>28.2</v>
      </c>
      <c r="C2634">
        <v>-75</v>
      </c>
      <c r="D2634">
        <v>-75</v>
      </c>
      <c r="E2634">
        <v>150</v>
      </c>
      <c r="F2634">
        <v>-51.95192308</v>
      </c>
      <c r="G2634">
        <v>-54.30769231</v>
      </c>
      <c r="H2634">
        <v>99.5</v>
      </c>
      <c r="I2634">
        <v>-50</v>
      </c>
      <c r="J2634">
        <v>-47</v>
      </c>
      <c r="K2634">
        <v>104</v>
      </c>
      <c r="L2634">
        <v>-2.6564417300000001</v>
      </c>
      <c r="M2634">
        <v>-2.7768985540000002</v>
      </c>
      <c r="N2634">
        <v>5.0877029460000003</v>
      </c>
      <c r="O2634">
        <v>-2.556634646</v>
      </c>
      <c r="P2634">
        <v>-2.4032365680000001</v>
      </c>
      <c r="Q2634">
        <v>5.3178000650000001</v>
      </c>
      <c r="R2634">
        <v>-0.13282208600000001</v>
      </c>
      <c r="S2634">
        <v>-0.13884492800000001</v>
      </c>
      <c r="T2634">
        <v>0.25438514699999998</v>
      </c>
      <c r="U2634">
        <v>-0.127831732</v>
      </c>
      <c r="V2634">
        <v>-0.120161828</v>
      </c>
      <c r="W2634">
        <v>0.26589000299999999</v>
      </c>
      <c r="X2634">
        <v>-3.4772890000000002E-3</v>
      </c>
      <c r="Y2634">
        <v>0.26014577</v>
      </c>
      <c r="Z2634">
        <v>3.0319064999999999E-2</v>
      </c>
      <c r="AA2634">
        <v>4.4282210000000004E-3</v>
      </c>
      <c r="AB2634">
        <v>0.25992452199999999</v>
      </c>
      <c r="AC2634">
        <v>-3.1397267999999999E-2</v>
      </c>
    </row>
    <row r="2635" spans="1:29" x14ac:dyDescent="0.3">
      <c r="A2635">
        <v>26.33</v>
      </c>
      <c r="B2635">
        <v>28.2</v>
      </c>
      <c r="C2635">
        <v>-75</v>
      </c>
      <c r="D2635">
        <v>-75</v>
      </c>
      <c r="E2635">
        <v>150</v>
      </c>
      <c r="F2635">
        <v>-52.48076923</v>
      </c>
      <c r="G2635">
        <v>-54.60576923</v>
      </c>
      <c r="H2635">
        <v>100.7884615</v>
      </c>
      <c r="I2635">
        <v>-51</v>
      </c>
      <c r="J2635">
        <v>-54</v>
      </c>
      <c r="K2635">
        <v>97</v>
      </c>
      <c r="L2635">
        <v>-2.6834830580000002</v>
      </c>
      <c r="M2635">
        <v>-2.7921400300000001</v>
      </c>
      <c r="N2635">
        <v>5.153585455</v>
      </c>
      <c r="O2635">
        <v>-2.607767339</v>
      </c>
      <c r="P2635">
        <v>-2.761165418</v>
      </c>
      <c r="Q2635">
        <v>4.9598712139999996</v>
      </c>
      <c r="R2635">
        <v>-0.13417415299999999</v>
      </c>
      <c r="S2635">
        <v>-0.13960700200000001</v>
      </c>
      <c r="T2635">
        <v>0.25767927299999999</v>
      </c>
      <c r="U2635">
        <v>-0.13038836700000001</v>
      </c>
      <c r="V2635">
        <v>-0.13805827100000001</v>
      </c>
      <c r="W2635">
        <v>0.247993561</v>
      </c>
      <c r="X2635">
        <v>-3.1366570000000002E-3</v>
      </c>
      <c r="Y2635">
        <v>0.26304656700000001</v>
      </c>
      <c r="Z2635">
        <v>2.8248914999999999E-2</v>
      </c>
      <c r="AA2635">
        <v>-4.4282210000000004E-3</v>
      </c>
      <c r="AB2635">
        <v>0.25481125300000002</v>
      </c>
      <c r="AC2635">
        <v>3.5882591999999998E-2</v>
      </c>
    </row>
    <row r="2636" spans="1:29" x14ac:dyDescent="0.3">
      <c r="A2636">
        <v>26.34</v>
      </c>
      <c r="B2636">
        <v>28.2</v>
      </c>
      <c r="C2636">
        <v>-75</v>
      </c>
      <c r="D2636">
        <v>-75</v>
      </c>
      <c r="E2636">
        <v>150</v>
      </c>
      <c r="F2636">
        <v>-53.01923077</v>
      </c>
      <c r="G2636">
        <v>-55.10576923</v>
      </c>
      <c r="H2636">
        <v>101.9230769</v>
      </c>
      <c r="I2636">
        <v>-44</v>
      </c>
      <c r="J2636">
        <v>-52</v>
      </c>
      <c r="K2636">
        <v>100</v>
      </c>
      <c r="L2636">
        <v>-2.7110160460000001</v>
      </c>
      <c r="M2636">
        <v>-2.8177063769999999</v>
      </c>
      <c r="N2636">
        <v>5.2116013949999997</v>
      </c>
      <c r="O2636">
        <v>-2.2498384890000001</v>
      </c>
      <c r="P2636">
        <v>-2.658900032</v>
      </c>
      <c r="Q2636">
        <v>5.1132692930000001</v>
      </c>
      <c r="R2636">
        <v>-0.135550802</v>
      </c>
      <c r="S2636">
        <v>-0.14088531900000001</v>
      </c>
      <c r="T2636">
        <v>0.26058007</v>
      </c>
      <c r="U2636">
        <v>-0.11249192399999999</v>
      </c>
      <c r="V2636">
        <v>-0.13294500200000001</v>
      </c>
      <c r="W2636">
        <v>0.25566346499999998</v>
      </c>
      <c r="X2636">
        <v>-3.0798850000000001E-3</v>
      </c>
      <c r="Y2636">
        <v>0.26586542000000002</v>
      </c>
      <c r="Z2636">
        <v>2.7817634000000001E-2</v>
      </c>
      <c r="AA2636">
        <v>-1.1808590000000001E-2</v>
      </c>
      <c r="AB2636">
        <v>0.25225461799999999</v>
      </c>
      <c r="AC2636">
        <v>-1.7941295999999999E-2</v>
      </c>
    </row>
    <row r="2637" spans="1:29" x14ac:dyDescent="0.3">
      <c r="A2637">
        <v>26.35</v>
      </c>
      <c r="B2637">
        <v>28.2</v>
      </c>
      <c r="C2637">
        <v>-75</v>
      </c>
      <c r="D2637">
        <v>-75</v>
      </c>
      <c r="E2637">
        <v>150</v>
      </c>
      <c r="F2637">
        <v>-53.13461538</v>
      </c>
      <c r="G2637">
        <v>-55.04807692</v>
      </c>
      <c r="H2637">
        <v>101.8557692</v>
      </c>
      <c r="I2637">
        <v>-57</v>
      </c>
      <c r="J2637">
        <v>-52</v>
      </c>
      <c r="K2637">
        <v>99</v>
      </c>
      <c r="L2637">
        <v>-2.7169159719999998</v>
      </c>
      <c r="M2637">
        <v>-2.8147564140000001</v>
      </c>
      <c r="N2637">
        <v>5.208159771</v>
      </c>
      <c r="O2637">
        <v>-2.9145634970000001</v>
      </c>
      <c r="P2637">
        <v>-2.658900032</v>
      </c>
      <c r="Q2637">
        <v>5.0621365999999997</v>
      </c>
      <c r="R2637">
        <v>-0.13584579899999999</v>
      </c>
      <c r="S2637">
        <v>-0.14073782100000001</v>
      </c>
      <c r="T2637">
        <v>0.26040798900000001</v>
      </c>
      <c r="U2637">
        <v>-0.14572817499999999</v>
      </c>
      <c r="V2637">
        <v>-0.13294500200000001</v>
      </c>
      <c r="W2637">
        <v>0.25310683</v>
      </c>
      <c r="X2637">
        <v>-2.8244099999999999E-3</v>
      </c>
      <c r="Y2637">
        <v>0.26579986500000002</v>
      </c>
      <c r="Z2637">
        <v>2.8378299999999999E-2</v>
      </c>
      <c r="AA2637">
        <v>7.3803690000000003E-3</v>
      </c>
      <c r="AB2637">
        <v>0.261628945</v>
      </c>
      <c r="AC2637">
        <v>4.4853239000000003E-2</v>
      </c>
    </row>
    <row r="2638" spans="1:29" x14ac:dyDescent="0.3">
      <c r="A2638">
        <v>26.36</v>
      </c>
      <c r="B2638">
        <v>28.2</v>
      </c>
      <c r="C2638">
        <v>-75</v>
      </c>
      <c r="D2638">
        <v>-75</v>
      </c>
      <c r="E2638">
        <v>150</v>
      </c>
      <c r="F2638">
        <v>-52.93269231</v>
      </c>
      <c r="G2638">
        <v>-55.19230769</v>
      </c>
      <c r="H2638">
        <v>101.8653846</v>
      </c>
      <c r="I2638">
        <v>-55</v>
      </c>
      <c r="J2638">
        <v>-52</v>
      </c>
      <c r="K2638">
        <v>79</v>
      </c>
      <c r="L2638">
        <v>-2.706591102</v>
      </c>
      <c r="M2638">
        <v>-2.8221313210000001</v>
      </c>
      <c r="N2638">
        <v>5.2086514319999999</v>
      </c>
      <c r="O2638">
        <v>-2.812298111</v>
      </c>
      <c r="P2638">
        <v>-2.658900032</v>
      </c>
      <c r="Q2638">
        <v>4.0394827409999996</v>
      </c>
      <c r="R2638">
        <v>-0.13532955499999999</v>
      </c>
      <c r="S2638">
        <v>-0.14110656599999999</v>
      </c>
      <c r="T2638">
        <v>0.26043257199999997</v>
      </c>
      <c r="U2638">
        <v>-0.14061490600000001</v>
      </c>
      <c r="V2638">
        <v>-0.13294500200000001</v>
      </c>
      <c r="W2638">
        <v>0.201974137</v>
      </c>
      <c r="X2638">
        <v>-3.335359E-3</v>
      </c>
      <c r="Y2638">
        <v>0.26576708799999998</v>
      </c>
      <c r="Z2638">
        <v>2.8076403E-2</v>
      </c>
      <c r="AA2638">
        <v>4.4282210000000004E-3</v>
      </c>
      <c r="AB2638">
        <v>0.22583606000000001</v>
      </c>
      <c r="AC2638">
        <v>0.12558907</v>
      </c>
    </row>
    <row r="2639" spans="1:29" x14ac:dyDescent="0.3">
      <c r="A2639">
        <v>26.37</v>
      </c>
      <c r="B2639">
        <v>28.2</v>
      </c>
      <c r="C2639">
        <v>-75</v>
      </c>
      <c r="D2639">
        <v>-75</v>
      </c>
      <c r="E2639">
        <v>150</v>
      </c>
      <c r="F2639">
        <v>-52.71153846</v>
      </c>
      <c r="G2639">
        <v>-55.28846154</v>
      </c>
      <c r="H2639">
        <v>102.2019231</v>
      </c>
      <c r="I2639">
        <v>-51</v>
      </c>
      <c r="J2639">
        <v>-55</v>
      </c>
      <c r="K2639">
        <v>101</v>
      </c>
      <c r="L2639">
        <v>-2.69528291</v>
      </c>
      <c r="M2639">
        <v>-2.8270479260000001</v>
      </c>
      <c r="N2639">
        <v>5.2258595489999999</v>
      </c>
      <c r="O2639">
        <v>-2.607767339</v>
      </c>
      <c r="P2639">
        <v>-2.812298111</v>
      </c>
      <c r="Q2639">
        <v>5.1644019859999997</v>
      </c>
      <c r="R2639">
        <v>-0.134764145</v>
      </c>
      <c r="S2639">
        <v>-0.14135239599999999</v>
      </c>
      <c r="T2639">
        <v>0.26129297699999998</v>
      </c>
      <c r="U2639">
        <v>-0.13038836700000001</v>
      </c>
      <c r="V2639">
        <v>-0.14061490600000001</v>
      </c>
      <c r="W2639">
        <v>0.25822009899999998</v>
      </c>
      <c r="X2639">
        <v>-3.8037280000000001E-3</v>
      </c>
      <c r="Y2639">
        <v>0.26623416599999999</v>
      </c>
      <c r="Z2639">
        <v>2.6006253E-2</v>
      </c>
      <c r="AA2639">
        <v>-5.9042950000000004E-3</v>
      </c>
      <c r="AB2639">
        <v>0.26248115700000002</v>
      </c>
      <c r="AC2639">
        <v>2.2426620000000001E-2</v>
      </c>
    </row>
    <row r="2640" spans="1:29" x14ac:dyDescent="0.3">
      <c r="A2640">
        <v>26.38</v>
      </c>
      <c r="B2640">
        <v>28.2</v>
      </c>
      <c r="C2640">
        <v>-75</v>
      </c>
      <c r="D2640">
        <v>-75</v>
      </c>
      <c r="E2640">
        <v>150</v>
      </c>
      <c r="F2640">
        <v>-52.40384615</v>
      </c>
      <c r="G2640">
        <v>-55.49038462</v>
      </c>
      <c r="H2640">
        <v>103.4711538</v>
      </c>
      <c r="I2640">
        <v>-49</v>
      </c>
      <c r="J2640">
        <v>-43</v>
      </c>
      <c r="K2640">
        <v>101</v>
      </c>
      <c r="L2640">
        <v>-2.6795497739999998</v>
      </c>
      <c r="M2640">
        <v>-2.837372797</v>
      </c>
      <c r="N2640">
        <v>5.290758737</v>
      </c>
      <c r="O2640">
        <v>-2.5055019540000001</v>
      </c>
      <c r="P2640">
        <v>-2.198705796</v>
      </c>
      <c r="Q2640">
        <v>5.1644019859999997</v>
      </c>
      <c r="R2640">
        <v>-0.13397748900000001</v>
      </c>
      <c r="S2640">
        <v>-0.14186863999999999</v>
      </c>
      <c r="T2640">
        <v>0.264537937</v>
      </c>
      <c r="U2640">
        <v>-0.125275098</v>
      </c>
      <c r="V2640">
        <v>-0.10993529</v>
      </c>
      <c r="W2640">
        <v>0.25822009899999998</v>
      </c>
      <c r="X2640">
        <v>-4.5559579999999997E-3</v>
      </c>
      <c r="Y2640">
        <v>0.26830733400000001</v>
      </c>
      <c r="Z2640">
        <v>1.9838933E-2</v>
      </c>
      <c r="AA2640">
        <v>8.8564420000000008E-3</v>
      </c>
      <c r="AB2640">
        <v>0.25055019499999998</v>
      </c>
      <c r="AC2640">
        <v>-4.0367914999999997E-2</v>
      </c>
    </row>
    <row r="2641" spans="1:29" x14ac:dyDescent="0.3">
      <c r="A2641">
        <v>26.39</v>
      </c>
      <c r="B2641">
        <v>28.2</v>
      </c>
      <c r="C2641">
        <v>-75</v>
      </c>
      <c r="D2641">
        <v>-75</v>
      </c>
      <c r="E2641">
        <v>150</v>
      </c>
      <c r="F2641">
        <v>-52.23076923</v>
      </c>
      <c r="G2641">
        <v>-55.82692308</v>
      </c>
      <c r="H2641">
        <v>104.6826923</v>
      </c>
      <c r="I2641">
        <v>-85</v>
      </c>
      <c r="J2641">
        <v>-113</v>
      </c>
      <c r="K2641">
        <v>207</v>
      </c>
      <c r="L2641">
        <v>-2.6706998849999999</v>
      </c>
      <c r="M2641">
        <v>-2.8545809150000001</v>
      </c>
      <c r="N2641">
        <v>5.3527079610000001</v>
      </c>
      <c r="O2641">
        <v>-4.3462788989999996</v>
      </c>
      <c r="P2641">
        <v>-5.7779943009999997</v>
      </c>
      <c r="Q2641">
        <v>10.584467439999999</v>
      </c>
      <c r="R2641">
        <v>-0.13353499399999999</v>
      </c>
      <c r="S2641">
        <v>-0.142729046</v>
      </c>
      <c r="T2641">
        <v>0.26763539800000002</v>
      </c>
      <c r="U2641">
        <v>-0.21731394500000001</v>
      </c>
      <c r="V2641">
        <v>-0.288899715</v>
      </c>
      <c r="W2641">
        <v>0.52922337200000003</v>
      </c>
      <c r="X2641">
        <v>-5.3081880000000001E-3</v>
      </c>
      <c r="Y2641">
        <v>0.27051161200000001</v>
      </c>
      <c r="Z2641">
        <v>1.5137968E-2</v>
      </c>
      <c r="AA2641">
        <v>-4.1330064E-2</v>
      </c>
      <c r="AB2641">
        <v>0.52155346800000002</v>
      </c>
      <c r="AC2641">
        <v>-4.0367914999999997E-2</v>
      </c>
    </row>
    <row r="2642" spans="1:29" x14ac:dyDescent="0.3">
      <c r="A2642">
        <v>26.4</v>
      </c>
      <c r="B2642">
        <v>28.2</v>
      </c>
      <c r="C2642">
        <v>-75</v>
      </c>
      <c r="D2642">
        <v>-75</v>
      </c>
      <c r="E2642">
        <v>150</v>
      </c>
      <c r="F2642">
        <v>-52.14423077</v>
      </c>
      <c r="G2642">
        <v>-55.83653846</v>
      </c>
      <c r="H2642">
        <v>105.8076923</v>
      </c>
      <c r="I2642">
        <v>-46</v>
      </c>
      <c r="J2642">
        <v>0</v>
      </c>
      <c r="K2642">
        <v>0</v>
      </c>
      <c r="L2642">
        <v>-2.6662749400000001</v>
      </c>
      <c r="M2642">
        <v>-2.8550725749999999</v>
      </c>
      <c r="N2642">
        <v>5.41023224</v>
      </c>
      <c r="O2642">
        <v>-2.3521038750000001</v>
      </c>
      <c r="P2642">
        <v>0</v>
      </c>
      <c r="Q2642">
        <v>0</v>
      </c>
      <c r="R2642">
        <v>-0.13331374700000001</v>
      </c>
      <c r="S2642">
        <v>-0.14275362899999999</v>
      </c>
      <c r="T2642">
        <v>0.27051161200000001</v>
      </c>
      <c r="U2642">
        <v>-0.117605194</v>
      </c>
      <c r="V2642">
        <v>0</v>
      </c>
      <c r="W2642">
        <v>0</v>
      </c>
      <c r="X2642">
        <v>-5.4501180000000003E-3</v>
      </c>
      <c r="Y2642">
        <v>0.27236353299999999</v>
      </c>
      <c r="Z2642">
        <v>9.7469540000000004E-3</v>
      </c>
      <c r="AA2642">
        <v>6.7899390000000004E-2</v>
      </c>
      <c r="AB2642">
        <v>3.9201730999999997E-2</v>
      </c>
      <c r="AC2642">
        <v>0.206324901</v>
      </c>
    </row>
    <row r="2643" spans="1:29" x14ac:dyDescent="0.3">
      <c r="A2643">
        <v>26.41</v>
      </c>
      <c r="B2643">
        <v>28.2</v>
      </c>
      <c r="C2643">
        <v>-75</v>
      </c>
      <c r="D2643">
        <v>-75</v>
      </c>
      <c r="E2643">
        <v>150</v>
      </c>
      <c r="F2643">
        <v>-51.89423077</v>
      </c>
      <c r="G2643">
        <v>-55.90384615</v>
      </c>
      <c r="H2643">
        <v>107.0288462</v>
      </c>
      <c r="I2643">
        <v>-52</v>
      </c>
      <c r="J2643">
        <v>-109</v>
      </c>
      <c r="K2643">
        <v>196</v>
      </c>
      <c r="L2643">
        <v>-2.6534917669999998</v>
      </c>
      <c r="M2643">
        <v>-2.858514199</v>
      </c>
      <c r="N2643">
        <v>5.472673125</v>
      </c>
      <c r="O2643">
        <v>-2.658900032</v>
      </c>
      <c r="P2643">
        <v>-5.5734635289999996</v>
      </c>
      <c r="Q2643">
        <v>10.02200781</v>
      </c>
      <c r="R2643">
        <v>-0.13267458800000001</v>
      </c>
      <c r="S2643">
        <v>-0.14292571000000001</v>
      </c>
      <c r="T2643">
        <v>0.273633656</v>
      </c>
      <c r="U2643">
        <v>-0.13294500200000001</v>
      </c>
      <c r="V2643">
        <v>-0.27867317600000002</v>
      </c>
      <c r="W2643">
        <v>0.50110039100000003</v>
      </c>
      <c r="X2643">
        <v>-5.9184880000000004E-3</v>
      </c>
      <c r="Y2643">
        <v>0.27428920400000001</v>
      </c>
      <c r="Z2643">
        <v>3.4502489999999999E-3</v>
      </c>
      <c r="AA2643">
        <v>-8.4136200999999994E-2</v>
      </c>
      <c r="AB2643">
        <v>0.47127298699999998</v>
      </c>
      <c r="AC2643">
        <v>-0.156986338</v>
      </c>
    </row>
    <row r="2644" spans="1:29" x14ac:dyDescent="0.3">
      <c r="A2644">
        <v>26.42</v>
      </c>
      <c r="B2644">
        <v>28.2</v>
      </c>
      <c r="C2644">
        <v>-75</v>
      </c>
      <c r="D2644">
        <v>-75</v>
      </c>
      <c r="E2644">
        <v>150</v>
      </c>
      <c r="F2644">
        <v>-51.57692308</v>
      </c>
      <c r="G2644">
        <v>-55.95192308</v>
      </c>
      <c r="H2644">
        <v>107.6057692</v>
      </c>
      <c r="I2644">
        <v>-51</v>
      </c>
      <c r="J2644">
        <v>0</v>
      </c>
      <c r="K2644">
        <v>0</v>
      </c>
      <c r="L2644">
        <v>-2.6372669700000002</v>
      </c>
      <c r="M2644">
        <v>-2.8609725020000001</v>
      </c>
      <c r="N2644">
        <v>5.5021727560000002</v>
      </c>
      <c r="O2644">
        <v>-2.607767339</v>
      </c>
      <c r="P2644">
        <v>0</v>
      </c>
      <c r="Q2644">
        <v>0</v>
      </c>
      <c r="R2644">
        <v>-0.13186334799999999</v>
      </c>
      <c r="S2644">
        <v>-0.14304862500000001</v>
      </c>
      <c r="T2644">
        <v>0.27510863800000002</v>
      </c>
      <c r="U2644">
        <v>-0.13038836700000001</v>
      </c>
      <c r="V2644">
        <v>0</v>
      </c>
      <c r="W2644">
        <v>0</v>
      </c>
      <c r="X2644">
        <v>-6.4578220000000002E-3</v>
      </c>
      <c r="Y2644">
        <v>0.27504308300000002</v>
      </c>
      <c r="Z2644">
        <v>-3.45025E-4</v>
      </c>
      <c r="AA2644">
        <v>7.5279759000000002E-2</v>
      </c>
      <c r="AB2644">
        <v>4.3462789000000002E-2</v>
      </c>
      <c r="AC2644">
        <v>0.22875152100000001</v>
      </c>
    </row>
    <row r="2645" spans="1:29" x14ac:dyDescent="0.3">
      <c r="A2645">
        <v>26.43</v>
      </c>
      <c r="B2645">
        <v>28.2</v>
      </c>
      <c r="C2645">
        <v>-75</v>
      </c>
      <c r="D2645">
        <v>-75</v>
      </c>
      <c r="E2645">
        <v>150</v>
      </c>
      <c r="F2645">
        <v>-51.30769231</v>
      </c>
      <c r="G2645">
        <v>-56.20192308</v>
      </c>
      <c r="H2645">
        <v>107.9711538</v>
      </c>
      <c r="I2645">
        <v>-41</v>
      </c>
      <c r="J2645">
        <v>-93</v>
      </c>
      <c r="K2645">
        <v>208</v>
      </c>
      <c r="L2645">
        <v>-2.6235004759999998</v>
      </c>
      <c r="M2645">
        <v>-2.873755675</v>
      </c>
      <c r="N2645">
        <v>5.5208558549999998</v>
      </c>
      <c r="O2645">
        <v>-2.09644041</v>
      </c>
      <c r="P2645">
        <v>-4.7553404419999996</v>
      </c>
      <c r="Q2645">
        <v>10.63560013</v>
      </c>
      <c r="R2645">
        <v>-0.131175024</v>
      </c>
      <c r="S2645">
        <v>-0.14368778400000001</v>
      </c>
      <c r="T2645">
        <v>0.27604279300000001</v>
      </c>
      <c r="U2645">
        <v>-0.104822021</v>
      </c>
      <c r="V2645">
        <v>-0.23776702199999999</v>
      </c>
      <c r="W2645">
        <v>0.53178000599999997</v>
      </c>
      <c r="X2645">
        <v>-7.2242449999999998E-3</v>
      </c>
      <c r="Y2645">
        <v>0.27564946400000001</v>
      </c>
      <c r="Z2645">
        <v>-2.0701500000000002E-3</v>
      </c>
      <c r="AA2645">
        <v>-7.6755831999999996E-2</v>
      </c>
      <c r="AB2645">
        <v>0.468716352</v>
      </c>
      <c r="AC2645">
        <v>-0.331913972</v>
      </c>
    </row>
    <row r="2646" spans="1:29" x14ac:dyDescent="0.3">
      <c r="A2646">
        <v>26.44</v>
      </c>
      <c r="B2646">
        <v>28.2</v>
      </c>
      <c r="C2646">
        <v>-75</v>
      </c>
      <c r="D2646">
        <v>-75</v>
      </c>
      <c r="E2646">
        <v>150</v>
      </c>
      <c r="F2646">
        <v>-50.76923077</v>
      </c>
      <c r="G2646">
        <v>-56.09615385</v>
      </c>
      <c r="H2646">
        <v>106.9519231</v>
      </c>
      <c r="I2646">
        <v>-49</v>
      </c>
      <c r="J2646">
        <v>-52</v>
      </c>
      <c r="K2646">
        <v>0</v>
      </c>
      <c r="L2646">
        <v>-2.5959674869999998</v>
      </c>
      <c r="M2646">
        <v>-2.8683474090000001</v>
      </c>
      <c r="N2646">
        <v>5.4687398409999997</v>
      </c>
      <c r="O2646">
        <v>-2.5055019540000001</v>
      </c>
      <c r="P2646">
        <v>-2.658900032</v>
      </c>
      <c r="Q2646">
        <v>0</v>
      </c>
      <c r="R2646">
        <v>-0.12979837399999999</v>
      </c>
      <c r="S2646">
        <v>-0.14341736999999999</v>
      </c>
      <c r="T2646">
        <v>0.27343699199999999</v>
      </c>
      <c r="U2646">
        <v>-0.125275098</v>
      </c>
      <c r="V2646">
        <v>-0.13294500200000001</v>
      </c>
      <c r="W2646">
        <v>0</v>
      </c>
      <c r="X2646">
        <v>-7.8629310000000001E-3</v>
      </c>
      <c r="Y2646">
        <v>0.27336324299999998</v>
      </c>
      <c r="Z2646">
        <v>-3.8815300000000002E-4</v>
      </c>
      <c r="AA2646">
        <v>-4.4282210000000004E-3</v>
      </c>
      <c r="AB2646">
        <v>8.6073365999999998E-2</v>
      </c>
      <c r="AC2646">
        <v>0.45301771800000001</v>
      </c>
    </row>
    <row r="2647" spans="1:29" x14ac:dyDescent="0.3">
      <c r="A2647">
        <v>26.45</v>
      </c>
      <c r="B2647">
        <v>28.2</v>
      </c>
      <c r="C2647">
        <v>-75</v>
      </c>
      <c r="D2647">
        <v>-75</v>
      </c>
      <c r="E2647">
        <v>150</v>
      </c>
      <c r="F2647">
        <v>-50.13461538</v>
      </c>
      <c r="G2647">
        <v>-55.89423077</v>
      </c>
      <c r="H2647">
        <v>105.6153846</v>
      </c>
      <c r="I2647">
        <v>-48</v>
      </c>
      <c r="J2647">
        <v>-53</v>
      </c>
      <c r="K2647">
        <v>204</v>
      </c>
      <c r="L2647">
        <v>-2.5635178939999999</v>
      </c>
      <c r="M2647">
        <v>-2.8580225380000002</v>
      </c>
      <c r="N2647">
        <v>5.40039903</v>
      </c>
      <c r="O2647">
        <v>-2.4543692610000001</v>
      </c>
      <c r="P2647">
        <v>-2.710032725</v>
      </c>
      <c r="Q2647">
        <v>10.43106936</v>
      </c>
      <c r="R2647">
        <v>-0.12817589500000001</v>
      </c>
      <c r="S2647">
        <v>-0.14290112699999999</v>
      </c>
      <c r="T2647">
        <v>0.27001995200000001</v>
      </c>
      <c r="U2647">
        <v>-0.122718463</v>
      </c>
      <c r="V2647">
        <v>-0.13550163600000001</v>
      </c>
      <c r="W2647">
        <v>0.52155346800000002</v>
      </c>
      <c r="X2647">
        <v>-8.5016169999999995E-3</v>
      </c>
      <c r="Y2647">
        <v>0.27037230800000001</v>
      </c>
      <c r="Z2647">
        <v>1.8545090000000001E-3</v>
      </c>
      <c r="AA2647">
        <v>-7.3803690000000003E-3</v>
      </c>
      <c r="AB2647">
        <v>0.433775678</v>
      </c>
      <c r="AC2647">
        <v>-0.46198836599999998</v>
      </c>
    </row>
    <row r="2648" spans="1:29" x14ac:dyDescent="0.3">
      <c r="A2648">
        <v>26.46</v>
      </c>
      <c r="B2648">
        <v>28.2</v>
      </c>
      <c r="C2648">
        <v>-75</v>
      </c>
      <c r="D2648">
        <v>-75</v>
      </c>
      <c r="E2648">
        <v>150</v>
      </c>
      <c r="F2648">
        <v>-50.02884615</v>
      </c>
      <c r="G2648">
        <v>-56.29807692</v>
      </c>
      <c r="H2648">
        <v>104.2211538</v>
      </c>
      <c r="I2648">
        <v>-47</v>
      </c>
      <c r="J2648">
        <v>-55</v>
      </c>
      <c r="K2648">
        <v>84</v>
      </c>
      <c r="L2648">
        <v>-2.558109628</v>
      </c>
      <c r="M2648">
        <v>-2.87867228</v>
      </c>
      <c r="N2648">
        <v>5.3291082559999996</v>
      </c>
      <c r="O2648">
        <v>-2.4032365680000001</v>
      </c>
      <c r="P2648">
        <v>-2.812298111</v>
      </c>
      <c r="Q2648">
        <v>4.2951462060000001</v>
      </c>
      <c r="R2648">
        <v>-0.12790548099999999</v>
      </c>
      <c r="S2648">
        <v>-0.14393361399999999</v>
      </c>
      <c r="T2648">
        <v>0.26645541299999997</v>
      </c>
      <c r="U2648">
        <v>-0.120161828</v>
      </c>
      <c r="V2648">
        <v>-0.14061490600000001</v>
      </c>
      <c r="W2648">
        <v>0.21475731000000001</v>
      </c>
      <c r="X2648">
        <v>-9.2538470000000008E-3</v>
      </c>
      <c r="Y2648">
        <v>0.268249974</v>
      </c>
      <c r="Z2648">
        <v>9.4450569999999998E-3</v>
      </c>
      <c r="AA2648">
        <v>-1.1808590000000001E-2</v>
      </c>
      <c r="AB2648">
        <v>0.23009711799999999</v>
      </c>
      <c r="AC2648">
        <v>8.0735830999999994E-2</v>
      </c>
    </row>
    <row r="2649" spans="1:29" x14ac:dyDescent="0.3">
      <c r="A2649">
        <v>26.47</v>
      </c>
      <c r="B2649">
        <v>28.2</v>
      </c>
      <c r="C2649">
        <v>-75</v>
      </c>
      <c r="D2649">
        <v>-75</v>
      </c>
      <c r="E2649">
        <v>150</v>
      </c>
      <c r="F2649">
        <v>-49.74038462</v>
      </c>
      <c r="G2649">
        <v>-56.73076923</v>
      </c>
      <c r="H2649">
        <v>103.2596154</v>
      </c>
      <c r="I2649">
        <v>-49</v>
      </c>
      <c r="J2649">
        <v>-45</v>
      </c>
      <c r="K2649">
        <v>109</v>
      </c>
      <c r="L2649">
        <v>-2.5433598129999999</v>
      </c>
      <c r="M2649">
        <v>-2.9007970030000001</v>
      </c>
      <c r="N2649">
        <v>5.2799422050000002</v>
      </c>
      <c r="O2649">
        <v>-2.5055019540000001</v>
      </c>
      <c r="P2649">
        <v>-2.3009711820000001</v>
      </c>
      <c r="Q2649">
        <v>5.5734635289999996</v>
      </c>
      <c r="R2649">
        <v>-0.12716799100000001</v>
      </c>
      <c r="S2649">
        <v>-0.14503985</v>
      </c>
      <c r="T2649">
        <v>0.26399710999999998</v>
      </c>
      <c r="U2649">
        <v>-0.125275098</v>
      </c>
      <c r="V2649">
        <v>-0.11504855899999999</v>
      </c>
      <c r="W2649">
        <v>0.27867317600000002</v>
      </c>
      <c r="X2649">
        <v>-1.0318323000000001E-2</v>
      </c>
      <c r="Y2649">
        <v>0.26673402000000002</v>
      </c>
      <c r="Z2649">
        <v>1.4404790000000001E-2</v>
      </c>
      <c r="AA2649">
        <v>5.9042950000000004E-3</v>
      </c>
      <c r="AB2649">
        <v>0.26589000299999999</v>
      </c>
      <c r="AC2649">
        <v>-6.7279858999999997E-2</v>
      </c>
    </row>
    <row r="2650" spans="1:29" x14ac:dyDescent="0.3">
      <c r="A2650">
        <v>26.48</v>
      </c>
      <c r="B2650">
        <v>28.2</v>
      </c>
      <c r="C2650">
        <v>-75</v>
      </c>
      <c r="D2650">
        <v>-75</v>
      </c>
      <c r="E2650">
        <v>150</v>
      </c>
      <c r="F2650">
        <v>-49.83653846</v>
      </c>
      <c r="G2650">
        <v>-57.76923077</v>
      </c>
      <c r="H2650">
        <v>104.5288462</v>
      </c>
      <c r="I2650">
        <v>-51</v>
      </c>
      <c r="J2650">
        <v>-57</v>
      </c>
      <c r="K2650">
        <v>105</v>
      </c>
      <c r="L2650">
        <v>-2.5482764179999999</v>
      </c>
      <c r="M2650">
        <v>-2.9538963379999998</v>
      </c>
      <c r="N2650">
        <v>5.3448413930000003</v>
      </c>
      <c r="O2650">
        <v>-2.607767339</v>
      </c>
      <c r="P2650">
        <v>-2.9145634970000001</v>
      </c>
      <c r="Q2650">
        <v>5.3689327579999997</v>
      </c>
      <c r="R2650">
        <v>-0.12741382100000001</v>
      </c>
      <c r="S2650">
        <v>-0.14769481700000001</v>
      </c>
      <c r="T2650">
        <v>0.26724207</v>
      </c>
      <c r="U2650">
        <v>-0.13038836700000001</v>
      </c>
      <c r="V2650">
        <v>-0.14572817499999999</v>
      </c>
      <c r="W2650">
        <v>0.26844663800000002</v>
      </c>
      <c r="X2650">
        <v>-1.1709238E-2</v>
      </c>
      <c r="Y2650">
        <v>0.269864259</v>
      </c>
      <c r="Z2650">
        <v>1.3800997000000001E-2</v>
      </c>
      <c r="AA2650">
        <v>-8.8564420000000008E-3</v>
      </c>
      <c r="AB2650">
        <v>0.27100327299999999</v>
      </c>
      <c r="AC2650">
        <v>1.3455972E-2</v>
      </c>
    </row>
    <row r="2651" spans="1:29" x14ac:dyDescent="0.3">
      <c r="A2651">
        <v>26.49</v>
      </c>
      <c r="B2651">
        <v>28.2</v>
      </c>
      <c r="C2651">
        <v>-75</v>
      </c>
      <c r="D2651">
        <v>-75</v>
      </c>
      <c r="E2651">
        <v>150</v>
      </c>
      <c r="F2651">
        <v>-50.84615385</v>
      </c>
      <c r="G2651">
        <v>-58.97115385</v>
      </c>
      <c r="H2651">
        <v>106.8461538</v>
      </c>
      <c r="I2651">
        <v>-41</v>
      </c>
      <c r="J2651">
        <v>-55</v>
      </c>
      <c r="K2651">
        <v>102</v>
      </c>
      <c r="L2651">
        <v>-2.5999007710000002</v>
      </c>
      <c r="M2651">
        <v>-3.0153539010000001</v>
      </c>
      <c r="N2651">
        <v>5.4633315749999998</v>
      </c>
      <c r="O2651">
        <v>-2.09644041</v>
      </c>
      <c r="P2651">
        <v>-2.812298111</v>
      </c>
      <c r="Q2651">
        <v>5.2155346790000001</v>
      </c>
      <c r="R2651">
        <v>-0.12999503900000001</v>
      </c>
      <c r="S2651">
        <v>-0.15076769500000001</v>
      </c>
      <c r="T2651">
        <v>0.27316657900000002</v>
      </c>
      <c r="U2651">
        <v>-0.104822021</v>
      </c>
      <c r="V2651">
        <v>-0.14061490600000001</v>
      </c>
      <c r="W2651">
        <v>0.26077673400000001</v>
      </c>
      <c r="X2651">
        <v>-1.1993099E-2</v>
      </c>
      <c r="Y2651">
        <v>0.27569863</v>
      </c>
      <c r="Z2651">
        <v>1.3326587000000001E-2</v>
      </c>
      <c r="AA2651">
        <v>-2.0665032E-2</v>
      </c>
      <c r="AB2651">
        <v>0.25566346499999998</v>
      </c>
      <c r="AC2651">
        <v>-2.6911944E-2</v>
      </c>
    </row>
    <row r="2652" spans="1:29" x14ac:dyDescent="0.3">
      <c r="A2652">
        <v>26.5</v>
      </c>
      <c r="B2652">
        <v>28.2</v>
      </c>
      <c r="C2652">
        <v>-75</v>
      </c>
      <c r="D2652">
        <v>-75</v>
      </c>
      <c r="E2652">
        <v>150</v>
      </c>
      <c r="F2652">
        <v>-51.42307692</v>
      </c>
      <c r="G2652">
        <v>-59.47115385</v>
      </c>
      <c r="H2652">
        <v>109.1634615</v>
      </c>
      <c r="I2652">
        <v>-52</v>
      </c>
      <c r="J2652">
        <v>-57</v>
      </c>
      <c r="K2652">
        <v>98</v>
      </c>
      <c r="L2652">
        <v>-2.6294004019999999</v>
      </c>
      <c r="M2652">
        <v>-3.0409202479999999</v>
      </c>
      <c r="N2652">
        <v>5.5818217580000002</v>
      </c>
      <c r="O2652">
        <v>-2.658900032</v>
      </c>
      <c r="P2652">
        <v>-2.9145634970000001</v>
      </c>
      <c r="Q2652">
        <v>5.0110039070000001</v>
      </c>
      <c r="R2652">
        <v>-0.13147001999999999</v>
      </c>
      <c r="S2652">
        <v>-0.15204601200000001</v>
      </c>
      <c r="T2652">
        <v>0.27909108799999999</v>
      </c>
      <c r="U2652">
        <v>-0.13294500200000001</v>
      </c>
      <c r="V2652">
        <v>-0.14572817499999999</v>
      </c>
      <c r="W2652">
        <v>0.25055019499999998</v>
      </c>
      <c r="X2652">
        <v>-1.1879555E-2</v>
      </c>
      <c r="Y2652">
        <v>0.28056606899999997</v>
      </c>
      <c r="Z2652">
        <v>7.7630609999999999E-3</v>
      </c>
      <c r="AA2652">
        <v>-7.3803690000000003E-3</v>
      </c>
      <c r="AB2652">
        <v>0.25992452199999999</v>
      </c>
      <c r="AC2652">
        <v>4.9338563000000002E-2</v>
      </c>
    </row>
    <row r="2653" spans="1:29" x14ac:dyDescent="0.3">
      <c r="A2653">
        <v>26.51</v>
      </c>
      <c r="B2653">
        <v>28.2</v>
      </c>
      <c r="C2653">
        <v>-75</v>
      </c>
      <c r="D2653">
        <v>-75</v>
      </c>
      <c r="E2653">
        <v>150</v>
      </c>
      <c r="F2653">
        <v>-52.13461538</v>
      </c>
      <c r="G2653">
        <v>-59.83653846</v>
      </c>
      <c r="H2653">
        <v>110.6057692</v>
      </c>
      <c r="I2653">
        <v>-54</v>
      </c>
      <c r="J2653">
        <v>-56</v>
      </c>
      <c r="K2653">
        <v>78</v>
      </c>
      <c r="L2653">
        <v>-2.6657832789999998</v>
      </c>
      <c r="M2653">
        <v>-3.0596033469999999</v>
      </c>
      <c r="N2653">
        <v>5.6555708339999997</v>
      </c>
      <c r="O2653">
        <v>-2.761165418</v>
      </c>
      <c r="P2653">
        <v>-2.8634308040000001</v>
      </c>
      <c r="Q2653">
        <v>3.9883500490000001</v>
      </c>
      <c r="R2653">
        <v>-0.13328916399999999</v>
      </c>
      <c r="S2653">
        <v>-0.152980167</v>
      </c>
      <c r="T2653">
        <v>0.28277854200000002</v>
      </c>
      <c r="U2653">
        <v>-0.13805827100000001</v>
      </c>
      <c r="V2653">
        <v>-0.14317154000000001</v>
      </c>
      <c r="W2653">
        <v>0.199417502</v>
      </c>
      <c r="X2653">
        <v>-1.1368606E-2</v>
      </c>
      <c r="Y2653">
        <v>0.28394213800000001</v>
      </c>
      <c r="Z2653">
        <v>6.1241919999999997E-3</v>
      </c>
      <c r="AA2653">
        <v>-2.952147E-3</v>
      </c>
      <c r="AB2653">
        <v>0.226688272</v>
      </c>
      <c r="AC2653">
        <v>0.14353036599999999</v>
      </c>
    </row>
    <row r="2654" spans="1:29" x14ac:dyDescent="0.3">
      <c r="A2654">
        <v>26.52</v>
      </c>
      <c r="B2654">
        <v>28.2</v>
      </c>
      <c r="C2654">
        <v>-75</v>
      </c>
      <c r="D2654">
        <v>-75</v>
      </c>
      <c r="E2654">
        <v>150</v>
      </c>
      <c r="F2654">
        <v>-52.83653846</v>
      </c>
      <c r="G2654">
        <v>-60.08653846</v>
      </c>
      <c r="H2654">
        <v>111.2788462</v>
      </c>
      <c r="I2654">
        <v>-51</v>
      </c>
      <c r="J2654">
        <v>-61</v>
      </c>
      <c r="K2654">
        <v>101</v>
      </c>
      <c r="L2654">
        <v>-2.701674497</v>
      </c>
      <c r="M2654">
        <v>-3.0723865199999998</v>
      </c>
      <c r="N2654">
        <v>5.6899870699999999</v>
      </c>
      <c r="O2654">
        <v>-2.607767339</v>
      </c>
      <c r="P2654">
        <v>-3.1190942690000001</v>
      </c>
      <c r="Q2654">
        <v>5.1644019859999997</v>
      </c>
      <c r="R2654">
        <v>-0.13508372499999999</v>
      </c>
      <c r="S2654">
        <v>-0.153619326</v>
      </c>
      <c r="T2654">
        <v>0.28449935300000001</v>
      </c>
      <c r="U2654">
        <v>-0.13038836700000001</v>
      </c>
      <c r="V2654">
        <v>-0.15595471299999999</v>
      </c>
      <c r="W2654">
        <v>0.25822009899999998</v>
      </c>
      <c r="X2654">
        <v>-1.0701534E-2</v>
      </c>
      <c r="Y2654">
        <v>0.28590058600000001</v>
      </c>
      <c r="Z2654">
        <v>7.3749080000000003E-3</v>
      </c>
      <c r="AA2654">
        <v>-1.4760736999999999E-2</v>
      </c>
      <c r="AB2654">
        <v>0.267594426</v>
      </c>
      <c r="AC2654">
        <v>4.9338563000000002E-2</v>
      </c>
    </row>
    <row r="2655" spans="1:29" x14ac:dyDescent="0.3">
      <c r="A2655">
        <v>26.53</v>
      </c>
      <c r="B2655">
        <v>28.2</v>
      </c>
      <c r="C2655">
        <v>-75</v>
      </c>
      <c r="D2655">
        <v>-75</v>
      </c>
      <c r="E2655">
        <v>150</v>
      </c>
      <c r="F2655">
        <v>-52.97115385</v>
      </c>
      <c r="G2655">
        <v>-60.31730769</v>
      </c>
      <c r="H2655">
        <v>110.7788462</v>
      </c>
      <c r="I2655">
        <v>-50</v>
      </c>
      <c r="J2655">
        <v>-50</v>
      </c>
      <c r="K2655">
        <v>102</v>
      </c>
      <c r="L2655">
        <v>-2.7085577440000002</v>
      </c>
      <c r="M2655">
        <v>-3.0841863730000001</v>
      </c>
      <c r="N2655">
        <v>5.6644207230000001</v>
      </c>
      <c r="O2655">
        <v>-2.556634646</v>
      </c>
      <c r="P2655">
        <v>-2.556634646</v>
      </c>
      <c r="Q2655">
        <v>5.2155346790000001</v>
      </c>
      <c r="R2655">
        <v>-0.135427887</v>
      </c>
      <c r="S2655">
        <v>-0.15420931900000001</v>
      </c>
      <c r="T2655">
        <v>0.28322103599999998</v>
      </c>
      <c r="U2655">
        <v>-0.127831732</v>
      </c>
      <c r="V2655">
        <v>-0.127831732</v>
      </c>
      <c r="W2655">
        <v>0.26077673400000001</v>
      </c>
      <c r="X2655">
        <v>-1.0843464000000001E-2</v>
      </c>
      <c r="Y2655">
        <v>0.28535975899999999</v>
      </c>
      <c r="Z2655">
        <v>1.1256438000000001E-2</v>
      </c>
      <c r="AA2655">
        <v>0</v>
      </c>
      <c r="AB2655">
        <v>0.259072311</v>
      </c>
      <c r="AC2655">
        <v>-8.9706479999999995E-3</v>
      </c>
    </row>
    <row r="2656" spans="1:29" x14ac:dyDescent="0.3">
      <c r="A2656">
        <v>26.54</v>
      </c>
      <c r="B2656">
        <v>28.2</v>
      </c>
      <c r="C2656">
        <v>-75</v>
      </c>
      <c r="D2656">
        <v>-75</v>
      </c>
      <c r="E2656">
        <v>150</v>
      </c>
      <c r="F2656">
        <v>-53.27884615</v>
      </c>
      <c r="G2656">
        <v>-60.53846154</v>
      </c>
      <c r="H2656">
        <v>110.0384615</v>
      </c>
      <c r="I2656">
        <v>-90</v>
      </c>
      <c r="J2656">
        <v>-127</v>
      </c>
      <c r="K2656">
        <v>108</v>
      </c>
      <c r="L2656">
        <v>-2.7242908799999999</v>
      </c>
      <c r="M2656">
        <v>-3.095494564</v>
      </c>
      <c r="N2656">
        <v>5.6265628640000003</v>
      </c>
      <c r="O2656">
        <v>-4.6019423640000001</v>
      </c>
      <c r="P2656">
        <v>-6.4938520019999997</v>
      </c>
      <c r="Q2656">
        <v>5.5223308360000001</v>
      </c>
      <c r="R2656">
        <v>-0.13621454399999999</v>
      </c>
      <c r="S2656">
        <v>-0.154774728</v>
      </c>
      <c r="T2656">
        <v>0.28132814299999997</v>
      </c>
      <c r="U2656">
        <v>-0.23009711799999999</v>
      </c>
      <c r="V2656">
        <v>-0.3246926</v>
      </c>
      <c r="W2656">
        <v>0.27611654200000002</v>
      </c>
      <c r="X2656">
        <v>-1.0715727E-2</v>
      </c>
      <c r="Y2656">
        <v>0.28454852000000003</v>
      </c>
      <c r="Z2656">
        <v>1.6949348999999999E-2</v>
      </c>
      <c r="AA2656">
        <v>-5.4614727000000002E-2</v>
      </c>
      <c r="AB2656">
        <v>0.36900760100000002</v>
      </c>
      <c r="AC2656">
        <v>0.48890031</v>
      </c>
    </row>
    <row r="2657" spans="1:29" x14ac:dyDescent="0.3">
      <c r="A2657">
        <v>26.55</v>
      </c>
      <c r="B2657">
        <v>28.2</v>
      </c>
      <c r="C2657">
        <v>-75</v>
      </c>
      <c r="D2657">
        <v>-75</v>
      </c>
      <c r="E2657">
        <v>150</v>
      </c>
      <c r="F2657">
        <v>-53.71153846</v>
      </c>
      <c r="G2657">
        <v>-60.63461538</v>
      </c>
      <c r="H2657">
        <v>110.1057692</v>
      </c>
      <c r="I2657">
        <v>0</v>
      </c>
      <c r="J2657">
        <v>0</v>
      </c>
      <c r="K2657">
        <v>107</v>
      </c>
      <c r="L2657">
        <v>-2.746415603</v>
      </c>
      <c r="M2657">
        <v>-3.100411169</v>
      </c>
      <c r="N2657">
        <v>5.630004488</v>
      </c>
      <c r="O2657">
        <v>0</v>
      </c>
      <c r="P2657">
        <v>0</v>
      </c>
      <c r="Q2657">
        <v>5.4711981429999996</v>
      </c>
      <c r="R2657">
        <v>-0.13732078</v>
      </c>
      <c r="S2657">
        <v>-0.155020558</v>
      </c>
      <c r="T2657">
        <v>0.28150022400000002</v>
      </c>
      <c r="U2657">
        <v>0</v>
      </c>
      <c r="V2657">
        <v>0</v>
      </c>
      <c r="W2657">
        <v>0.27355990699999999</v>
      </c>
      <c r="X2657">
        <v>-1.0218972E-2</v>
      </c>
      <c r="Y2657">
        <v>0.28511392899999999</v>
      </c>
      <c r="Z2657">
        <v>1.9019498999999999E-2</v>
      </c>
      <c r="AA2657">
        <v>0</v>
      </c>
      <c r="AB2657">
        <v>0.182373271</v>
      </c>
      <c r="AC2657">
        <v>-0.47992966199999998</v>
      </c>
    </row>
    <row r="2658" spans="1:29" x14ac:dyDescent="0.3">
      <c r="A2658">
        <v>26.56</v>
      </c>
      <c r="B2658">
        <v>28.2</v>
      </c>
      <c r="C2658">
        <v>-75</v>
      </c>
      <c r="D2658">
        <v>-75</v>
      </c>
      <c r="E2658">
        <v>150</v>
      </c>
      <c r="F2658">
        <v>-54</v>
      </c>
      <c r="G2658">
        <v>-60.58653846</v>
      </c>
      <c r="H2658">
        <v>110.2692308</v>
      </c>
      <c r="I2658">
        <v>-103</v>
      </c>
      <c r="J2658">
        <v>-117</v>
      </c>
      <c r="K2658">
        <v>204</v>
      </c>
      <c r="L2658">
        <v>-2.761165418</v>
      </c>
      <c r="M2658">
        <v>-3.0979528670000001</v>
      </c>
      <c r="N2658">
        <v>5.6383627159999996</v>
      </c>
      <c r="O2658">
        <v>-5.2666673719999997</v>
      </c>
      <c r="P2658">
        <v>-5.9825250729999997</v>
      </c>
      <c r="Q2658">
        <v>10.43106936</v>
      </c>
      <c r="R2658">
        <v>-0.13805827100000001</v>
      </c>
      <c r="S2658">
        <v>-0.154897643</v>
      </c>
      <c r="T2658">
        <v>0.28191813599999999</v>
      </c>
      <c r="U2658">
        <v>-0.26333336899999998</v>
      </c>
      <c r="V2658">
        <v>-0.29912625399999998</v>
      </c>
      <c r="W2658">
        <v>0.52155346800000002</v>
      </c>
      <c r="X2658">
        <v>-9.7222160000000005E-3</v>
      </c>
      <c r="Y2658">
        <v>0.28559739499999998</v>
      </c>
      <c r="Z2658">
        <v>1.9364524000000001E-2</v>
      </c>
      <c r="AA2658">
        <v>-2.0665032E-2</v>
      </c>
      <c r="AB2658">
        <v>0.53518885299999996</v>
      </c>
      <c r="AC2658">
        <v>7.1765182999999996E-2</v>
      </c>
    </row>
    <row r="2659" spans="1:29" x14ac:dyDescent="0.3">
      <c r="A2659">
        <v>26.57</v>
      </c>
      <c r="B2659">
        <v>28.2</v>
      </c>
      <c r="C2659">
        <v>-75</v>
      </c>
      <c r="D2659">
        <v>-75</v>
      </c>
      <c r="E2659">
        <v>150</v>
      </c>
      <c r="F2659">
        <v>-54.23076923</v>
      </c>
      <c r="G2659">
        <v>-60.35576923</v>
      </c>
      <c r="H2659">
        <v>110.9038462</v>
      </c>
      <c r="I2659">
        <v>-52</v>
      </c>
      <c r="J2659">
        <v>-43</v>
      </c>
      <c r="K2659">
        <v>109</v>
      </c>
      <c r="L2659">
        <v>-2.7729652699999998</v>
      </c>
      <c r="M2659">
        <v>-3.0861530149999998</v>
      </c>
      <c r="N2659">
        <v>5.6708123099999996</v>
      </c>
      <c r="O2659">
        <v>-2.658900032</v>
      </c>
      <c r="P2659">
        <v>-2.198705796</v>
      </c>
      <c r="Q2659">
        <v>5.5734635289999996</v>
      </c>
      <c r="R2659">
        <v>-0.13864826399999999</v>
      </c>
      <c r="S2659">
        <v>-0.15430765099999999</v>
      </c>
      <c r="T2659">
        <v>0.28354061600000002</v>
      </c>
      <c r="U2659">
        <v>-0.13294500200000001</v>
      </c>
      <c r="V2659">
        <v>-0.10993529</v>
      </c>
      <c r="W2659">
        <v>0.27867317600000002</v>
      </c>
      <c r="X2659">
        <v>-9.0409510000000002E-3</v>
      </c>
      <c r="Y2659">
        <v>0.28667904799999999</v>
      </c>
      <c r="Z2659">
        <v>1.6518068E-2</v>
      </c>
      <c r="AA2659">
        <v>1.3284663E-2</v>
      </c>
      <c r="AB2659">
        <v>0.266742215</v>
      </c>
      <c r="AC2659">
        <v>-6.2794534999999999E-2</v>
      </c>
    </row>
    <row r="2660" spans="1:29" x14ac:dyDescent="0.3">
      <c r="A2660">
        <v>26.58</v>
      </c>
      <c r="B2660">
        <v>28.2</v>
      </c>
      <c r="C2660">
        <v>-75</v>
      </c>
      <c r="D2660">
        <v>-75</v>
      </c>
      <c r="E2660">
        <v>150</v>
      </c>
      <c r="F2660">
        <v>-54.42307692</v>
      </c>
      <c r="G2660">
        <v>-60.20192308</v>
      </c>
      <c r="H2660">
        <v>111.5288462</v>
      </c>
      <c r="I2660">
        <v>-42</v>
      </c>
      <c r="J2660">
        <v>-57</v>
      </c>
      <c r="K2660">
        <v>109</v>
      </c>
      <c r="L2660">
        <v>-2.7827984809999999</v>
      </c>
      <c r="M2660">
        <v>-3.0782864459999999</v>
      </c>
      <c r="N2660">
        <v>5.7027702429999998</v>
      </c>
      <c r="O2660">
        <v>-2.147573103</v>
      </c>
      <c r="P2660">
        <v>-2.9145634970000001</v>
      </c>
      <c r="Q2660">
        <v>5.5734635289999996</v>
      </c>
      <c r="R2660">
        <v>-0.139139924</v>
      </c>
      <c r="S2660">
        <v>-0.15391432199999999</v>
      </c>
      <c r="T2660">
        <v>0.28513851200000001</v>
      </c>
      <c r="U2660">
        <v>-0.107378655</v>
      </c>
      <c r="V2660">
        <v>-0.14572817499999999</v>
      </c>
      <c r="W2660">
        <v>0.27867317600000002</v>
      </c>
      <c r="X2660">
        <v>-8.5300029999999995E-3</v>
      </c>
      <c r="Y2660">
        <v>0.28777709000000001</v>
      </c>
      <c r="Z2660">
        <v>1.3887253E-2</v>
      </c>
      <c r="AA2660">
        <v>-2.2141106000000001E-2</v>
      </c>
      <c r="AB2660">
        <v>0.27015106100000003</v>
      </c>
      <c r="AC2660">
        <v>-4.4853239000000003E-2</v>
      </c>
    </row>
    <row r="2661" spans="1:29" x14ac:dyDescent="0.3">
      <c r="A2661">
        <v>26.59</v>
      </c>
      <c r="B2661">
        <v>28.2</v>
      </c>
      <c r="C2661">
        <v>-75</v>
      </c>
      <c r="D2661">
        <v>-75</v>
      </c>
      <c r="E2661">
        <v>150</v>
      </c>
      <c r="F2661">
        <v>-54.15384615</v>
      </c>
      <c r="G2661">
        <v>-59.53846154</v>
      </c>
      <c r="H2661">
        <v>111.8557692</v>
      </c>
      <c r="I2661">
        <v>-54</v>
      </c>
      <c r="J2661">
        <v>-55</v>
      </c>
      <c r="K2661">
        <v>107</v>
      </c>
      <c r="L2661">
        <v>-2.7690319859999999</v>
      </c>
      <c r="M2661">
        <v>-3.044361871</v>
      </c>
      <c r="N2661">
        <v>5.7194867</v>
      </c>
      <c r="O2661">
        <v>-2.761165418</v>
      </c>
      <c r="P2661">
        <v>-2.812298111</v>
      </c>
      <c r="Q2661">
        <v>5.4711981429999996</v>
      </c>
      <c r="R2661">
        <v>-0.13845159900000001</v>
      </c>
      <c r="S2661">
        <v>-0.152218094</v>
      </c>
      <c r="T2661">
        <v>0.28597433500000002</v>
      </c>
      <c r="U2661">
        <v>-0.13805827100000001</v>
      </c>
      <c r="V2661">
        <v>-0.14061490600000001</v>
      </c>
      <c r="W2661">
        <v>0.27355990699999999</v>
      </c>
      <c r="X2661">
        <v>-7.9480890000000002E-3</v>
      </c>
      <c r="Y2661">
        <v>0.28753945400000003</v>
      </c>
      <c r="Z2661">
        <v>8.2374700000000002E-3</v>
      </c>
      <c r="AA2661">
        <v>-1.476074E-3</v>
      </c>
      <c r="AB2661">
        <v>0.27526433</v>
      </c>
      <c r="AC2661">
        <v>8.9706479999999995E-3</v>
      </c>
    </row>
    <row r="2662" spans="1:29" x14ac:dyDescent="0.3">
      <c r="A2662">
        <v>26.6</v>
      </c>
      <c r="B2662">
        <v>28.2</v>
      </c>
      <c r="C2662">
        <v>-75</v>
      </c>
      <c r="D2662">
        <v>-75</v>
      </c>
      <c r="E2662">
        <v>150</v>
      </c>
      <c r="F2662">
        <v>-54.02884615</v>
      </c>
      <c r="G2662">
        <v>-58.72115385</v>
      </c>
      <c r="H2662">
        <v>111.8461538</v>
      </c>
      <c r="I2662">
        <v>-52</v>
      </c>
      <c r="J2662">
        <v>-57</v>
      </c>
      <c r="K2662">
        <v>109</v>
      </c>
      <c r="L2662">
        <v>-2.7626404</v>
      </c>
      <c r="M2662">
        <v>-3.0025707279999998</v>
      </c>
      <c r="N2662">
        <v>5.7189950400000003</v>
      </c>
      <c r="O2662">
        <v>-2.658900032</v>
      </c>
      <c r="P2662">
        <v>-2.9145634970000001</v>
      </c>
      <c r="Q2662">
        <v>5.5734635289999996</v>
      </c>
      <c r="R2662">
        <v>-0.13813201999999999</v>
      </c>
      <c r="S2662">
        <v>-0.15012853600000001</v>
      </c>
      <c r="T2662">
        <v>0.285949752</v>
      </c>
      <c r="U2662">
        <v>-0.13294500200000001</v>
      </c>
      <c r="V2662">
        <v>-0.14572817499999999</v>
      </c>
      <c r="W2662">
        <v>0.27867317600000002</v>
      </c>
      <c r="X2662">
        <v>-6.9261920000000003E-3</v>
      </c>
      <c r="Y2662">
        <v>0.28672002000000002</v>
      </c>
      <c r="Z2662">
        <v>4.0540430000000002E-3</v>
      </c>
      <c r="AA2662">
        <v>-7.3803690000000003E-3</v>
      </c>
      <c r="AB2662">
        <v>0.27867317600000002</v>
      </c>
      <c r="AC2662">
        <v>0</v>
      </c>
    </row>
    <row r="2663" spans="1:29" x14ac:dyDescent="0.3">
      <c r="A2663">
        <v>26.61</v>
      </c>
      <c r="B2663">
        <v>28.2</v>
      </c>
      <c r="C2663">
        <v>-75</v>
      </c>
      <c r="D2663">
        <v>-75</v>
      </c>
      <c r="E2663">
        <v>150</v>
      </c>
      <c r="F2663">
        <v>-53.75</v>
      </c>
      <c r="G2663">
        <v>-57.90384615</v>
      </c>
      <c r="H2663">
        <v>110.625</v>
      </c>
      <c r="I2663">
        <v>-54</v>
      </c>
      <c r="J2663">
        <v>-58</v>
      </c>
      <c r="K2663">
        <v>88</v>
      </c>
      <c r="L2663">
        <v>-2.7483822450000002</v>
      </c>
      <c r="M2663">
        <v>-2.960779585</v>
      </c>
      <c r="N2663">
        <v>5.6565541550000003</v>
      </c>
      <c r="O2663">
        <v>-2.761165418</v>
      </c>
      <c r="P2663">
        <v>-2.9656961900000001</v>
      </c>
      <c r="Q2663">
        <v>4.4996769780000001</v>
      </c>
      <c r="R2663">
        <v>-0.13741911200000001</v>
      </c>
      <c r="S2663">
        <v>-0.14803897899999999</v>
      </c>
      <c r="T2663">
        <v>0.28282770800000001</v>
      </c>
      <c r="U2663">
        <v>-0.13805827100000001</v>
      </c>
      <c r="V2663">
        <v>-0.14828480899999999</v>
      </c>
      <c r="W2663">
        <v>0.22498384900000001</v>
      </c>
      <c r="X2663">
        <v>-6.1313829999999998E-3</v>
      </c>
      <c r="Y2663">
        <v>0.28370450200000003</v>
      </c>
      <c r="Z2663">
        <v>4.6147080000000004E-3</v>
      </c>
      <c r="AA2663">
        <v>-5.9042950000000004E-3</v>
      </c>
      <c r="AB2663">
        <v>0.245436926</v>
      </c>
      <c r="AC2663">
        <v>0.107647775</v>
      </c>
    </row>
    <row r="2664" spans="1:29" x14ac:dyDescent="0.3">
      <c r="A2664">
        <v>26.62</v>
      </c>
      <c r="B2664">
        <v>28.2</v>
      </c>
      <c r="C2664">
        <v>-75</v>
      </c>
      <c r="D2664">
        <v>-75</v>
      </c>
      <c r="E2664">
        <v>150</v>
      </c>
      <c r="F2664">
        <v>-52.74038462</v>
      </c>
      <c r="G2664">
        <v>-56.67307692</v>
      </c>
      <c r="H2664">
        <v>108.6538462</v>
      </c>
      <c r="I2664">
        <v>-53</v>
      </c>
      <c r="J2664">
        <v>-48</v>
      </c>
      <c r="K2664">
        <v>108</v>
      </c>
      <c r="L2664">
        <v>-2.6967578919999999</v>
      </c>
      <c r="M2664">
        <v>-2.8978470399999998</v>
      </c>
      <c r="N2664">
        <v>5.5557637509999998</v>
      </c>
      <c r="O2664">
        <v>-2.710032725</v>
      </c>
      <c r="P2664">
        <v>-2.4543692610000001</v>
      </c>
      <c r="Q2664">
        <v>5.5223308360000001</v>
      </c>
      <c r="R2664">
        <v>-0.13483789500000001</v>
      </c>
      <c r="S2664">
        <v>-0.144892352</v>
      </c>
      <c r="T2664">
        <v>0.27778818799999999</v>
      </c>
      <c r="U2664">
        <v>-0.13550163600000001</v>
      </c>
      <c r="V2664">
        <v>-0.122718463</v>
      </c>
      <c r="W2664">
        <v>0.27611654200000002</v>
      </c>
      <c r="X2664">
        <v>-5.8049440000000002E-3</v>
      </c>
      <c r="Y2664">
        <v>0.27843554100000001</v>
      </c>
      <c r="Z2664">
        <v>3.4071209999999999E-3</v>
      </c>
      <c r="AA2664">
        <v>7.3803690000000003E-3</v>
      </c>
      <c r="AB2664">
        <v>0.27015106100000003</v>
      </c>
      <c r="AC2664">
        <v>-3.1397267999999999E-2</v>
      </c>
    </row>
    <row r="2665" spans="1:29" x14ac:dyDescent="0.3">
      <c r="A2665">
        <v>26.63</v>
      </c>
      <c r="B2665">
        <v>28.2</v>
      </c>
      <c r="C2665">
        <v>-75</v>
      </c>
      <c r="D2665">
        <v>-75</v>
      </c>
      <c r="E2665">
        <v>150</v>
      </c>
      <c r="F2665">
        <v>-52.18269231</v>
      </c>
      <c r="G2665">
        <v>-56.13461538</v>
      </c>
      <c r="H2665">
        <v>106.9519231</v>
      </c>
      <c r="I2665">
        <v>-54</v>
      </c>
      <c r="J2665">
        <v>-55</v>
      </c>
      <c r="K2665">
        <v>104</v>
      </c>
      <c r="L2665">
        <v>-2.6682415819999998</v>
      </c>
      <c r="M2665">
        <v>-2.8703140509999998</v>
      </c>
      <c r="N2665">
        <v>5.4687398409999997</v>
      </c>
      <c r="O2665">
        <v>-2.761165418</v>
      </c>
      <c r="P2665">
        <v>-2.812298111</v>
      </c>
      <c r="Q2665">
        <v>5.3178000650000001</v>
      </c>
      <c r="R2665">
        <v>-0.13341207899999999</v>
      </c>
      <c r="S2665">
        <v>-0.14351570299999999</v>
      </c>
      <c r="T2665">
        <v>0.27343699199999999</v>
      </c>
      <c r="U2665">
        <v>-0.13805827100000001</v>
      </c>
      <c r="V2665">
        <v>-0.14061490600000001</v>
      </c>
      <c r="W2665">
        <v>0.26589000299999999</v>
      </c>
      <c r="X2665">
        <v>-5.8333300000000003E-3</v>
      </c>
      <c r="Y2665">
        <v>0.27460058900000001</v>
      </c>
      <c r="Z2665">
        <v>6.1241919999999997E-3</v>
      </c>
      <c r="AA2665">
        <v>-1.476074E-3</v>
      </c>
      <c r="AB2665">
        <v>0.27015106100000003</v>
      </c>
      <c r="AC2665">
        <v>2.2426620000000001E-2</v>
      </c>
    </row>
    <row r="2666" spans="1:29" x14ac:dyDescent="0.3">
      <c r="A2666">
        <v>26.64</v>
      </c>
      <c r="B2666">
        <v>28.2</v>
      </c>
      <c r="C2666">
        <v>-75</v>
      </c>
      <c r="D2666">
        <v>-75</v>
      </c>
      <c r="E2666">
        <v>150</v>
      </c>
      <c r="F2666">
        <v>-51.69230769</v>
      </c>
      <c r="G2666">
        <v>-55.71153846</v>
      </c>
      <c r="H2666">
        <v>105.1346154</v>
      </c>
      <c r="I2666">
        <v>-47</v>
      </c>
      <c r="J2666">
        <v>-55</v>
      </c>
      <c r="K2666">
        <v>105</v>
      </c>
      <c r="L2666">
        <v>-2.6431668959999999</v>
      </c>
      <c r="M2666">
        <v>-2.848680989</v>
      </c>
      <c r="N2666">
        <v>5.3758160049999999</v>
      </c>
      <c r="O2666">
        <v>-2.4032365680000001</v>
      </c>
      <c r="P2666">
        <v>-2.812298111</v>
      </c>
      <c r="Q2666">
        <v>5.3689327579999997</v>
      </c>
      <c r="R2666">
        <v>-0.13215834500000001</v>
      </c>
      <c r="S2666">
        <v>-0.14243404900000001</v>
      </c>
      <c r="T2666">
        <v>0.2687908</v>
      </c>
      <c r="U2666">
        <v>-0.120161828</v>
      </c>
      <c r="V2666">
        <v>-0.14061490600000001</v>
      </c>
      <c r="W2666">
        <v>0.26844663800000002</v>
      </c>
      <c r="X2666">
        <v>-5.9326810000000004E-3</v>
      </c>
      <c r="Y2666">
        <v>0.27072466499999998</v>
      </c>
      <c r="Z2666">
        <v>1.0178235000000001E-2</v>
      </c>
      <c r="AA2666">
        <v>-1.1808590000000001E-2</v>
      </c>
      <c r="AB2666">
        <v>0.26589000299999999</v>
      </c>
      <c r="AC2666">
        <v>-1.3455972E-2</v>
      </c>
    </row>
    <row r="2667" spans="1:29" x14ac:dyDescent="0.3">
      <c r="A2667">
        <v>26.65</v>
      </c>
      <c r="B2667">
        <v>28.2</v>
      </c>
      <c r="C2667">
        <v>-75</v>
      </c>
      <c r="D2667">
        <v>-75</v>
      </c>
      <c r="E2667">
        <v>150</v>
      </c>
      <c r="F2667">
        <v>-51.40384615</v>
      </c>
      <c r="G2667">
        <v>-55.17307692</v>
      </c>
      <c r="H2667">
        <v>104.0288462</v>
      </c>
      <c r="I2667">
        <v>-58</v>
      </c>
      <c r="J2667">
        <v>-56</v>
      </c>
      <c r="K2667">
        <v>106</v>
      </c>
      <c r="L2667">
        <v>-2.6284170809999998</v>
      </c>
      <c r="M2667">
        <v>-2.821148</v>
      </c>
      <c r="N2667">
        <v>5.3192750459999996</v>
      </c>
      <c r="O2667">
        <v>-2.9656961900000001</v>
      </c>
      <c r="P2667">
        <v>-2.8634308040000001</v>
      </c>
      <c r="Q2667">
        <v>5.4200654510000001</v>
      </c>
      <c r="R2667">
        <v>-0.131420854</v>
      </c>
      <c r="S2667">
        <v>-0.1410574</v>
      </c>
      <c r="T2667">
        <v>0.265963752</v>
      </c>
      <c r="U2667">
        <v>-0.14828480899999999</v>
      </c>
      <c r="V2667">
        <v>-0.14317154000000001</v>
      </c>
      <c r="W2667">
        <v>0.27100327299999999</v>
      </c>
      <c r="X2667">
        <v>-5.5636619999999996E-3</v>
      </c>
      <c r="Y2667">
        <v>0.26813525300000002</v>
      </c>
      <c r="Z2667">
        <v>1.142895E-2</v>
      </c>
      <c r="AA2667">
        <v>2.952147E-3</v>
      </c>
      <c r="AB2667">
        <v>0.27782096499999998</v>
      </c>
      <c r="AC2667">
        <v>3.5882591999999998E-2</v>
      </c>
    </row>
    <row r="2668" spans="1:29" x14ac:dyDescent="0.3">
      <c r="A2668">
        <v>26.66</v>
      </c>
      <c r="B2668">
        <v>28.2</v>
      </c>
      <c r="C2668">
        <v>-75</v>
      </c>
      <c r="D2668">
        <v>-75</v>
      </c>
      <c r="E2668">
        <v>150</v>
      </c>
      <c r="F2668">
        <v>-51.72115385</v>
      </c>
      <c r="G2668">
        <v>-54.84615385</v>
      </c>
      <c r="H2668">
        <v>103.9615385</v>
      </c>
      <c r="I2668">
        <v>-54</v>
      </c>
      <c r="J2668">
        <v>-57</v>
      </c>
      <c r="K2668">
        <v>85</v>
      </c>
      <c r="L2668">
        <v>-2.6446418779999998</v>
      </c>
      <c r="M2668">
        <v>-2.8044315430000002</v>
      </c>
      <c r="N2668">
        <v>5.3158334229999999</v>
      </c>
      <c r="O2668">
        <v>-2.761165418</v>
      </c>
      <c r="P2668">
        <v>-2.9145634970000001</v>
      </c>
      <c r="Q2668">
        <v>4.3462788989999996</v>
      </c>
      <c r="R2668">
        <v>-0.13223209399999999</v>
      </c>
      <c r="S2668">
        <v>-0.14022157699999999</v>
      </c>
      <c r="T2668">
        <v>0.26579167100000001</v>
      </c>
      <c r="U2668">
        <v>-0.13805827100000001</v>
      </c>
      <c r="V2668">
        <v>-0.14572817499999999</v>
      </c>
      <c r="W2668">
        <v>0.21731394500000001</v>
      </c>
      <c r="X2668">
        <v>-4.6127299999999998E-3</v>
      </c>
      <c r="Y2668">
        <v>0.26801233800000002</v>
      </c>
      <c r="Z2668">
        <v>1.1687718999999999E-2</v>
      </c>
      <c r="AA2668">
        <v>-4.4282210000000004E-3</v>
      </c>
      <c r="AB2668">
        <v>0.239471445</v>
      </c>
      <c r="AC2668">
        <v>0.116618422</v>
      </c>
    </row>
    <row r="2669" spans="1:29" x14ac:dyDescent="0.3">
      <c r="A2669">
        <v>26.67</v>
      </c>
      <c r="B2669">
        <v>28.2</v>
      </c>
      <c r="C2669">
        <v>-75</v>
      </c>
      <c r="D2669">
        <v>-75</v>
      </c>
      <c r="E2669">
        <v>150</v>
      </c>
      <c r="F2669">
        <v>-51.72115385</v>
      </c>
      <c r="G2669">
        <v>-54.5</v>
      </c>
      <c r="H2669">
        <v>104</v>
      </c>
      <c r="I2669">
        <v>-52</v>
      </c>
      <c r="J2669">
        <v>-58</v>
      </c>
      <c r="K2669">
        <v>106</v>
      </c>
      <c r="L2669">
        <v>-2.6446418779999998</v>
      </c>
      <c r="M2669">
        <v>-2.7867317649999999</v>
      </c>
      <c r="N2669">
        <v>5.3178000650000001</v>
      </c>
      <c r="O2669">
        <v>-2.658900032</v>
      </c>
      <c r="P2669">
        <v>-2.9656961900000001</v>
      </c>
      <c r="Q2669">
        <v>5.4200654510000001</v>
      </c>
      <c r="R2669">
        <v>-0.13223209399999999</v>
      </c>
      <c r="S2669">
        <v>-0.13933658800000001</v>
      </c>
      <c r="T2669">
        <v>0.26589000299999999</v>
      </c>
      <c r="U2669">
        <v>-0.13294500200000001</v>
      </c>
      <c r="V2669">
        <v>-0.14828480899999999</v>
      </c>
      <c r="W2669">
        <v>0.27100327299999999</v>
      </c>
      <c r="X2669">
        <v>-4.101782E-3</v>
      </c>
      <c r="Y2669">
        <v>0.26778289599999999</v>
      </c>
      <c r="Z2669">
        <v>9.9625949999999994E-3</v>
      </c>
      <c r="AA2669">
        <v>-8.8564420000000008E-3</v>
      </c>
      <c r="AB2669">
        <v>0.27441211900000001</v>
      </c>
      <c r="AC2669">
        <v>1.7941295999999999E-2</v>
      </c>
    </row>
    <row r="2670" spans="1:29" x14ac:dyDescent="0.3">
      <c r="A2670">
        <v>26.68</v>
      </c>
      <c r="B2670">
        <v>28.2</v>
      </c>
      <c r="C2670">
        <v>-75</v>
      </c>
      <c r="D2670">
        <v>-75</v>
      </c>
      <c r="E2670">
        <v>150</v>
      </c>
      <c r="F2670">
        <v>-51.77884615</v>
      </c>
      <c r="G2670">
        <v>-54.38461538</v>
      </c>
      <c r="H2670">
        <v>104.2115385</v>
      </c>
      <c r="I2670">
        <v>-48</v>
      </c>
      <c r="J2670">
        <v>-50</v>
      </c>
      <c r="K2670">
        <v>107</v>
      </c>
      <c r="L2670">
        <v>-2.6475918410000001</v>
      </c>
      <c r="M2670">
        <v>-2.7808318390000002</v>
      </c>
      <c r="N2670">
        <v>5.3286165959999998</v>
      </c>
      <c r="O2670">
        <v>-2.4543692610000001</v>
      </c>
      <c r="P2670">
        <v>-2.556634646</v>
      </c>
      <c r="Q2670">
        <v>5.4711981429999996</v>
      </c>
      <c r="R2670">
        <v>-0.13237959199999999</v>
      </c>
      <c r="S2670">
        <v>-0.13904159199999999</v>
      </c>
      <c r="T2670">
        <v>0.26643083000000001</v>
      </c>
      <c r="U2670">
        <v>-0.122718463</v>
      </c>
      <c r="V2670">
        <v>-0.127831732</v>
      </c>
      <c r="W2670">
        <v>0.27355990699999999</v>
      </c>
      <c r="X2670">
        <v>-3.8463070000000002E-3</v>
      </c>
      <c r="Y2670">
        <v>0.26809428099999999</v>
      </c>
      <c r="Z2670">
        <v>8.7550070000000004E-3</v>
      </c>
      <c r="AA2670">
        <v>-2.952147E-3</v>
      </c>
      <c r="AB2670">
        <v>0.26589000299999999</v>
      </c>
      <c r="AC2670">
        <v>-4.0367914999999997E-2</v>
      </c>
    </row>
    <row r="2671" spans="1:29" x14ac:dyDescent="0.3">
      <c r="A2671">
        <v>26.69</v>
      </c>
      <c r="B2671">
        <v>28.2</v>
      </c>
      <c r="C2671">
        <v>-75</v>
      </c>
      <c r="D2671">
        <v>-75</v>
      </c>
      <c r="E2671">
        <v>150</v>
      </c>
      <c r="F2671">
        <v>-51.71153846</v>
      </c>
      <c r="G2671">
        <v>-54.55769231</v>
      </c>
      <c r="H2671">
        <v>104.4615385</v>
      </c>
      <c r="I2671">
        <v>-39</v>
      </c>
      <c r="J2671">
        <v>-61</v>
      </c>
      <c r="K2671">
        <v>110</v>
      </c>
      <c r="L2671">
        <v>-2.644150217</v>
      </c>
      <c r="M2671">
        <v>-2.7896817280000001</v>
      </c>
      <c r="N2671">
        <v>5.3413997689999997</v>
      </c>
      <c r="O2671">
        <v>-1.994175024</v>
      </c>
      <c r="P2671">
        <v>-3.1190942690000001</v>
      </c>
      <c r="Q2671">
        <v>5.6245962220000001</v>
      </c>
      <c r="R2671">
        <v>-0.132207511</v>
      </c>
      <c r="S2671">
        <v>-0.13948408600000001</v>
      </c>
      <c r="T2671">
        <v>0.26706998799999998</v>
      </c>
      <c r="U2671">
        <v>-9.9708750999999998E-2</v>
      </c>
      <c r="V2671">
        <v>-0.15595471299999999</v>
      </c>
      <c r="W2671">
        <v>0.281229811</v>
      </c>
      <c r="X2671">
        <v>-4.2011330000000001E-3</v>
      </c>
      <c r="Y2671">
        <v>0.26861052499999999</v>
      </c>
      <c r="Z2671">
        <v>8.1080860000000005E-3</v>
      </c>
      <c r="AA2671">
        <v>-3.2473621000000001E-2</v>
      </c>
      <c r="AB2671">
        <v>0.272707696</v>
      </c>
      <c r="AC2671">
        <v>-4.4853239000000003E-2</v>
      </c>
    </row>
    <row r="2672" spans="1:29" x14ac:dyDescent="0.3">
      <c r="A2672">
        <v>26.7</v>
      </c>
      <c r="B2672">
        <v>28.2</v>
      </c>
      <c r="C2672">
        <v>-75</v>
      </c>
      <c r="D2672">
        <v>-75</v>
      </c>
      <c r="E2672">
        <v>150</v>
      </c>
      <c r="F2672">
        <v>-51.70192308</v>
      </c>
      <c r="G2672">
        <v>-55.42307692</v>
      </c>
      <c r="H2672">
        <v>104.375</v>
      </c>
      <c r="I2672">
        <v>-51</v>
      </c>
      <c r="J2672">
        <v>-58</v>
      </c>
      <c r="K2672">
        <v>113</v>
      </c>
      <c r="L2672">
        <v>-2.6436585570000002</v>
      </c>
      <c r="M2672">
        <v>-2.8339311739999999</v>
      </c>
      <c r="N2672">
        <v>5.3369748250000004</v>
      </c>
      <c r="O2672">
        <v>-2.607767339</v>
      </c>
      <c r="P2672">
        <v>-2.9656961900000001</v>
      </c>
      <c r="Q2672">
        <v>5.7779943009999997</v>
      </c>
      <c r="R2672">
        <v>-0.13218292800000001</v>
      </c>
      <c r="S2672">
        <v>-0.141696559</v>
      </c>
      <c r="T2672">
        <v>0.266848741</v>
      </c>
      <c r="U2672">
        <v>-0.13038836700000001</v>
      </c>
      <c r="V2672">
        <v>-0.14828480899999999</v>
      </c>
      <c r="W2672">
        <v>0.288899715</v>
      </c>
      <c r="X2672">
        <v>-5.4926970000000004E-3</v>
      </c>
      <c r="Y2672">
        <v>0.26919232300000001</v>
      </c>
      <c r="Z2672">
        <v>1.2334641E-2</v>
      </c>
      <c r="AA2672">
        <v>-1.0332516E-2</v>
      </c>
      <c r="AB2672">
        <v>0.28549086899999998</v>
      </c>
      <c r="AC2672">
        <v>-1.7941295999999999E-2</v>
      </c>
    </row>
    <row r="2673" spans="1:29" x14ac:dyDescent="0.3">
      <c r="A2673">
        <v>26.71</v>
      </c>
      <c r="B2673">
        <v>28.2</v>
      </c>
      <c r="C2673">
        <v>-75</v>
      </c>
      <c r="D2673">
        <v>-75</v>
      </c>
      <c r="E2673">
        <v>150</v>
      </c>
      <c r="F2673">
        <v>-52.29807692</v>
      </c>
      <c r="G2673">
        <v>-56.66346154</v>
      </c>
      <c r="H2673">
        <v>105.2884615</v>
      </c>
      <c r="I2673">
        <v>-56</v>
      </c>
      <c r="J2673">
        <v>-52</v>
      </c>
      <c r="K2673">
        <v>114</v>
      </c>
      <c r="L2673">
        <v>-2.6741415079999999</v>
      </c>
      <c r="M2673">
        <v>-2.897355379</v>
      </c>
      <c r="N2673">
        <v>5.3836825729999997</v>
      </c>
      <c r="O2673">
        <v>-2.8634308040000001</v>
      </c>
      <c r="P2673">
        <v>-2.658900032</v>
      </c>
      <c r="Q2673">
        <v>5.8291269940000001</v>
      </c>
      <c r="R2673">
        <v>-0.13370707500000001</v>
      </c>
      <c r="S2673">
        <v>-0.14486776900000001</v>
      </c>
      <c r="T2673">
        <v>0.26918412899999999</v>
      </c>
      <c r="U2673">
        <v>-0.14317154000000001</v>
      </c>
      <c r="V2673">
        <v>-0.13294500200000001</v>
      </c>
      <c r="W2673">
        <v>0.29145634999999998</v>
      </c>
      <c r="X2673">
        <v>-6.4436290000000002E-3</v>
      </c>
      <c r="Y2673">
        <v>0.272314367</v>
      </c>
      <c r="Z2673">
        <v>1.647494E-2</v>
      </c>
      <c r="AA2673">
        <v>5.9042950000000004E-3</v>
      </c>
      <c r="AB2673">
        <v>0.28634308000000003</v>
      </c>
      <c r="AC2673">
        <v>-2.6911944E-2</v>
      </c>
    </row>
    <row r="2674" spans="1:29" x14ac:dyDescent="0.3">
      <c r="A2674">
        <v>26.72</v>
      </c>
      <c r="B2674">
        <v>28.2</v>
      </c>
      <c r="C2674">
        <v>-75</v>
      </c>
      <c r="D2674">
        <v>-75</v>
      </c>
      <c r="E2674">
        <v>150</v>
      </c>
      <c r="F2674">
        <v>-52.64423077</v>
      </c>
      <c r="G2674">
        <v>-57.73076923</v>
      </c>
      <c r="H2674">
        <v>106.3173077</v>
      </c>
      <c r="I2674">
        <v>-57</v>
      </c>
      <c r="J2674">
        <v>-53</v>
      </c>
      <c r="K2674">
        <v>88</v>
      </c>
      <c r="L2674">
        <v>-2.6918412859999998</v>
      </c>
      <c r="M2674">
        <v>-2.9519296960000001</v>
      </c>
      <c r="N2674">
        <v>5.4362902469999996</v>
      </c>
      <c r="O2674">
        <v>-2.9145634970000001</v>
      </c>
      <c r="P2674">
        <v>-2.710032725</v>
      </c>
      <c r="Q2674">
        <v>4.4996769780000001</v>
      </c>
      <c r="R2674">
        <v>-0.13459206400000001</v>
      </c>
      <c r="S2674">
        <v>-0.147596485</v>
      </c>
      <c r="T2674">
        <v>0.27181451200000001</v>
      </c>
      <c r="U2674">
        <v>-0.14572817499999999</v>
      </c>
      <c r="V2674">
        <v>-0.13550163600000001</v>
      </c>
      <c r="W2674">
        <v>0.22498384900000001</v>
      </c>
      <c r="X2674">
        <v>-7.5081059999999996E-3</v>
      </c>
      <c r="Y2674">
        <v>0.27527252499999999</v>
      </c>
      <c r="Z2674">
        <v>1.8200063999999998E-2</v>
      </c>
      <c r="AA2674">
        <v>5.9042950000000004E-3</v>
      </c>
      <c r="AB2674">
        <v>0.24373250299999999</v>
      </c>
      <c r="AC2674">
        <v>9.8677127000000003E-2</v>
      </c>
    </row>
    <row r="2675" spans="1:29" x14ac:dyDescent="0.3">
      <c r="A2675">
        <v>26.73</v>
      </c>
      <c r="B2675">
        <v>28.2</v>
      </c>
      <c r="C2675">
        <v>-75</v>
      </c>
      <c r="D2675">
        <v>-75</v>
      </c>
      <c r="E2675">
        <v>150</v>
      </c>
      <c r="F2675">
        <v>-53.13461538</v>
      </c>
      <c r="G2675">
        <v>-58.79807692</v>
      </c>
      <c r="H2675">
        <v>107.4519231</v>
      </c>
      <c r="I2675">
        <v>-54</v>
      </c>
      <c r="J2675">
        <v>-41</v>
      </c>
      <c r="K2675">
        <v>108</v>
      </c>
      <c r="L2675">
        <v>-2.7169159719999998</v>
      </c>
      <c r="M2675">
        <v>-3.0065040120000002</v>
      </c>
      <c r="N2675">
        <v>5.4943061870000003</v>
      </c>
      <c r="O2675">
        <v>-2.761165418</v>
      </c>
      <c r="P2675">
        <v>-2.09644041</v>
      </c>
      <c r="Q2675">
        <v>5.5223308360000001</v>
      </c>
      <c r="R2675">
        <v>-0.13584579899999999</v>
      </c>
      <c r="S2675">
        <v>-0.15032520099999999</v>
      </c>
      <c r="T2675">
        <v>0.27471530900000002</v>
      </c>
      <c r="U2675">
        <v>-0.13805827100000001</v>
      </c>
      <c r="V2675">
        <v>-0.104822021</v>
      </c>
      <c r="W2675">
        <v>0.27611654200000002</v>
      </c>
      <c r="X2675">
        <v>-8.3596869999999993E-3</v>
      </c>
      <c r="Y2675">
        <v>0.27853387299999999</v>
      </c>
      <c r="Z2675">
        <v>2.0097701999999999E-2</v>
      </c>
      <c r="AA2675">
        <v>1.9188957999999999E-2</v>
      </c>
      <c r="AB2675">
        <v>0.26503779199999999</v>
      </c>
      <c r="AC2675">
        <v>-5.8309211E-2</v>
      </c>
    </row>
    <row r="2676" spans="1:29" x14ac:dyDescent="0.3">
      <c r="A2676">
        <v>26.74</v>
      </c>
      <c r="B2676">
        <v>28.2</v>
      </c>
      <c r="C2676">
        <v>-75</v>
      </c>
      <c r="D2676">
        <v>-75</v>
      </c>
      <c r="E2676">
        <v>150</v>
      </c>
      <c r="F2676">
        <v>-53.70192308</v>
      </c>
      <c r="G2676">
        <v>-59.52884615</v>
      </c>
      <c r="H2676">
        <v>109.4903846</v>
      </c>
      <c r="I2676">
        <v>-50</v>
      </c>
      <c r="J2676">
        <v>-55</v>
      </c>
      <c r="K2676">
        <v>107</v>
      </c>
      <c r="L2676">
        <v>-2.7459239420000001</v>
      </c>
      <c r="M2676">
        <v>-3.0438702110000002</v>
      </c>
      <c r="N2676">
        <v>5.5985382149999996</v>
      </c>
      <c r="O2676">
        <v>-2.556634646</v>
      </c>
      <c r="P2676">
        <v>-2.812298111</v>
      </c>
      <c r="Q2676">
        <v>5.4711981429999996</v>
      </c>
      <c r="R2676">
        <v>-0.13729619700000001</v>
      </c>
      <c r="S2676">
        <v>-0.152193511</v>
      </c>
      <c r="T2676">
        <v>0.279926911</v>
      </c>
      <c r="U2676">
        <v>-0.127831732</v>
      </c>
      <c r="V2676">
        <v>-0.14061490600000001</v>
      </c>
      <c r="W2676">
        <v>0.27355990699999999</v>
      </c>
      <c r="X2676">
        <v>-8.6009680000000005E-3</v>
      </c>
      <c r="Y2676">
        <v>0.28311450999999999</v>
      </c>
      <c r="Z2676">
        <v>1.6776836999999999E-2</v>
      </c>
      <c r="AA2676">
        <v>-7.3803690000000003E-3</v>
      </c>
      <c r="AB2676">
        <v>0.27185548399999998</v>
      </c>
      <c r="AC2676">
        <v>-8.9706479999999995E-3</v>
      </c>
    </row>
    <row r="2677" spans="1:29" x14ac:dyDescent="0.3">
      <c r="A2677">
        <v>26.75</v>
      </c>
      <c r="B2677">
        <v>28.2</v>
      </c>
      <c r="C2677">
        <v>-75</v>
      </c>
      <c r="D2677">
        <v>-75</v>
      </c>
      <c r="E2677">
        <v>150</v>
      </c>
      <c r="F2677">
        <v>-53.93269231</v>
      </c>
      <c r="G2677">
        <v>-59.79807692</v>
      </c>
      <c r="H2677">
        <v>110.0576923</v>
      </c>
      <c r="I2677">
        <v>-37</v>
      </c>
      <c r="J2677">
        <v>-59</v>
      </c>
      <c r="K2677">
        <v>109</v>
      </c>
      <c r="L2677">
        <v>-2.757723795</v>
      </c>
      <c r="M2677">
        <v>-3.0576367050000002</v>
      </c>
      <c r="N2677">
        <v>5.6275461849999999</v>
      </c>
      <c r="O2677">
        <v>-1.891909638</v>
      </c>
      <c r="P2677">
        <v>-3.0168288830000001</v>
      </c>
      <c r="Q2677">
        <v>5.5734635289999996</v>
      </c>
      <c r="R2677">
        <v>-0.13788618999999999</v>
      </c>
      <c r="S2677">
        <v>-0.15288183499999999</v>
      </c>
      <c r="T2677">
        <v>0.28137730900000002</v>
      </c>
      <c r="U2677">
        <v>-9.4595481999999995E-2</v>
      </c>
      <c r="V2677">
        <v>-0.15084144399999999</v>
      </c>
      <c r="W2677">
        <v>0.27867317600000002</v>
      </c>
      <c r="X2677">
        <v>-8.6577400000000006E-3</v>
      </c>
      <c r="Y2677">
        <v>0.284507548</v>
      </c>
      <c r="Z2677">
        <v>1.647494E-2</v>
      </c>
      <c r="AA2677">
        <v>-3.2473621000000001E-2</v>
      </c>
      <c r="AB2677">
        <v>0.267594426</v>
      </c>
      <c r="AC2677">
        <v>-5.8309211E-2</v>
      </c>
    </row>
    <row r="2678" spans="1:29" x14ac:dyDescent="0.3">
      <c r="A2678">
        <v>26.76</v>
      </c>
      <c r="B2678">
        <v>28.2</v>
      </c>
      <c r="C2678">
        <v>-75</v>
      </c>
      <c r="D2678">
        <v>-75</v>
      </c>
      <c r="E2678">
        <v>150</v>
      </c>
      <c r="F2678">
        <v>-54.02884615</v>
      </c>
      <c r="G2678">
        <v>-60.11538462</v>
      </c>
      <c r="H2678">
        <v>110.3942308</v>
      </c>
      <c r="I2678">
        <v>-93</v>
      </c>
      <c r="J2678">
        <v>-61</v>
      </c>
      <c r="K2678">
        <v>107</v>
      </c>
      <c r="L2678">
        <v>-2.7626404</v>
      </c>
      <c r="M2678">
        <v>-3.0738615020000002</v>
      </c>
      <c r="N2678">
        <v>5.644754303</v>
      </c>
      <c r="O2678">
        <v>-4.7553404419999996</v>
      </c>
      <c r="P2678">
        <v>-3.1190942690000001</v>
      </c>
      <c r="Q2678">
        <v>5.4711981429999996</v>
      </c>
      <c r="R2678">
        <v>-0.13813201999999999</v>
      </c>
      <c r="S2678">
        <v>-0.15369307500000001</v>
      </c>
      <c r="T2678">
        <v>0.282237715</v>
      </c>
      <c r="U2678">
        <v>-0.23776702199999999</v>
      </c>
      <c r="V2678">
        <v>-0.15595471299999999</v>
      </c>
      <c r="W2678">
        <v>0.27355990699999999</v>
      </c>
      <c r="X2678">
        <v>-8.9841790000000001E-3</v>
      </c>
      <c r="Y2678">
        <v>0.285433508</v>
      </c>
      <c r="Z2678">
        <v>1.6819964999999999E-2</v>
      </c>
      <c r="AA2678">
        <v>4.7234357999999997E-2</v>
      </c>
      <c r="AB2678">
        <v>0.31361385000000003</v>
      </c>
      <c r="AC2678">
        <v>0.21081022499999999</v>
      </c>
    </row>
    <row r="2679" spans="1:29" x14ac:dyDescent="0.3">
      <c r="A2679">
        <v>26.77</v>
      </c>
      <c r="B2679">
        <v>28.2</v>
      </c>
      <c r="C2679">
        <v>-75</v>
      </c>
      <c r="D2679">
        <v>-75</v>
      </c>
      <c r="E2679">
        <v>150</v>
      </c>
      <c r="F2679">
        <v>-53.88461538</v>
      </c>
      <c r="G2679">
        <v>-60.48076923</v>
      </c>
      <c r="H2679">
        <v>110.9230769</v>
      </c>
      <c r="I2679">
        <v>0</v>
      </c>
      <c r="J2679">
        <v>-61</v>
      </c>
      <c r="K2679">
        <v>86</v>
      </c>
      <c r="L2679">
        <v>-2.7552654919999999</v>
      </c>
      <c r="M2679">
        <v>-3.0925446010000002</v>
      </c>
      <c r="N2679">
        <v>5.6717956310000002</v>
      </c>
      <c r="O2679">
        <v>0</v>
      </c>
      <c r="P2679">
        <v>-3.1190942690000001</v>
      </c>
      <c r="Q2679">
        <v>4.3974115920000001</v>
      </c>
      <c r="R2679">
        <v>-0.13776327499999999</v>
      </c>
      <c r="S2679">
        <v>-0.15462723</v>
      </c>
      <c r="T2679">
        <v>0.28358978200000001</v>
      </c>
      <c r="U2679">
        <v>0</v>
      </c>
      <c r="V2679">
        <v>-0.15595471299999999</v>
      </c>
      <c r="W2679">
        <v>0.21987058000000001</v>
      </c>
      <c r="X2679">
        <v>-9.7364089999999997E-3</v>
      </c>
      <c r="Y2679">
        <v>0.28652335600000001</v>
      </c>
      <c r="Z2679">
        <v>1.5439865000000001E-2</v>
      </c>
      <c r="AA2679">
        <v>-9.0040495999999998E-2</v>
      </c>
      <c r="AB2679">
        <v>0.198565291</v>
      </c>
      <c r="AC2679">
        <v>-0.112133099</v>
      </c>
    </row>
    <row r="2680" spans="1:29" x14ac:dyDescent="0.3">
      <c r="A2680">
        <v>26.78</v>
      </c>
      <c r="B2680">
        <v>28.2</v>
      </c>
      <c r="C2680">
        <v>-75</v>
      </c>
      <c r="D2680">
        <v>-75</v>
      </c>
      <c r="E2680">
        <v>150</v>
      </c>
      <c r="F2680">
        <v>-53.61538462</v>
      </c>
      <c r="G2680">
        <v>-60.83653846</v>
      </c>
      <c r="H2680">
        <v>110.8557692</v>
      </c>
      <c r="I2680">
        <v>-109</v>
      </c>
      <c r="J2680">
        <v>-103</v>
      </c>
      <c r="K2680">
        <v>108</v>
      </c>
      <c r="L2680">
        <v>-2.741498998</v>
      </c>
      <c r="M2680">
        <v>-3.1107360399999999</v>
      </c>
      <c r="N2680">
        <v>5.6683540079999997</v>
      </c>
      <c r="O2680">
        <v>-5.5734635289999996</v>
      </c>
      <c r="P2680">
        <v>-5.2666673719999997</v>
      </c>
      <c r="Q2680">
        <v>5.5223308360000001</v>
      </c>
      <c r="R2680">
        <v>-0.13707495</v>
      </c>
      <c r="S2680">
        <v>-0.155536802</v>
      </c>
      <c r="T2680">
        <v>0.28341769999999999</v>
      </c>
      <c r="U2680">
        <v>-0.27867317600000002</v>
      </c>
      <c r="V2680">
        <v>-0.26333336899999998</v>
      </c>
      <c r="W2680">
        <v>0.27611654200000002</v>
      </c>
      <c r="X2680">
        <v>-1.0658954999999999E-2</v>
      </c>
      <c r="Y2680">
        <v>0.28648238399999998</v>
      </c>
      <c r="Z2680">
        <v>1.6129915000000002E-2</v>
      </c>
      <c r="AA2680">
        <v>8.8564420000000008E-3</v>
      </c>
      <c r="AB2680">
        <v>0.36474654299999998</v>
      </c>
      <c r="AC2680">
        <v>0.46647369</v>
      </c>
    </row>
    <row r="2681" spans="1:29" x14ac:dyDescent="0.3">
      <c r="A2681">
        <v>26.79</v>
      </c>
      <c r="B2681">
        <v>28.2</v>
      </c>
      <c r="C2681">
        <v>-75</v>
      </c>
      <c r="D2681">
        <v>-75</v>
      </c>
      <c r="E2681">
        <v>150</v>
      </c>
      <c r="F2681">
        <v>-53.34615385</v>
      </c>
      <c r="G2681">
        <v>-61.25961538</v>
      </c>
      <c r="H2681">
        <v>110.8076923</v>
      </c>
      <c r="I2681">
        <v>-46</v>
      </c>
      <c r="J2681">
        <v>-57</v>
      </c>
      <c r="K2681">
        <v>207</v>
      </c>
      <c r="L2681">
        <v>-2.727732504</v>
      </c>
      <c r="M2681">
        <v>-3.1323691020000002</v>
      </c>
      <c r="N2681">
        <v>5.6658957049999996</v>
      </c>
      <c r="O2681">
        <v>-2.3521038750000001</v>
      </c>
      <c r="P2681">
        <v>-2.9145634970000001</v>
      </c>
      <c r="Q2681">
        <v>10.584467439999999</v>
      </c>
      <c r="R2681">
        <v>-0.13638662500000001</v>
      </c>
      <c r="S2681">
        <v>-0.15661845499999999</v>
      </c>
      <c r="T2681">
        <v>0.28329478499999999</v>
      </c>
      <c r="U2681">
        <v>-0.117605194</v>
      </c>
      <c r="V2681">
        <v>-0.14572817499999999</v>
      </c>
      <c r="W2681">
        <v>0.52922337200000003</v>
      </c>
      <c r="X2681">
        <v>-1.1680852E-2</v>
      </c>
      <c r="Y2681">
        <v>0.28653155000000002</v>
      </c>
      <c r="Z2681">
        <v>1.7035604999999999E-2</v>
      </c>
      <c r="AA2681">
        <v>-1.6236811E-2</v>
      </c>
      <c r="AB2681">
        <v>0.44059337100000001</v>
      </c>
      <c r="AC2681">
        <v>-0.46647369</v>
      </c>
    </row>
    <row r="2682" spans="1:29" x14ac:dyDescent="0.3">
      <c r="A2682">
        <v>26.8</v>
      </c>
      <c r="B2682">
        <v>28.2</v>
      </c>
      <c r="C2682">
        <v>-75</v>
      </c>
      <c r="D2682">
        <v>-75</v>
      </c>
      <c r="E2682">
        <v>150</v>
      </c>
      <c r="F2682">
        <v>-53.45192308</v>
      </c>
      <c r="G2682">
        <v>-61.45192308</v>
      </c>
      <c r="H2682">
        <v>110.5384615</v>
      </c>
      <c r="I2682">
        <v>-57</v>
      </c>
      <c r="J2682">
        <v>-57</v>
      </c>
      <c r="K2682">
        <v>0</v>
      </c>
      <c r="L2682">
        <v>-2.7331407689999998</v>
      </c>
      <c r="M2682">
        <v>-3.1422023129999999</v>
      </c>
      <c r="N2682">
        <v>5.6521292110000001</v>
      </c>
      <c r="O2682">
        <v>-2.9145634970000001</v>
      </c>
      <c r="P2682">
        <v>-2.9145634970000001</v>
      </c>
      <c r="Q2682">
        <v>0</v>
      </c>
      <c r="R2682">
        <v>-0.13665703800000001</v>
      </c>
      <c r="S2682">
        <v>-0.15711011599999999</v>
      </c>
      <c r="T2682">
        <v>0.28260646099999998</v>
      </c>
      <c r="U2682">
        <v>-0.14572817499999999</v>
      </c>
      <c r="V2682">
        <v>-0.14572817499999999</v>
      </c>
      <c r="W2682">
        <v>0</v>
      </c>
      <c r="X2682">
        <v>-1.1808590000000001E-2</v>
      </c>
      <c r="Y2682">
        <v>0.28632669199999999</v>
      </c>
      <c r="Z2682">
        <v>1.9580164000000001E-2</v>
      </c>
      <c r="AA2682">
        <v>0</v>
      </c>
      <c r="AB2682">
        <v>9.7152116999999996E-2</v>
      </c>
      <c r="AC2682">
        <v>0.51132692899999999</v>
      </c>
    </row>
    <row r="2683" spans="1:29" x14ac:dyDescent="0.3">
      <c r="A2683">
        <v>26.81</v>
      </c>
      <c r="B2683">
        <v>28.2</v>
      </c>
      <c r="C2683">
        <v>-75</v>
      </c>
      <c r="D2683">
        <v>-75</v>
      </c>
      <c r="E2683">
        <v>150</v>
      </c>
      <c r="F2683">
        <v>-53.48076923</v>
      </c>
      <c r="G2683">
        <v>-61.29807692</v>
      </c>
      <c r="H2683">
        <v>110.0384615</v>
      </c>
      <c r="I2683">
        <v>-50</v>
      </c>
      <c r="J2683">
        <v>-63</v>
      </c>
      <c r="K2683">
        <v>208</v>
      </c>
      <c r="L2683">
        <v>-2.7346157510000002</v>
      </c>
      <c r="M2683">
        <v>-3.1343357439999999</v>
      </c>
      <c r="N2683">
        <v>5.6265628640000003</v>
      </c>
      <c r="O2683">
        <v>-2.556634646</v>
      </c>
      <c r="P2683">
        <v>-3.2213596550000001</v>
      </c>
      <c r="Q2683">
        <v>10.63560013</v>
      </c>
      <c r="R2683">
        <v>-0.13673078799999999</v>
      </c>
      <c r="S2683">
        <v>-0.156716787</v>
      </c>
      <c r="T2683">
        <v>0.28132814299999997</v>
      </c>
      <c r="U2683">
        <v>-0.127831732</v>
      </c>
      <c r="V2683">
        <v>-0.161067983</v>
      </c>
      <c r="W2683">
        <v>0.53178000599999997</v>
      </c>
      <c r="X2683">
        <v>-1.1538922E-2</v>
      </c>
      <c r="Y2683">
        <v>0.28536795399999998</v>
      </c>
      <c r="Z2683">
        <v>2.1262161000000002E-2</v>
      </c>
      <c r="AA2683">
        <v>-1.9188957999999999E-2</v>
      </c>
      <c r="AB2683">
        <v>0.45081990900000002</v>
      </c>
      <c r="AC2683">
        <v>-0.42610577399999999</v>
      </c>
    </row>
    <row r="2684" spans="1:29" x14ac:dyDescent="0.3">
      <c r="A2684">
        <v>26.82</v>
      </c>
      <c r="B2684">
        <v>28.2</v>
      </c>
      <c r="C2684">
        <v>-75</v>
      </c>
      <c r="D2684">
        <v>-75</v>
      </c>
      <c r="E2684">
        <v>150</v>
      </c>
      <c r="F2684">
        <v>-53.50961538</v>
      </c>
      <c r="G2684">
        <v>-60.94230769</v>
      </c>
      <c r="H2684">
        <v>109.5673077</v>
      </c>
      <c r="I2684">
        <v>-49</v>
      </c>
      <c r="J2684">
        <v>-66</v>
      </c>
      <c r="K2684">
        <v>86</v>
      </c>
      <c r="L2684">
        <v>-2.7360907320000001</v>
      </c>
      <c r="M2684">
        <v>-3.1161443059999998</v>
      </c>
      <c r="N2684">
        <v>5.602471499</v>
      </c>
      <c r="O2684">
        <v>-2.5055019540000001</v>
      </c>
      <c r="P2684">
        <v>-3.374757733</v>
      </c>
      <c r="Q2684">
        <v>4.3974115920000001</v>
      </c>
      <c r="R2684">
        <v>-0.136804537</v>
      </c>
      <c r="S2684">
        <v>-0.155807215</v>
      </c>
      <c r="T2684">
        <v>0.28012357500000001</v>
      </c>
      <c r="U2684">
        <v>-0.125275098</v>
      </c>
      <c r="V2684">
        <v>-0.168737887</v>
      </c>
      <c r="W2684">
        <v>0.21987058000000001</v>
      </c>
      <c r="X2684">
        <v>-1.0971201999999999E-2</v>
      </c>
      <c r="Y2684">
        <v>0.28428630100000002</v>
      </c>
      <c r="Z2684">
        <v>2.1909082E-2</v>
      </c>
      <c r="AA2684">
        <v>-2.5093252999999999E-2</v>
      </c>
      <c r="AB2684">
        <v>0.24458471500000001</v>
      </c>
      <c r="AC2684">
        <v>0.13007439400000001</v>
      </c>
    </row>
    <row r="2685" spans="1:29" x14ac:dyDescent="0.3">
      <c r="A2685">
        <v>26.83</v>
      </c>
      <c r="B2685">
        <v>28.2</v>
      </c>
      <c r="C2685">
        <v>-75</v>
      </c>
      <c r="D2685">
        <v>-75</v>
      </c>
      <c r="E2685">
        <v>150</v>
      </c>
      <c r="F2685">
        <v>-53.32692308</v>
      </c>
      <c r="G2685">
        <v>-60.10576923</v>
      </c>
      <c r="H2685">
        <v>109.5480769</v>
      </c>
      <c r="I2685">
        <v>-49</v>
      </c>
      <c r="J2685">
        <v>-52</v>
      </c>
      <c r="K2685">
        <v>108</v>
      </c>
      <c r="L2685">
        <v>-2.7267491829999999</v>
      </c>
      <c r="M2685">
        <v>-3.0733698409999999</v>
      </c>
      <c r="N2685">
        <v>5.6014881780000003</v>
      </c>
      <c r="O2685">
        <v>-2.5055019540000001</v>
      </c>
      <c r="P2685">
        <v>-2.658900032</v>
      </c>
      <c r="Q2685">
        <v>5.5223308360000001</v>
      </c>
      <c r="R2685">
        <v>-0.13633745899999999</v>
      </c>
      <c r="S2685">
        <v>-0.15366849199999999</v>
      </c>
      <c r="T2685">
        <v>0.28007440900000002</v>
      </c>
      <c r="U2685">
        <v>-0.125275098</v>
      </c>
      <c r="V2685">
        <v>-0.13294500200000001</v>
      </c>
      <c r="W2685">
        <v>0.27611654200000002</v>
      </c>
      <c r="X2685">
        <v>-1.0006077E-2</v>
      </c>
      <c r="Y2685">
        <v>0.28338492300000001</v>
      </c>
      <c r="Z2685">
        <v>1.7423758000000001E-2</v>
      </c>
      <c r="AA2685">
        <v>-4.4282210000000004E-3</v>
      </c>
      <c r="AB2685">
        <v>0.27015106100000003</v>
      </c>
      <c r="AC2685">
        <v>-3.1397267999999999E-2</v>
      </c>
    </row>
    <row r="2686" spans="1:29" x14ac:dyDescent="0.3">
      <c r="A2686">
        <v>26.84</v>
      </c>
      <c r="B2686">
        <v>28.2</v>
      </c>
      <c r="C2686">
        <v>-75</v>
      </c>
      <c r="D2686">
        <v>-75</v>
      </c>
      <c r="E2686">
        <v>150</v>
      </c>
      <c r="F2686">
        <v>-52.49038462</v>
      </c>
      <c r="G2686">
        <v>-59.04807692</v>
      </c>
      <c r="H2686">
        <v>108.6634615</v>
      </c>
      <c r="I2686">
        <v>-41</v>
      </c>
      <c r="J2686">
        <v>-62</v>
      </c>
      <c r="K2686">
        <v>111</v>
      </c>
      <c r="L2686">
        <v>-2.683974718</v>
      </c>
      <c r="M2686">
        <v>-3.019287185</v>
      </c>
      <c r="N2686">
        <v>5.5562554119999996</v>
      </c>
      <c r="O2686">
        <v>-2.09644041</v>
      </c>
      <c r="P2686">
        <v>-3.1702269620000001</v>
      </c>
      <c r="Q2686">
        <v>5.6757289149999997</v>
      </c>
      <c r="R2686">
        <v>-0.13419873600000001</v>
      </c>
      <c r="S2686">
        <v>-0.15096435899999999</v>
      </c>
      <c r="T2686">
        <v>0.27781277100000001</v>
      </c>
      <c r="U2686">
        <v>-0.104822021</v>
      </c>
      <c r="V2686">
        <v>-0.158511348</v>
      </c>
      <c r="W2686">
        <v>0.28378644600000003</v>
      </c>
      <c r="X2686">
        <v>-9.6796369999999996E-3</v>
      </c>
      <c r="Y2686">
        <v>0.28026287900000002</v>
      </c>
      <c r="Z2686">
        <v>1.2895306E-2</v>
      </c>
      <c r="AA2686">
        <v>-3.0997548E-2</v>
      </c>
      <c r="AB2686">
        <v>0.27696875300000001</v>
      </c>
      <c r="AC2686">
        <v>-3.5882591999999998E-2</v>
      </c>
    </row>
    <row r="2687" spans="1:29" x14ac:dyDescent="0.3">
      <c r="A2687">
        <v>26.85</v>
      </c>
      <c r="B2687">
        <v>28.2</v>
      </c>
      <c r="C2687">
        <v>-75</v>
      </c>
      <c r="D2687">
        <v>-75</v>
      </c>
      <c r="E2687">
        <v>150</v>
      </c>
      <c r="F2687">
        <v>-52.02884615</v>
      </c>
      <c r="G2687">
        <v>-58.11538462</v>
      </c>
      <c r="H2687">
        <v>107.7115385</v>
      </c>
      <c r="I2687">
        <v>-54</v>
      </c>
      <c r="J2687">
        <v>-60</v>
      </c>
      <c r="K2687">
        <v>106</v>
      </c>
      <c r="L2687">
        <v>-2.660375014</v>
      </c>
      <c r="M2687">
        <v>-2.9715961160000002</v>
      </c>
      <c r="N2687">
        <v>5.507581021</v>
      </c>
      <c r="O2687">
        <v>-2.761165418</v>
      </c>
      <c r="P2687">
        <v>-3.0679615760000001</v>
      </c>
      <c r="Q2687">
        <v>5.4200654510000001</v>
      </c>
      <c r="R2687">
        <v>-0.13301875099999999</v>
      </c>
      <c r="S2687">
        <v>-0.14857980600000001</v>
      </c>
      <c r="T2687">
        <v>0.27537905099999999</v>
      </c>
      <c r="U2687">
        <v>-0.13805827100000001</v>
      </c>
      <c r="V2687">
        <v>-0.15339807899999999</v>
      </c>
      <c r="W2687">
        <v>0.27100327299999999</v>
      </c>
      <c r="X2687">
        <v>-8.9841790000000001E-3</v>
      </c>
      <c r="Y2687">
        <v>0.27745222000000003</v>
      </c>
      <c r="Z2687">
        <v>1.0911413E-2</v>
      </c>
      <c r="AA2687">
        <v>-8.8564420000000008E-3</v>
      </c>
      <c r="AB2687">
        <v>0.27782096499999998</v>
      </c>
      <c r="AC2687">
        <v>3.5882591999999998E-2</v>
      </c>
    </row>
    <row r="2688" spans="1:29" x14ac:dyDescent="0.3">
      <c r="A2688">
        <v>26.86</v>
      </c>
      <c r="B2688">
        <v>28.2</v>
      </c>
      <c r="C2688">
        <v>-75</v>
      </c>
      <c r="D2688">
        <v>-75</v>
      </c>
      <c r="E2688">
        <v>150</v>
      </c>
      <c r="F2688">
        <v>-51.72115385</v>
      </c>
      <c r="G2688">
        <v>-56.97115385</v>
      </c>
      <c r="H2688">
        <v>106.6057692</v>
      </c>
      <c r="I2688">
        <v>-56</v>
      </c>
      <c r="J2688">
        <v>-51</v>
      </c>
      <c r="K2688">
        <v>105</v>
      </c>
      <c r="L2688">
        <v>-2.6446418779999998</v>
      </c>
      <c r="M2688">
        <v>-2.9130885150000001</v>
      </c>
      <c r="N2688">
        <v>5.4510400629999998</v>
      </c>
      <c r="O2688">
        <v>-2.8634308040000001</v>
      </c>
      <c r="P2688">
        <v>-2.607767339</v>
      </c>
      <c r="Q2688">
        <v>5.3689327579999997</v>
      </c>
      <c r="R2688">
        <v>-0.13223209399999999</v>
      </c>
      <c r="S2688">
        <v>-0.145654426</v>
      </c>
      <c r="T2688">
        <v>0.27255200299999999</v>
      </c>
      <c r="U2688">
        <v>-0.14317154000000001</v>
      </c>
      <c r="V2688">
        <v>-0.13038836700000001</v>
      </c>
      <c r="W2688">
        <v>0.26844663800000002</v>
      </c>
      <c r="X2688">
        <v>-7.7493869999999999E-3</v>
      </c>
      <c r="Y2688">
        <v>0.27433017500000001</v>
      </c>
      <c r="Z2688">
        <v>9.3588009999999999E-3</v>
      </c>
      <c r="AA2688">
        <v>7.3803690000000003E-3</v>
      </c>
      <c r="AB2688">
        <v>0.27015106100000003</v>
      </c>
      <c r="AC2688">
        <v>8.9706479999999995E-3</v>
      </c>
    </row>
    <row r="2689" spans="1:29" x14ac:dyDescent="0.3">
      <c r="A2689">
        <v>26.87</v>
      </c>
      <c r="B2689">
        <v>28.2</v>
      </c>
      <c r="C2689">
        <v>-75</v>
      </c>
      <c r="D2689">
        <v>-75</v>
      </c>
      <c r="E2689">
        <v>150</v>
      </c>
      <c r="F2689">
        <v>-51.625</v>
      </c>
      <c r="G2689">
        <v>-55.93269231</v>
      </c>
      <c r="H2689">
        <v>104.5192308</v>
      </c>
      <c r="I2689">
        <v>-56</v>
      </c>
      <c r="J2689">
        <v>-51</v>
      </c>
      <c r="K2689">
        <v>83</v>
      </c>
      <c r="L2689">
        <v>-2.6397252720000002</v>
      </c>
      <c r="M2689">
        <v>-2.8599891799999999</v>
      </c>
      <c r="N2689">
        <v>5.3443497320000004</v>
      </c>
      <c r="O2689">
        <v>-2.8634308040000001</v>
      </c>
      <c r="P2689">
        <v>-2.607767339</v>
      </c>
      <c r="Q2689">
        <v>4.2440135129999996</v>
      </c>
      <c r="R2689">
        <v>-0.13198626399999999</v>
      </c>
      <c r="S2689">
        <v>-0.142999459</v>
      </c>
      <c r="T2689">
        <v>0.26721748699999998</v>
      </c>
      <c r="U2689">
        <v>-0.14317154000000001</v>
      </c>
      <c r="V2689">
        <v>-0.13038836700000001</v>
      </c>
      <c r="W2689">
        <v>0.212200676</v>
      </c>
      <c r="X2689">
        <v>-6.3584710000000001E-3</v>
      </c>
      <c r="Y2689">
        <v>0.26980689899999999</v>
      </c>
      <c r="Z2689">
        <v>1.3628484E-2</v>
      </c>
      <c r="AA2689">
        <v>7.3803690000000003E-3</v>
      </c>
      <c r="AB2689">
        <v>0.23265375299999999</v>
      </c>
      <c r="AC2689">
        <v>0.107647775</v>
      </c>
    </row>
    <row r="2690" spans="1:29" x14ac:dyDescent="0.3">
      <c r="A2690">
        <v>26.88</v>
      </c>
      <c r="B2690">
        <v>28.2</v>
      </c>
      <c r="C2690">
        <v>-75</v>
      </c>
      <c r="D2690">
        <v>-75</v>
      </c>
      <c r="E2690">
        <v>150</v>
      </c>
      <c r="F2690">
        <v>-51.97115385</v>
      </c>
      <c r="G2690">
        <v>-55.22115385</v>
      </c>
      <c r="H2690">
        <v>103.8173077</v>
      </c>
      <c r="I2690">
        <v>-53</v>
      </c>
      <c r="J2690">
        <v>-43</v>
      </c>
      <c r="K2690">
        <v>102</v>
      </c>
      <c r="L2690">
        <v>-2.6574250510000001</v>
      </c>
      <c r="M2690">
        <v>-2.823606303</v>
      </c>
      <c r="N2690">
        <v>5.3084585149999999</v>
      </c>
      <c r="O2690">
        <v>-2.710032725</v>
      </c>
      <c r="P2690">
        <v>-2.198705796</v>
      </c>
      <c r="Q2690">
        <v>5.2155346790000001</v>
      </c>
      <c r="R2690">
        <v>-0.13287125299999999</v>
      </c>
      <c r="S2690">
        <v>-0.141180315</v>
      </c>
      <c r="T2690">
        <v>0.265422926</v>
      </c>
      <c r="U2690">
        <v>-0.13550163600000001</v>
      </c>
      <c r="V2690">
        <v>-0.10993529</v>
      </c>
      <c r="W2690">
        <v>0.26077673400000001</v>
      </c>
      <c r="X2690">
        <v>-4.7972400000000004E-3</v>
      </c>
      <c r="Y2690">
        <v>0.26829913999999999</v>
      </c>
      <c r="Z2690">
        <v>1.5137968E-2</v>
      </c>
      <c r="AA2690">
        <v>1.4760736999999999E-2</v>
      </c>
      <c r="AB2690">
        <v>0.25566346499999998</v>
      </c>
      <c r="AC2690">
        <v>-2.6911944E-2</v>
      </c>
    </row>
    <row r="2691" spans="1:29" x14ac:dyDescent="0.3">
      <c r="A2691">
        <v>26.89</v>
      </c>
      <c r="B2691">
        <v>28.2</v>
      </c>
      <c r="C2691">
        <v>-75</v>
      </c>
      <c r="D2691">
        <v>-75</v>
      </c>
      <c r="E2691">
        <v>150</v>
      </c>
      <c r="F2691">
        <v>-52.29807692</v>
      </c>
      <c r="G2691">
        <v>-54.58653846</v>
      </c>
      <c r="H2691">
        <v>103.2596154</v>
      </c>
      <c r="I2691">
        <v>-51</v>
      </c>
      <c r="J2691">
        <v>-58</v>
      </c>
      <c r="K2691">
        <v>105</v>
      </c>
      <c r="L2691">
        <v>-2.6741415079999999</v>
      </c>
      <c r="M2691">
        <v>-2.791156709</v>
      </c>
      <c r="N2691">
        <v>5.2799422050000002</v>
      </c>
      <c r="O2691">
        <v>-2.607767339</v>
      </c>
      <c r="P2691">
        <v>-2.9656961900000001</v>
      </c>
      <c r="Q2691">
        <v>5.3689327579999997</v>
      </c>
      <c r="R2691">
        <v>-0.13370707500000001</v>
      </c>
      <c r="S2691">
        <v>-0.13955783499999999</v>
      </c>
      <c r="T2691">
        <v>0.26399710999999998</v>
      </c>
      <c r="U2691">
        <v>-0.13038836700000001</v>
      </c>
      <c r="V2691">
        <v>-0.14828480899999999</v>
      </c>
      <c r="W2691">
        <v>0.26844663800000002</v>
      </c>
      <c r="X2691">
        <v>-3.377938E-3</v>
      </c>
      <c r="Y2691">
        <v>0.26708637699999999</v>
      </c>
      <c r="Z2691">
        <v>1.6259299000000001E-2</v>
      </c>
      <c r="AA2691">
        <v>-1.0332516E-2</v>
      </c>
      <c r="AB2691">
        <v>0.27185548399999998</v>
      </c>
      <c r="AC2691">
        <v>1.7941295999999999E-2</v>
      </c>
    </row>
    <row r="2692" spans="1:29" x14ac:dyDescent="0.3">
      <c r="A2692">
        <v>26.9</v>
      </c>
      <c r="B2692">
        <v>28.2</v>
      </c>
      <c r="C2692">
        <v>-75</v>
      </c>
      <c r="D2692">
        <v>-75</v>
      </c>
      <c r="E2692">
        <v>150</v>
      </c>
      <c r="F2692">
        <v>-52.50961538</v>
      </c>
      <c r="G2692">
        <v>-54.18269231</v>
      </c>
      <c r="H2692">
        <v>102.4807692</v>
      </c>
      <c r="I2692">
        <v>-41</v>
      </c>
      <c r="J2692">
        <v>-60</v>
      </c>
      <c r="K2692">
        <v>106</v>
      </c>
      <c r="L2692">
        <v>-2.6849580390000001</v>
      </c>
      <c r="M2692">
        <v>-2.7705069679999998</v>
      </c>
      <c r="N2692">
        <v>5.2401177040000002</v>
      </c>
      <c r="O2692">
        <v>-2.09644041</v>
      </c>
      <c r="P2692">
        <v>-3.0679615760000001</v>
      </c>
      <c r="Q2692">
        <v>5.4200654510000001</v>
      </c>
      <c r="R2692">
        <v>-0.134247902</v>
      </c>
      <c r="S2692">
        <v>-0.13852534799999999</v>
      </c>
      <c r="T2692">
        <v>0.26200588499999999</v>
      </c>
      <c r="U2692">
        <v>-0.104822021</v>
      </c>
      <c r="V2692">
        <v>-0.15339807899999999</v>
      </c>
      <c r="W2692">
        <v>0.27100327299999999</v>
      </c>
      <c r="X2692">
        <v>-2.4695849999999998E-3</v>
      </c>
      <c r="Y2692">
        <v>0.26559500699999999</v>
      </c>
      <c r="Z2692">
        <v>1.8890114E-2</v>
      </c>
      <c r="AA2692">
        <v>-2.8045400000000002E-2</v>
      </c>
      <c r="AB2692">
        <v>0.266742215</v>
      </c>
      <c r="AC2692">
        <v>-2.2426620000000001E-2</v>
      </c>
    </row>
    <row r="2693" spans="1:29" x14ac:dyDescent="0.3">
      <c r="A2693">
        <v>26.91</v>
      </c>
      <c r="B2693">
        <v>28.2</v>
      </c>
      <c r="C2693">
        <v>-75</v>
      </c>
      <c r="D2693">
        <v>-75</v>
      </c>
      <c r="E2693">
        <v>150</v>
      </c>
      <c r="F2693">
        <v>-52.88461538</v>
      </c>
      <c r="G2693">
        <v>-54.56730769</v>
      </c>
      <c r="H2693">
        <v>103.4230769</v>
      </c>
      <c r="I2693">
        <v>-54</v>
      </c>
      <c r="J2693">
        <v>-60</v>
      </c>
      <c r="K2693">
        <v>108</v>
      </c>
      <c r="L2693">
        <v>-2.7041327989999999</v>
      </c>
      <c r="M2693">
        <v>-2.7901733879999999</v>
      </c>
      <c r="N2693">
        <v>5.2883004339999999</v>
      </c>
      <c r="O2693">
        <v>-2.761165418</v>
      </c>
      <c r="P2693">
        <v>-3.0679615760000001</v>
      </c>
      <c r="Q2693">
        <v>5.5223308360000001</v>
      </c>
      <c r="R2693">
        <v>-0.13520663999999999</v>
      </c>
      <c r="S2693">
        <v>-0.139508669</v>
      </c>
      <c r="T2693">
        <v>0.264415022</v>
      </c>
      <c r="U2693">
        <v>-0.13805827100000001</v>
      </c>
      <c r="V2693">
        <v>-0.15339807899999999</v>
      </c>
      <c r="W2693">
        <v>0.27611654200000002</v>
      </c>
      <c r="X2693">
        <v>-2.4837779999999999E-3</v>
      </c>
      <c r="Y2693">
        <v>0.26784845099999999</v>
      </c>
      <c r="Z2693">
        <v>1.8070679999999999E-2</v>
      </c>
      <c r="AA2693">
        <v>-8.8564420000000008E-3</v>
      </c>
      <c r="AB2693">
        <v>0.281229811</v>
      </c>
      <c r="AC2693">
        <v>2.6911944E-2</v>
      </c>
    </row>
    <row r="2694" spans="1:29" x14ac:dyDescent="0.3">
      <c r="A2694">
        <v>26.92</v>
      </c>
      <c r="B2694">
        <v>28.2</v>
      </c>
      <c r="C2694">
        <v>-75</v>
      </c>
      <c r="D2694">
        <v>-75</v>
      </c>
      <c r="E2694">
        <v>150</v>
      </c>
      <c r="F2694">
        <v>-53.00961538</v>
      </c>
      <c r="G2694">
        <v>-55.01923077</v>
      </c>
      <c r="H2694">
        <v>104.4519231</v>
      </c>
      <c r="I2694">
        <v>-55</v>
      </c>
      <c r="J2694">
        <v>-57</v>
      </c>
      <c r="K2694">
        <v>86</v>
      </c>
      <c r="L2694">
        <v>-2.7105243859999999</v>
      </c>
      <c r="M2694">
        <v>-2.8132814320000001</v>
      </c>
      <c r="N2694">
        <v>5.3409081089999999</v>
      </c>
      <c r="O2694">
        <v>-2.812298111</v>
      </c>
      <c r="P2694">
        <v>-2.9145634970000001</v>
      </c>
      <c r="Q2694">
        <v>4.3974115920000001</v>
      </c>
      <c r="R2694">
        <v>-0.135526219</v>
      </c>
      <c r="S2694">
        <v>-0.140664072</v>
      </c>
      <c r="T2694">
        <v>0.26704540500000001</v>
      </c>
      <c r="U2694">
        <v>-0.14061490600000001</v>
      </c>
      <c r="V2694">
        <v>-0.14572817499999999</v>
      </c>
      <c r="W2694">
        <v>0.21987058000000001</v>
      </c>
      <c r="X2694">
        <v>-2.96634E-3</v>
      </c>
      <c r="Y2694">
        <v>0.27009370100000002</v>
      </c>
      <c r="Z2694">
        <v>1.6043658999999998E-2</v>
      </c>
      <c r="AA2694">
        <v>-2.952147E-3</v>
      </c>
      <c r="AB2694">
        <v>0.24202808000000001</v>
      </c>
      <c r="AC2694">
        <v>0.116618422</v>
      </c>
    </row>
    <row r="2695" spans="1:29" x14ac:dyDescent="0.3">
      <c r="A2695">
        <v>26.93</v>
      </c>
      <c r="B2695">
        <v>28.2</v>
      </c>
      <c r="C2695">
        <v>-75</v>
      </c>
      <c r="D2695">
        <v>-75</v>
      </c>
      <c r="E2695">
        <v>150</v>
      </c>
      <c r="F2695">
        <v>-53.00961538</v>
      </c>
      <c r="G2695">
        <v>-55.52884615</v>
      </c>
      <c r="H2695">
        <v>105.7307692</v>
      </c>
      <c r="I2695">
        <v>-61</v>
      </c>
      <c r="J2695">
        <v>-51</v>
      </c>
      <c r="K2695">
        <v>105</v>
      </c>
      <c r="L2695">
        <v>-2.7105243859999999</v>
      </c>
      <c r="M2695">
        <v>-2.8393394390000002</v>
      </c>
      <c r="N2695">
        <v>5.4062989559999997</v>
      </c>
      <c r="O2695">
        <v>-3.1190942690000001</v>
      </c>
      <c r="P2695">
        <v>-2.607767339</v>
      </c>
      <c r="Q2695">
        <v>5.3689327579999997</v>
      </c>
      <c r="R2695">
        <v>-0.135526219</v>
      </c>
      <c r="S2695">
        <v>-0.141966972</v>
      </c>
      <c r="T2695">
        <v>0.270314948</v>
      </c>
      <c r="U2695">
        <v>-0.15595471299999999</v>
      </c>
      <c r="V2695">
        <v>-0.13038836700000001</v>
      </c>
      <c r="W2695">
        <v>0.26844663800000002</v>
      </c>
      <c r="X2695">
        <v>-3.71857E-3</v>
      </c>
      <c r="Y2695">
        <v>0.272707696</v>
      </c>
      <c r="Z2695">
        <v>1.2593409999999999E-2</v>
      </c>
      <c r="AA2695">
        <v>1.4760736999999999E-2</v>
      </c>
      <c r="AB2695">
        <v>0.27441211900000001</v>
      </c>
      <c r="AC2695">
        <v>3.1397267999999999E-2</v>
      </c>
    </row>
    <row r="2696" spans="1:29" x14ac:dyDescent="0.3">
      <c r="A2696">
        <v>26.94</v>
      </c>
      <c r="B2696">
        <v>28.2</v>
      </c>
      <c r="C2696">
        <v>-75</v>
      </c>
      <c r="D2696">
        <v>-75</v>
      </c>
      <c r="E2696">
        <v>150</v>
      </c>
      <c r="F2696">
        <v>-53.50961538</v>
      </c>
      <c r="G2696">
        <v>-56.06730769</v>
      </c>
      <c r="H2696">
        <v>107.2403846</v>
      </c>
      <c r="I2696">
        <v>-61</v>
      </c>
      <c r="J2696">
        <v>-43</v>
      </c>
      <c r="K2696">
        <v>105</v>
      </c>
      <c r="L2696">
        <v>-2.7360907320000001</v>
      </c>
      <c r="M2696">
        <v>-2.8668724280000002</v>
      </c>
      <c r="N2696">
        <v>5.4834896559999997</v>
      </c>
      <c r="O2696">
        <v>-3.1190942690000001</v>
      </c>
      <c r="P2696">
        <v>-2.198705796</v>
      </c>
      <c r="Q2696">
        <v>5.3689327579999997</v>
      </c>
      <c r="R2696">
        <v>-0.136804537</v>
      </c>
      <c r="S2696">
        <v>-0.143343621</v>
      </c>
      <c r="T2696">
        <v>0.27417448300000002</v>
      </c>
      <c r="U2696">
        <v>-0.15595471299999999</v>
      </c>
      <c r="V2696">
        <v>-0.10993529</v>
      </c>
      <c r="W2696">
        <v>0.26844663800000002</v>
      </c>
      <c r="X2696">
        <v>-3.7753420000000001E-3</v>
      </c>
      <c r="Y2696">
        <v>0.27616570800000001</v>
      </c>
      <c r="Z2696">
        <v>1.0480132E-2</v>
      </c>
      <c r="AA2696">
        <v>2.6569327E-2</v>
      </c>
      <c r="AB2696">
        <v>0.267594426</v>
      </c>
      <c r="AC2696">
        <v>-4.4853239999999997E-3</v>
      </c>
    </row>
    <row r="2697" spans="1:29" x14ac:dyDescent="0.3">
      <c r="A2697">
        <v>26.95</v>
      </c>
      <c r="B2697">
        <v>28.2</v>
      </c>
      <c r="C2697">
        <v>-75</v>
      </c>
      <c r="D2697">
        <v>-75</v>
      </c>
      <c r="E2697">
        <v>150</v>
      </c>
      <c r="F2697">
        <v>-53.875</v>
      </c>
      <c r="G2697">
        <v>-55.94230769</v>
      </c>
      <c r="H2697">
        <v>107.6057692</v>
      </c>
      <c r="I2697">
        <v>-46</v>
      </c>
      <c r="J2697">
        <v>-53</v>
      </c>
      <c r="K2697">
        <v>107</v>
      </c>
      <c r="L2697">
        <v>-2.7547738320000001</v>
      </c>
      <c r="M2697">
        <v>-2.8604808410000002</v>
      </c>
      <c r="N2697">
        <v>5.5021727560000002</v>
      </c>
      <c r="O2697">
        <v>-2.3521038750000001</v>
      </c>
      <c r="P2697">
        <v>-2.710032725</v>
      </c>
      <c r="Q2697">
        <v>5.4711981429999996</v>
      </c>
      <c r="R2697">
        <v>-0.137738692</v>
      </c>
      <c r="S2697">
        <v>-0.14302404199999999</v>
      </c>
      <c r="T2697">
        <v>0.27510863800000002</v>
      </c>
      <c r="U2697">
        <v>-0.117605194</v>
      </c>
      <c r="V2697">
        <v>-0.13550163600000001</v>
      </c>
      <c r="W2697">
        <v>0.27355990699999999</v>
      </c>
      <c r="X2697">
        <v>-3.0514990000000001E-3</v>
      </c>
      <c r="Y2697">
        <v>0.27699333599999998</v>
      </c>
      <c r="Z2697">
        <v>9.919466E-3</v>
      </c>
      <c r="AA2697">
        <v>-1.0332516E-2</v>
      </c>
      <c r="AB2697">
        <v>0.266742215</v>
      </c>
      <c r="AC2697">
        <v>-3.5882591999999998E-2</v>
      </c>
    </row>
    <row r="2698" spans="1:29" x14ac:dyDescent="0.3">
      <c r="A2698">
        <v>26.96</v>
      </c>
      <c r="B2698">
        <v>28.2</v>
      </c>
      <c r="C2698">
        <v>-75</v>
      </c>
      <c r="D2698">
        <v>-75</v>
      </c>
      <c r="E2698">
        <v>150</v>
      </c>
      <c r="F2698">
        <v>-54.52884615</v>
      </c>
      <c r="G2698">
        <v>-55.625</v>
      </c>
      <c r="H2698">
        <v>107.4230769</v>
      </c>
      <c r="I2698">
        <v>-52</v>
      </c>
      <c r="J2698">
        <v>-56</v>
      </c>
      <c r="K2698">
        <v>110</v>
      </c>
      <c r="L2698">
        <v>-2.7882067460000002</v>
      </c>
      <c r="M2698">
        <v>-2.8442560440000002</v>
      </c>
      <c r="N2698">
        <v>5.492831206</v>
      </c>
      <c r="O2698">
        <v>-2.658900032</v>
      </c>
      <c r="P2698">
        <v>-2.8634308040000001</v>
      </c>
      <c r="Q2698">
        <v>5.6245962220000001</v>
      </c>
      <c r="R2698">
        <v>-0.139410337</v>
      </c>
      <c r="S2698">
        <v>-0.142212802</v>
      </c>
      <c r="T2698">
        <v>0.27464156000000001</v>
      </c>
      <c r="U2698">
        <v>-0.13294500200000001</v>
      </c>
      <c r="V2698">
        <v>-0.14317154000000001</v>
      </c>
      <c r="W2698">
        <v>0.281229811</v>
      </c>
      <c r="X2698">
        <v>-1.6180039999999999E-3</v>
      </c>
      <c r="Y2698">
        <v>0.27696875300000001</v>
      </c>
      <c r="Z2698">
        <v>1.2248385000000001E-2</v>
      </c>
      <c r="AA2698">
        <v>-5.9042950000000004E-3</v>
      </c>
      <c r="AB2698">
        <v>0.27952538799999999</v>
      </c>
      <c r="AC2698">
        <v>-8.9706479999999995E-3</v>
      </c>
    </row>
    <row r="2699" spans="1:29" x14ac:dyDescent="0.3">
      <c r="A2699">
        <v>26.97</v>
      </c>
      <c r="B2699">
        <v>28.2</v>
      </c>
      <c r="C2699">
        <v>-75</v>
      </c>
      <c r="D2699">
        <v>-75</v>
      </c>
      <c r="E2699">
        <v>150</v>
      </c>
      <c r="F2699">
        <v>-54.99038462</v>
      </c>
      <c r="G2699">
        <v>-55.29807692</v>
      </c>
      <c r="H2699">
        <v>107.2307692</v>
      </c>
      <c r="I2699">
        <v>-49</v>
      </c>
      <c r="J2699">
        <v>-60</v>
      </c>
      <c r="K2699">
        <v>108</v>
      </c>
      <c r="L2699">
        <v>-2.8118064509999998</v>
      </c>
      <c r="M2699">
        <v>-2.827539587</v>
      </c>
      <c r="N2699">
        <v>5.4829979959999999</v>
      </c>
      <c r="O2699">
        <v>-2.5055019540000001</v>
      </c>
      <c r="P2699">
        <v>-3.0679615760000001</v>
      </c>
      <c r="Q2699">
        <v>5.5223308360000001</v>
      </c>
      <c r="R2699">
        <v>-0.14059032299999999</v>
      </c>
      <c r="S2699">
        <v>-0.14137697900000001</v>
      </c>
      <c r="T2699">
        <v>0.2741499</v>
      </c>
      <c r="U2699">
        <v>-0.125275098</v>
      </c>
      <c r="V2699">
        <v>-0.15339807899999999</v>
      </c>
      <c r="W2699">
        <v>0.27611654200000002</v>
      </c>
      <c r="X2699">
        <v>-4.54177E-4</v>
      </c>
      <c r="Y2699">
        <v>0.27675569999999999</v>
      </c>
      <c r="Z2699">
        <v>1.3714741000000001E-2</v>
      </c>
      <c r="AA2699">
        <v>-1.6236811E-2</v>
      </c>
      <c r="AB2699">
        <v>0.27696875300000001</v>
      </c>
      <c r="AC2699">
        <v>4.4853239999999997E-3</v>
      </c>
    </row>
    <row r="2700" spans="1:29" x14ac:dyDescent="0.3">
      <c r="A2700">
        <v>26.98</v>
      </c>
      <c r="B2700">
        <v>28.2</v>
      </c>
      <c r="C2700">
        <v>-75</v>
      </c>
      <c r="D2700">
        <v>-75</v>
      </c>
      <c r="E2700">
        <v>150</v>
      </c>
      <c r="F2700">
        <v>-54.69230769</v>
      </c>
      <c r="G2700">
        <v>-55.70192308</v>
      </c>
      <c r="H2700">
        <v>107.2692308</v>
      </c>
      <c r="I2700">
        <v>-49</v>
      </c>
      <c r="J2700">
        <v>-60</v>
      </c>
      <c r="K2700">
        <v>88</v>
      </c>
      <c r="L2700">
        <v>-2.7965649749999999</v>
      </c>
      <c r="M2700">
        <v>-2.8481893280000001</v>
      </c>
      <c r="N2700">
        <v>5.4849646380000001</v>
      </c>
      <c r="O2700">
        <v>-2.5055019540000001</v>
      </c>
      <c r="P2700">
        <v>-3.0679615760000001</v>
      </c>
      <c r="Q2700">
        <v>4.4996769780000001</v>
      </c>
      <c r="R2700">
        <v>-0.13982824899999999</v>
      </c>
      <c r="S2700">
        <v>-0.14240946600000001</v>
      </c>
      <c r="T2700">
        <v>0.27424823199999998</v>
      </c>
      <c r="U2700">
        <v>-0.125275098</v>
      </c>
      <c r="V2700">
        <v>-0.15339807899999999</v>
      </c>
      <c r="W2700">
        <v>0.22498384900000001</v>
      </c>
      <c r="X2700">
        <v>-1.490267E-3</v>
      </c>
      <c r="Y2700">
        <v>0.27691139300000001</v>
      </c>
      <c r="Z2700">
        <v>1.4016637E-2</v>
      </c>
      <c r="AA2700">
        <v>-1.6236811E-2</v>
      </c>
      <c r="AB2700">
        <v>0.242880291</v>
      </c>
      <c r="AC2700">
        <v>9.4191803000000004E-2</v>
      </c>
    </row>
    <row r="2701" spans="1:29" x14ac:dyDescent="0.3">
      <c r="A2701">
        <v>26.99</v>
      </c>
      <c r="B2701">
        <v>28.2</v>
      </c>
      <c r="C2701">
        <v>-75</v>
      </c>
      <c r="D2701">
        <v>-75</v>
      </c>
      <c r="E2701">
        <v>150</v>
      </c>
      <c r="F2701">
        <v>-54.19230769</v>
      </c>
      <c r="G2701">
        <v>-56.54807692</v>
      </c>
      <c r="H2701">
        <v>107.3942308</v>
      </c>
      <c r="I2701">
        <v>-86</v>
      </c>
      <c r="J2701">
        <v>-100</v>
      </c>
      <c r="K2701">
        <v>220</v>
      </c>
      <c r="L2701">
        <v>-2.7709986280000001</v>
      </c>
      <c r="M2701">
        <v>-2.8914554529999998</v>
      </c>
      <c r="N2701">
        <v>5.4913562239999996</v>
      </c>
      <c r="O2701">
        <v>-4.3974115920000001</v>
      </c>
      <c r="P2701">
        <v>-5.1132692930000001</v>
      </c>
      <c r="Q2701">
        <v>11.24919244</v>
      </c>
      <c r="R2701">
        <v>-0.13854993099999999</v>
      </c>
      <c r="S2701">
        <v>-0.14457277299999999</v>
      </c>
      <c r="T2701">
        <v>0.27456781099999999</v>
      </c>
      <c r="U2701">
        <v>-0.21987058000000001</v>
      </c>
      <c r="V2701">
        <v>-0.25566346499999998</v>
      </c>
      <c r="W2701">
        <v>0.56245962199999999</v>
      </c>
      <c r="X2701">
        <v>-3.4772890000000002E-3</v>
      </c>
      <c r="Y2701">
        <v>0.27741944200000002</v>
      </c>
      <c r="Z2701">
        <v>1.5008584E-2</v>
      </c>
      <c r="AA2701">
        <v>-2.0665032E-2</v>
      </c>
      <c r="AB2701">
        <v>0.53348443000000001</v>
      </c>
      <c r="AC2701">
        <v>-0.15250101399999999</v>
      </c>
    </row>
    <row r="2702" spans="1:29" x14ac:dyDescent="0.3">
      <c r="A2702">
        <v>27</v>
      </c>
      <c r="B2702">
        <v>28.2</v>
      </c>
      <c r="C2702">
        <v>-75</v>
      </c>
      <c r="D2702">
        <v>-75</v>
      </c>
      <c r="E2702">
        <v>150</v>
      </c>
      <c r="F2702">
        <v>-53.77884615</v>
      </c>
      <c r="G2702">
        <v>-57.73076923</v>
      </c>
      <c r="H2702">
        <v>108.6442308</v>
      </c>
      <c r="I2702">
        <v>0</v>
      </c>
      <c r="J2702">
        <v>0</v>
      </c>
      <c r="K2702">
        <v>0</v>
      </c>
      <c r="L2702">
        <v>-2.749857226</v>
      </c>
      <c r="M2702">
        <v>-2.9519296960000001</v>
      </c>
      <c r="N2702">
        <v>5.5552720899999999</v>
      </c>
      <c r="O2702">
        <v>0</v>
      </c>
      <c r="P2702">
        <v>0</v>
      </c>
      <c r="Q2702">
        <v>0</v>
      </c>
      <c r="R2702">
        <v>-0.13749286099999999</v>
      </c>
      <c r="S2702">
        <v>-0.147596485</v>
      </c>
      <c r="T2702">
        <v>0.27776360500000002</v>
      </c>
      <c r="U2702">
        <v>0</v>
      </c>
      <c r="V2702">
        <v>0</v>
      </c>
      <c r="W2702">
        <v>0</v>
      </c>
      <c r="X2702">
        <v>-5.8333300000000003E-3</v>
      </c>
      <c r="Y2702">
        <v>0.28020551799999999</v>
      </c>
      <c r="Z2702">
        <v>1.2852178000000001E-2</v>
      </c>
      <c r="AA2702">
        <v>0</v>
      </c>
      <c r="AB2702">
        <v>0</v>
      </c>
      <c r="AC2702">
        <v>0</v>
      </c>
    </row>
    <row r="2703" spans="1:29" x14ac:dyDescent="0.3">
      <c r="A2703">
        <v>27.01</v>
      </c>
      <c r="B2703">
        <v>28.2</v>
      </c>
      <c r="C2703">
        <v>-75</v>
      </c>
      <c r="D2703">
        <v>-75</v>
      </c>
      <c r="E2703">
        <v>150</v>
      </c>
      <c r="F2703">
        <v>-53.80769231</v>
      </c>
      <c r="G2703">
        <v>-58.68269231</v>
      </c>
      <c r="H2703">
        <v>109.5961538</v>
      </c>
      <c r="I2703">
        <v>-107</v>
      </c>
      <c r="J2703">
        <v>-102</v>
      </c>
      <c r="K2703">
        <v>210</v>
      </c>
      <c r="L2703">
        <v>-2.751332208</v>
      </c>
      <c r="M2703">
        <v>-3.0006040860000001</v>
      </c>
      <c r="N2703">
        <v>5.6039464810000004</v>
      </c>
      <c r="O2703">
        <v>-5.4711981429999996</v>
      </c>
      <c r="P2703">
        <v>-5.2155346790000001</v>
      </c>
      <c r="Q2703">
        <v>10.73786552</v>
      </c>
      <c r="R2703">
        <v>-0.13756661000000001</v>
      </c>
      <c r="S2703">
        <v>-0.150030204</v>
      </c>
      <c r="T2703">
        <v>0.28019732400000003</v>
      </c>
      <c r="U2703">
        <v>-0.27355990699999999</v>
      </c>
      <c r="V2703">
        <v>-0.26077673400000001</v>
      </c>
      <c r="W2703">
        <v>0.53689327600000003</v>
      </c>
      <c r="X2703">
        <v>-7.1958589999999998E-3</v>
      </c>
      <c r="Y2703">
        <v>0.28266382099999998</v>
      </c>
      <c r="Z2703">
        <v>1.2981563E-2</v>
      </c>
      <c r="AA2703">
        <v>7.3803690000000003E-3</v>
      </c>
      <c r="AB2703">
        <v>0.53604106399999996</v>
      </c>
      <c r="AC2703">
        <v>-4.4853239999999997E-3</v>
      </c>
    </row>
    <row r="2704" spans="1:29" x14ac:dyDescent="0.3">
      <c r="A2704">
        <v>27.02</v>
      </c>
      <c r="B2704">
        <v>28.2</v>
      </c>
      <c r="C2704">
        <v>-75</v>
      </c>
      <c r="D2704">
        <v>-75</v>
      </c>
      <c r="E2704">
        <v>150</v>
      </c>
      <c r="F2704">
        <v>-54.10576923</v>
      </c>
      <c r="G2704">
        <v>-58.72115385</v>
      </c>
      <c r="H2704">
        <v>110.1826923</v>
      </c>
      <c r="I2704">
        <v>-52</v>
      </c>
      <c r="J2704">
        <v>0</v>
      </c>
      <c r="K2704">
        <v>0</v>
      </c>
      <c r="L2704">
        <v>-2.7665736839999999</v>
      </c>
      <c r="M2704">
        <v>-3.0025707279999998</v>
      </c>
      <c r="N2704">
        <v>5.6339377720000003</v>
      </c>
      <c r="O2704">
        <v>-2.658900032</v>
      </c>
      <c r="P2704">
        <v>0</v>
      </c>
      <c r="Q2704">
        <v>0</v>
      </c>
      <c r="R2704">
        <v>-0.13832868400000001</v>
      </c>
      <c r="S2704">
        <v>-0.15012853600000001</v>
      </c>
      <c r="T2704">
        <v>0.28169688900000001</v>
      </c>
      <c r="U2704">
        <v>-0.13294500200000001</v>
      </c>
      <c r="V2704">
        <v>0</v>
      </c>
      <c r="W2704">
        <v>0</v>
      </c>
      <c r="X2704">
        <v>-6.8126480000000001E-3</v>
      </c>
      <c r="Y2704">
        <v>0.283950333</v>
      </c>
      <c r="Z2704">
        <v>1.1860232E-2</v>
      </c>
      <c r="AA2704">
        <v>7.6755831999999996E-2</v>
      </c>
      <c r="AB2704">
        <v>4.4315001E-2</v>
      </c>
      <c r="AC2704">
        <v>0.233236845</v>
      </c>
    </row>
    <row r="2705" spans="1:29" x14ac:dyDescent="0.3">
      <c r="A2705">
        <v>27.03</v>
      </c>
      <c r="B2705">
        <v>28.2</v>
      </c>
      <c r="C2705">
        <v>-75</v>
      </c>
      <c r="D2705">
        <v>-75</v>
      </c>
      <c r="E2705">
        <v>150</v>
      </c>
      <c r="F2705">
        <v>-54.46153846</v>
      </c>
      <c r="G2705">
        <v>-58.48076923</v>
      </c>
      <c r="H2705">
        <v>111.0288462</v>
      </c>
      <c r="I2705">
        <v>-51</v>
      </c>
      <c r="J2705">
        <v>-98</v>
      </c>
      <c r="K2705">
        <v>189</v>
      </c>
      <c r="L2705">
        <v>-2.7847651230000001</v>
      </c>
      <c r="M2705">
        <v>-2.9902792150000002</v>
      </c>
      <c r="N2705">
        <v>5.6772038970000001</v>
      </c>
      <c r="O2705">
        <v>-2.607767339</v>
      </c>
      <c r="P2705">
        <v>-5.0110039070000001</v>
      </c>
      <c r="Q2705">
        <v>9.6640789639999998</v>
      </c>
      <c r="R2705">
        <v>-0.139238256</v>
      </c>
      <c r="S2705">
        <v>-0.149513961</v>
      </c>
      <c r="T2705">
        <v>0.28386019499999998</v>
      </c>
      <c r="U2705">
        <v>-0.13038836700000001</v>
      </c>
      <c r="V2705">
        <v>-0.25055019499999998</v>
      </c>
      <c r="W2705">
        <v>0.48320394799999999</v>
      </c>
      <c r="X2705">
        <v>-5.9326810000000004E-3</v>
      </c>
      <c r="Y2705">
        <v>0.28549086899999998</v>
      </c>
      <c r="Z2705">
        <v>8.5824950000000007E-3</v>
      </c>
      <c r="AA2705">
        <v>-6.9375463999999998E-2</v>
      </c>
      <c r="AB2705">
        <v>0.44911548600000001</v>
      </c>
      <c r="AC2705">
        <v>-0.17941295800000001</v>
      </c>
    </row>
    <row r="2706" spans="1:29" x14ac:dyDescent="0.3">
      <c r="A2706">
        <v>27.04</v>
      </c>
      <c r="B2706">
        <v>28.2</v>
      </c>
      <c r="C2706">
        <v>-75</v>
      </c>
      <c r="D2706">
        <v>-75</v>
      </c>
      <c r="E2706">
        <v>150</v>
      </c>
      <c r="F2706">
        <v>-54.32692308</v>
      </c>
      <c r="G2706">
        <v>-57.80769231</v>
      </c>
      <c r="H2706">
        <v>110.1153846</v>
      </c>
      <c r="I2706">
        <v>-48</v>
      </c>
      <c r="J2706">
        <v>0</v>
      </c>
      <c r="K2706">
        <v>0</v>
      </c>
      <c r="L2706">
        <v>-2.7778818749999998</v>
      </c>
      <c r="M2706">
        <v>-2.95586298</v>
      </c>
      <c r="N2706">
        <v>5.6304961479999998</v>
      </c>
      <c r="O2706">
        <v>-2.4543692610000001</v>
      </c>
      <c r="P2706">
        <v>0</v>
      </c>
      <c r="Q2706">
        <v>0</v>
      </c>
      <c r="R2706">
        <v>-0.138894094</v>
      </c>
      <c r="S2706">
        <v>-0.14779314900000001</v>
      </c>
      <c r="T2706">
        <v>0.28152480699999999</v>
      </c>
      <c r="U2706">
        <v>-0.122718463</v>
      </c>
      <c r="V2706">
        <v>0</v>
      </c>
      <c r="W2706">
        <v>0</v>
      </c>
      <c r="X2706">
        <v>-5.1378719999999999E-3</v>
      </c>
      <c r="Y2706">
        <v>0.283245619</v>
      </c>
      <c r="Z2706">
        <v>9.0569039999999993E-3</v>
      </c>
      <c r="AA2706">
        <v>7.0851538000000006E-2</v>
      </c>
      <c r="AB2706">
        <v>4.0906154E-2</v>
      </c>
      <c r="AC2706">
        <v>0.215295549</v>
      </c>
    </row>
    <row r="2707" spans="1:29" x14ac:dyDescent="0.3">
      <c r="A2707">
        <v>27.05</v>
      </c>
      <c r="B2707">
        <v>28.2</v>
      </c>
      <c r="C2707">
        <v>-75</v>
      </c>
      <c r="D2707">
        <v>-75</v>
      </c>
      <c r="E2707">
        <v>150</v>
      </c>
      <c r="F2707">
        <v>-54.04807692</v>
      </c>
      <c r="G2707">
        <v>-57.60576923</v>
      </c>
      <c r="H2707">
        <v>109.0480769</v>
      </c>
      <c r="I2707">
        <v>-39</v>
      </c>
      <c r="J2707">
        <v>-124</v>
      </c>
      <c r="K2707">
        <v>218</v>
      </c>
      <c r="L2707">
        <v>-2.7636237210000001</v>
      </c>
      <c r="M2707">
        <v>-2.9455381090000001</v>
      </c>
      <c r="N2707">
        <v>5.5759218319999997</v>
      </c>
      <c r="O2707">
        <v>-1.994175024</v>
      </c>
      <c r="P2707">
        <v>-6.3404539230000001</v>
      </c>
      <c r="Q2707">
        <v>11.146927059999999</v>
      </c>
      <c r="R2707">
        <v>-0.13818118600000001</v>
      </c>
      <c r="S2707">
        <v>-0.14727690500000001</v>
      </c>
      <c r="T2707">
        <v>0.278796092</v>
      </c>
      <c r="U2707">
        <v>-9.9708750999999998E-2</v>
      </c>
      <c r="V2707">
        <v>-0.31702269599999999</v>
      </c>
      <c r="W2707">
        <v>0.55734635300000002</v>
      </c>
      <c r="X2707">
        <v>-5.2514160000000001E-3</v>
      </c>
      <c r="Y2707">
        <v>0.28101675799999998</v>
      </c>
      <c r="Z2707">
        <v>1.1687718999999999E-2</v>
      </c>
      <c r="AA2707">
        <v>-0.12546626499999999</v>
      </c>
      <c r="AB2707">
        <v>0.51047471799999999</v>
      </c>
      <c r="AC2707">
        <v>-0.24669281700000001</v>
      </c>
    </row>
    <row r="2708" spans="1:29" x14ac:dyDescent="0.3">
      <c r="A2708">
        <v>27.06</v>
      </c>
      <c r="B2708">
        <v>28.2</v>
      </c>
      <c r="C2708">
        <v>-75</v>
      </c>
      <c r="D2708">
        <v>-75</v>
      </c>
      <c r="E2708">
        <v>150</v>
      </c>
      <c r="F2708">
        <v>-53.65384615</v>
      </c>
      <c r="G2708">
        <v>-57.66346154</v>
      </c>
      <c r="H2708">
        <v>107.875</v>
      </c>
      <c r="I2708">
        <v>-53</v>
      </c>
      <c r="J2708">
        <v>-61</v>
      </c>
      <c r="K2708">
        <v>0</v>
      </c>
      <c r="L2708">
        <v>-2.7434656400000001</v>
      </c>
      <c r="M2708">
        <v>-2.948488072</v>
      </c>
      <c r="N2708">
        <v>5.5159392499999997</v>
      </c>
      <c r="O2708">
        <v>-2.710032725</v>
      </c>
      <c r="P2708">
        <v>-3.1190942690000001</v>
      </c>
      <c r="Q2708">
        <v>0</v>
      </c>
      <c r="R2708">
        <v>-0.13717328200000001</v>
      </c>
      <c r="S2708">
        <v>-0.14742440400000001</v>
      </c>
      <c r="T2708">
        <v>0.27579696199999998</v>
      </c>
      <c r="U2708">
        <v>-0.13550163600000001</v>
      </c>
      <c r="V2708">
        <v>-0.15595471299999999</v>
      </c>
      <c r="W2708">
        <v>0</v>
      </c>
      <c r="X2708">
        <v>-5.9184880000000004E-3</v>
      </c>
      <c r="Y2708">
        <v>0.278730537</v>
      </c>
      <c r="Z2708">
        <v>1.5439865000000001E-2</v>
      </c>
      <c r="AA2708">
        <v>-1.1808590000000001E-2</v>
      </c>
      <c r="AB2708">
        <v>9.7152116999999996E-2</v>
      </c>
      <c r="AC2708">
        <v>0.51132692899999999</v>
      </c>
    </row>
    <row r="2709" spans="1:29" x14ac:dyDescent="0.3">
      <c r="A2709">
        <v>27.07</v>
      </c>
      <c r="B2709">
        <v>28.2</v>
      </c>
      <c r="C2709">
        <v>-75</v>
      </c>
      <c r="D2709">
        <v>-75</v>
      </c>
      <c r="E2709">
        <v>150</v>
      </c>
      <c r="F2709">
        <v>-52.68269231</v>
      </c>
      <c r="G2709">
        <v>-57.71153846</v>
      </c>
      <c r="H2709">
        <v>106.4903846</v>
      </c>
      <c r="I2709">
        <v>-59</v>
      </c>
      <c r="J2709">
        <v>-59</v>
      </c>
      <c r="K2709">
        <v>197</v>
      </c>
      <c r="L2709">
        <v>-2.693807928</v>
      </c>
      <c r="M2709">
        <v>-2.950946375</v>
      </c>
      <c r="N2709">
        <v>5.445140136</v>
      </c>
      <c r="O2709">
        <v>-3.0168288830000001</v>
      </c>
      <c r="P2709">
        <v>-3.0168288830000001</v>
      </c>
      <c r="Q2709">
        <v>10.07314051</v>
      </c>
      <c r="R2709">
        <v>-0.13469039599999999</v>
      </c>
      <c r="S2709">
        <v>-0.14754731900000001</v>
      </c>
      <c r="T2709">
        <v>0.272257007</v>
      </c>
      <c r="U2709">
        <v>-0.15084144399999999</v>
      </c>
      <c r="V2709">
        <v>-0.15084144399999999</v>
      </c>
      <c r="W2709">
        <v>0.50365702499999998</v>
      </c>
      <c r="X2709">
        <v>-7.4229480000000004E-3</v>
      </c>
      <c r="Y2709">
        <v>0.27558390999999999</v>
      </c>
      <c r="Z2709">
        <v>1.7510015E-2</v>
      </c>
      <c r="AA2709">
        <v>0</v>
      </c>
      <c r="AB2709">
        <v>0.43633231300000003</v>
      </c>
      <c r="AC2709">
        <v>-0.35434059099999998</v>
      </c>
    </row>
    <row r="2710" spans="1:29" x14ac:dyDescent="0.3">
      <c r="A2710">
        <v>27.08</v>
      </c>
      <c r="B2710">
        <v>28.2</v>
      </c>
      <c r="C2710">
        <v>-75</v>
      </c>
      <c r="D2710">
        <v>-75</v>
      </c>
      <c r="E2710">
        <v>150</v>
      </c>
      <c r="F2710">
        <v>-52.03846154</v>
      </c>
      <c r="G2710">
        <v>-58.10576923</v>
      </c>
      <c r="H2710">
        <v>106.0769231</v>
      </c>
      <c r="I2710">
        <v>-61</v>
      </c>
      <c r="J2710">
        <v>-50</v>
      </c>
      <c r="K2710">
        <v>107</v>
      </c>
      <c r="L2710">
        <v>-2.6608666740000002</v>
      </c>
      <c r="M2710">
        <v>-2.9711044559999999</v>
      </c>
      <c r="N2710">
        <v>5.4239987349999996</v>
      </c>
      <c r="O2710">
        <v>-3.1190942690000001</v>
      </c>
      <c r="P2710">
        <v>-2.556634646</v>
      </c>
      <c r="Q2710">
        <v>5.4711981429999996</v>
      </c>
      <c r="R2710">
        <v>-0.13304333400000001</v>
      </c>
      <c r="S2710">
        <v>-0.14855522299999999</v>
      </c>
      <c r="T2710">
        <v>0.271199937</v>
      </c>
      <c r="U2710">
        <v>-0.15595471299999999</v>
      </c>
      <c r="V2710">
        <v>-0.127831732</v>
      </c>
      <c r="W2710">
        <v>0.27355990699999999</v>
      </c>
      <c r="X2710">
        <v>-8.9557930000000001E-3</v>
      </c>
      <c r="Y2710">
        <v>0.27466614299999997</v>
      </c>
      <c r="Z2710">
        <v>1.8243193000000001E-2</v>
      </c>
      <c r="AA2710">
        <v>1.6236811E-2</v>
      </c>
      <c r="AB2710">
        <v>0.27696875300000001</v>
      </c>
      <c r="AC2710">
        <v>1.7941295999999999E-2</v>
      </c>
    </row>
    <row r="2711" spans="1:29" x14ac:dyDescent="0.3">
      <c r="A2711">
        <v>27.09</v>
      </c>
      <c r="B2711">
        <v>28.2</v>
      </c>
      <c r="C2711">
        <v>-75</v>
      </c>
      <c r="D2711">
        <v>-75</v>
      </c>
      <c r="E2711">
        <v>150</v>
      </c>
      <c r="F2711">
        <v>-51.41346154</v>
      </c>
      <c r="G2711">
        <v>-58.25961538</v>
      </c>
      <c r="H2711">
        <v>105.9807692</v>
      </c>
      <c r="I2711">
        <v>-61</v>
      </c>
      <c r="J2711">
        <v>-42</v>
      </c>
      <c r="K2711">
        <v>103</v>
      </c>
      <c r="L2711">
        <v>-2.628908741</v>
      </c>
      <c r="M2711">
        <v>-2.9789710239999998</v>
      </c>
      <c r="N2711">
        <v>5.4190821299999996</v>
      </c>
      <c r="O2711">
        <v>-3.1190942690000001</v>
      </c>
      <c r="P2711">
        <v>-2.147573103</v>
      </c>
      <c r="Q2711">
        <v>5.2666673719999997</v>
      </c>
      <c r="R2711">
        <v>-0.131445437</v>
      </c>
      <c r="S2711">
        <v>-0.14894855100000001</v>
      </c>
      <c r="T2711">
        <v>0.27095410599999997</v>
      </c>
      <c r="U2711">
        <v>-0.15595471299999999</v>
      </c>
      <c r="V2711">
        <v>-0.107378655</v>
      </c>
      <c r="W2711">
        <v>0.26333336899999998</v>
      </c>
      <c r="X2711">
        <v>-1.0105428E-2</v>
      </c>
      <c r="Y2711">
        <v>0.27410073400000001</v>
      </c>
      <c r="Z2711">
        <v>1.6561196E-2</v>
      </c>
      <c r="AA2711">
        <v>2.8045400000000002E-2</v>
      </c>
      <c r="AB2711">
        <v>0.26333336899999998</v>
      </c>
      <c r="AC2711" s="1">
        <v>5.5500000000000002E-17</v>
      </c>
    </row>
    <row r="2712" spans="1:29" x14ac:dyDescent="0.3">
      <c r="A2712">
        <v>27.1</v>
      </c>
      <c r="B2712">
        <v>28.2</v>
      </c>
      <c r="C2712">
        <v>-75</v>
      </c>
      <c r="D2712">
        <v>-75</v>
      </c>
      <c r="E2712">
        <v>150</v>
      </c>
      <c r="F2712">
        <v>-51.07692308</v>
      </c>
      <c r="G2712">
        <v>-58.22115385</v>
      </c>
      <c r="H2712">
        <v>105.7596154</v>
      </c>
      <c r="I2712">
        <v>-44</v>
      </c>
      <c r="J2712">
        <v>-56</v>
      </c>
      <c r="K2712">
        <v>104</v>
      </c>
      <c r="L2712">
        <v>-2.6117006229999999</v>
      </c>
      <c r="M2712">
        <v>-2.9770043820000001</v>
      </c>
      <c r="N2712">
        <v>5.4077739380000001</v>
      </c>
      <c r="O2712">
        <v>-2.2498384890000001</v>
      </c>
      <c r="P2712">
        <v>-2.8634308040000001</v>
      </c>
      <c r="Q2712">
        <v>5.3178000650000001</v>
      </c>
      <c r="R2712">
        <v>-0.13058503099999999</v>
      </c>
      <c r="S2712">
        <v>-0.14885021900000001</v>
      </c>
      <c r="T2712">
        <v>0.27038869700000001</v>
      </c>
      <c r="U2712">
        <v>-0.11249192399999999</v>
      </c>
      <c r="V2712">
        <v>-0.14317154000000001</v>
      </c>
      <c r="W2712">
        <v>0.26589000299999999</v>
      </c>
      <c r="X2712">
        <v>-1.0545410999999999E-2</v>
      </c>
      <c r="Y2712">
        <v>0.27340421500000001</v>
      </c>
      <c r="Z2712">
        <v>1.5871145999999999E-2</v>
      </c>
      <c r="AA2712">
        <v>-1.7712884000000002E-2</v>
      </c>
      <c r="AB2712">
        <v>0.26248115700000002</v>
      </c>
      <c r="AC2712">
        <v>-1.7941295999999999E-2</v>
      </c>
    </row>
    <row r="2713" spans="1:29" x14ac:dyDescent="0.3">
      <c r="A2713">
        <v>27.11</v>
      </c>
      <c r="B2713">
        <v>28.2</v>
      </c>
      <c r="C2713">
        <v>-75</v>
      </c>
      <c r="D2713">
        <v>-75</v>
      </c>
      <c r="E2713">
        <v>150</v>
      </c>
      <c r="F2713">
        <v>-52.00961538</v>
      </c>
      <c r="G2713">
        <v>-57.45192308</v>
      </c>
      <c r="H2713">
        <v>105.3076923</v>
      </c>
      <c r="I2713">
        <v>-50</v>
      </c>
      <c r="J2713">
        <v>-61</v>
      </c>
      <c r="K2713">
        <v>106</v>
      </c>
      <c r="L2713">
        <v>-2.6593916929999999</v>
      </c>
      <c r="M2713">
        <v>-2.9376715409999998</v>
      </c>
      <c r="N2713">
        <v>5.3846658940000003</v>
      </c>
      <c r="O2713">
        <v>-2.556634646</v>
      </c>
      <c r="P2713">
        <v>-3.1190942690000001</v>
      </c>
      <c r="Q2713">
        <v>5.4200654510000001</v>
      </c>
      <c r="R2713">
        <v>-0.132969585</v>
      </c>
      <c r="S2713">
        <v>-0.14688357699999999</v>
      </c>
      <c r="T2713">
        <v>0.26923329499999998</v>
      </c>
      <c r="U2713">
        <v>-0.127831732</v>
      </c>
      <c r="V2713">
        <v>-0.15595471299999999</v>
      </c>
      <c r="W2713">
        <v>0.27100327299999999</v>
      </c>
      <c r="X2713">
        <v>-8.0332470000000003E-3</v>
      </c>
      <c r="Y2713">
        <v>0.27277325000000002</v>
      </c>
      <c r="Z2713">
        <v>1.8631346E-2</v>
      </c>
      <c r="AA2713">
        <v>-1.6236811E-2</v>
      </c>
      <c r="AB2713">
        <v>0.27526433</v>
      </c>
      <c r="AC2713">
        <v>2.2426620000000001E-2</v>
      </c>
    </row>
    <row r="2714" spans="1:29" x14ac:dyDescent="0.3">
      <c r="A2714">
        <v>27.12</v>
      </c>
      <c r="B2714">
        <v>28.2</v>
      </c>
      <c r="C2714">
        <v>-75</v>
      </c>
      <c r="D2714">
        <v>-75</v>
      </c>
      <c r="E2714">
        <v>150</v>
      </c>
      <c r="F2714">
        <v>-52.92307692</v>
      </c>
      <c r="G2714">
        <v>-56.51923077</v>
      </c>
      <c r="H2714">
        <v>104.8653846</v>
      </c>
      <c r="I2714">
        <v>-47</v>
      </c>
      <c r="J2714">
        <v>-67</v>
      </c>
      <c r="K2714">
        <v>111</v>
      </c>
      <c r="L2714">
        <v>-2.7060994410000001</v>
      </c>
      <c r="M2714">
        <v>-2.889980472</v>
      </c>
      <c r="N2714">
        <v>5.3620495100000003</v>
      </c>
      <c r="O2714">
        <v>-2.4032365680000001</v>
      </c>
      <c r="P2714">
        <v>-3.425890426</v>
      </c>
      <c r="Q2714">
        <v>5.6757289149999997</v>
      </c>
      <c r="R2714">
        <v>-0.135304972</v>
      </c>
      <c r="S2714">
        <v>-0.144499024</v>
      </c>
      <c r="T2714">
        <v>0.26810247599999998</v>
      </c>
      <c r="U2714">
        <v>-0.120161828</v>
      </c>
      <c r="V2714">
        <v>-0.17129452100000001</v>
      </c>
      <c r="W2714">
        <v>0.28378644600000003</v>
      </c>
      <c r="X2714">
        <v>-5.3081880000000001E-3</v>
      </c>
      <c r="Y2714">
        <v>0.272002982</v>
      </c>
      <c r="Z2714">
        <v>2.0528983000000001E-2</v>
      </c>
      <c r="AA2714">
        <v>-2.9521473999999999E-2</v>
      </c>
      <c r="AB2714">
        <v>0.28634308000000003</v>
      </c>
      <c r="AC2714">
        <v>1.3455972E-2</v>
      </c>
    </row>
    <row r="2715" spans="1:29" x14ac:dyDescent="0.3">
      <c r="A2715">
        <v>27.13</v>
      </c>
      <c r="B2715">
        <v>28.2</v>
      </c>
      <c r="C2715">
        <v>-75</v>
      </c>
      <c r="D2715">
        <v>-75</v>
      </c>
      <c r="E2715">
        <v>150</v>
      </c>
      <c r="F2715">
        <v>-53.00961538</v>
      </c>
      <c r="G2715">
        <v>-55.61538462</v>
      </c>
      <c r="H2715">
        <v>103.4423077</v>
      </c>
      <c r="I2715">
        <v>-48</v>
      </c>
      <c r="J2715">
        <v>-65</v>
      </c>
      <c r="K2715">
        <v>86</v>
      </c>
      <c r="L2715">
        <v>-2.7105243859999999</v>
      </c>
      <c r="M2715">
        <v>-2.843764384</v>
      </c>
      <c r="N2715">
        <v>5.2892837549999996</v>
      </c>
      <c r="O2715">
        <v>-2.4543692610000001</v>
      </c>
      <c r="P2715">
        <v>-3.32362504</v>
      </c>
      <c r="Q2715">
        <v>4.3974115920000001</v>
      </c>
      <c r="R2715">
        <v>-0.135526219</v>
      </c>
      <c r="S2715">
        <v>-0.142188219</v>
      </c>
      <c r="T2715">
        <v>0.26446418799999999</v>
      </c>
      <c r="U2715">
        <v>-0.122718463</v>
      </c>
      <c r="V2715">
        <v>-0.166181252</v>
      </c>
      <c r="W2715">
        <v>0.21987058000000001</v>
      </c>
      <c r="X2715">
        <v>-3.8463070000000002E-3</v>
      </c>
      <c r="Y2715">
        <v>0.26888093800000001</v>
      </c>
      <c r="Z2715">
        <v>2.3246053999999999E-2</v>
      </c>
      <c r="AA2715">
        <v>-2.5093252999999999E-2</v>
      </c>
      <c r="AB2715">
        <v>0.242880291</v>
      </c>
      <c r="AC2715">
        <v>0.121103746</v>
      </c>
    </row>
    <row r="2716" spans="1:29" x14ac:dyDescent="0.3">
      <c r="A2716">
        <v>27.14</v>
      </c>
      <c r="B2716">
        <v>28.2</v>
      </c>
      <c r="C2716">
        <v>-75</v>
      </c>
      <c r="D2716">
        <v>-75</v>
      </c>
      <c r="E2716">
        <v>150</v>
      </c>
      <c r="F2716">
        <v>-52.67307692</v>
      </c>
      <c r="G2716">
        <v>-55.00961538</v>
      </c>
      <c r="H2716">
        <v>102.4134615</v>
      </c>
      <c r="I2716">
        <v>-51</v>
      </c>
      <c r="J2716">
        <v>-46</v>
      </c>
      <c r="K2716">
        <v>102</v>
      </c>
      <c r="L2716">
        <v>-2.6933162679999998</v>
      </c>
      <c r="M2716">
        <v>-2.8127897719999999</v>
      </c>
      <c r="N2716">
        <v>5.2366760809999997</v>
      </c>
      <c r="O2716">
        <v>-2.607767339</v>
      </c>
      <c r="P2716">
        <v>-2.3521038750000001</v>
      </c>
      <c r="Q2716">
        <v>5.2155346790000001</v>
      </c>
      <c r="R2716">
        <v>-0.134665813</v>
      </c>
      <c r="S2716">
        <v>-0.14063948900000001</v>
      </c>
      <c r="T2716">
        <v>0.261833804</v>
      </c>
      <c r="U2716">
        <v>-0.13038836700000001</v>
      </c>
      <c r="V2716">
        <v>-0.117605194</v>
      </c>
      <c r="W2716">
        <v>0.26077673400000001</v>
      </c>
      <c r="X2716">
        <v>-3.4489030000000001E-3</v>
      </c>
      <c r="Y2716">
        <v>0.26632430299999998</v>
      </c>
      <c r="Z2716">
        <v>2.3634207000000001E-2</v>
      </c>
      <c r="AA2716">
        <v>7.3803690000000003E-3</v>
      </c>
      <c r="AB2716">
        <v>0.25651567600000003</v>
      </c>
      <c r="AC2716">
        <v>-2.2426620000000001E-2</v>
      </c>
    </row>
    <row r="2717" spans="1:29" x14ac:dyDescent="0.3">
      <c r="A2717">
        <v>27.15</v>
      </c>
      <c r="B2717">
        <v>28.2</v>
      </c>
      <c r="C2717">
        <v>-75</v>
      </c>
      <c r="D2717">
        <v>-75</v>
      </c>
      <c r="E2717">
        <v>150</v>
      </c>
      <c r="F2717">
        <v>-52.375</v>
      </c>
      <c r="G2717">
        <v>-55.68269231</v>
      </c>
      <c r="H2717">
        <v>101.625</v>
      </c>
      <c r="I2717">
        <v>-44</v>
      </c>
      <c r="J2717">
        <v>-52</v>
      </c>
      <c r="K2717">
        <v>100</v>
      </c>
      <c r="L2717">
        <v>-2.6780747919999999</v>
      </c>
      <c r="M2717">
        <v>-2.847206007</v>
      </c>
      <c r="N2717">
        <v>5.1963599189999998</v>
      </c>
      <c r="O2717">
        <v>-2.2498384890000001</v>
      </c>
      <c r="P2717">
        <v>-2.658900032</v>
      </c>
      <c r="Q2717">
        <v>5.1132692930000001</v>
      </c>
      <c r="R2717">
        <v>-0.13390373999999999</v>
      </c>
      <c r="S2717">
        <v>-0.1423603</v>
      </c>
      <c r="T2717">
        <v>0.259817996</v>
      </c>
      <c r="U2717">
        <v>-0.11249192399999999</v>
      </c>
      <c r="V2717">
        <v>-0.13294500200000001</v>
      </c>
      <c r="W2717">
        <v>0.25566346499999998</v>
      </c>
      <c r="X2717">
        <v>-4.8823979999999996E-3</v>
      </c>
      <c r="Y2717">
        <v>0.265300011</v>
      </c>
      <c r="Z2717">
        <v>2.8852709000000001E-2</v>
      </c>
      <c r="AA2717">
        <v>-1.1808590000000001E-2</v>
      </c>
      <c r="AB2717">
        <v>0.25225461799999999</v>
      </c>
      <c r="AC2717">
        <v>-1.7941295999999999E-2</v>
      </c>
    </row>
    <row r="2718" spans="1:29" x14ac:dyDescent="0.3">
      <c r="A2718">
        <v>27.16</v>
      </c>
      <c r="B2718">
        <v>28.2</v>
      </c>
      <c r="C2718">
        <v>-75</v>
      </c>
      <c r="D2718">
        <v>-75</v>
      </c>
      <c r="E2718">
        <v>150</v>
      </c>
      <c r="F2718">
        <v>-52.40384615</v>
      </c>
      <c r="G2718">
        <v>-56.29807692</v>
      </c>
      <c r="H2718">
        <v>100.5865385</v>
      </c>
      <c r="I2718">
        <v>-55</v>
      </c>
      <c r="J2718">
        <v>-50</v>
      </c>
      <c r="K2718">
        <v>99</v>
      </c>
      <c r="L2718">
        <v>-2.6795497739999998</v>
      </c>
      <c r="M2718">
        <v>-2.87867228</v>
      </c>
      <c r="N2718">
        <v>5.1432605840000001</v>
      </c>
      <c r="O2718">
        <v>-2.812298111</v>
      </c>
      <c r="P2718">
        <v>-2.556634646</v>
      </c>
      <c r="Q2718">
        <v>5.0621365999999997</v>
      </c>
      <c r="R2718">
        <v>-0.13397748900000001</v>
      </c>
      <c r="S2718">
        <v>-0.14393361399999999</v>
      </c>
      <c r="T2718">
        <v>0.25716302899999999</v>
      </c>
      <c r="U2718">
        <v>-0.14061490600000001</v>
      </c>
      <c r="V2718">
        <v>-0.127831732</v>
      </c>
      <c r="W2718">
        <v>0.25310683</v>
      </c>
      <c r="X2718">
        <v>-5.7481720000000002E-3</v>
      </c>
      <c r="Y2718">
        <v>0.26407905399999998</v>
      </c>
      <c r="Z2718">
        <v>3.6400129000000003E-2</v>
      </c>
      <c r="AA2718">
        <v>7.3803690000000003E-3</v>
      </c>
      <c r="AB2718">
        <v>0.25822009899999998</v>
      </c>
      <c r="AC2718">
        <v>2.6911944E-2</v>
      </c>
    </row>
    <row r="2719" spans="1:29" x14ac:dyDescent="0.3">
      <c r="A2719">
        <v>27.17</v>
      </c>
      <c r="B2719">
        <v>28.2</v>
      </c>
      <c r="C2719">
        <v>-75</v>
      </c>
      <c r="D2719">
        <v>-75</v>
      </c>
      <c r="E2719">
        <v>150</v>
      </c>
      <c r="F2719">
        <v>-53.17307692</v>
      </c>
      <c r="G2719">
        <v>-56.52884615</v>
      </c>
      <c r="H2719">
        <v>101.4230769</v>
      </c>
      <c r="I2719">
        <v>-55</v>
      </c>
      <c r="J2719">
        <v>-55</v>
      </c>
      <c r="K2719">
        <v>100</v>
      </c>
      <c r="L2719">
        <v>-2.718882614</v>
      </c>
      <c r="M2719">
        <v>-2.8904721320000002</v>
      </c>
      <c r="N2719">
        <v>5.1860350479999999</v>
      </c>
      <c r="O2719">
        <v>-2.812298111</v>
      </c>
      <c r="P2719">
        <v>-2.812298111</v>
      </c>
      <c r="Q2719">
        <v>5.1132692930000001</v>
      </c>
      <c r="R2719">
        <v>-0.135944131</v>
      </c>
      <c r="S2719">
        <v>-0.144523607</v>
      </c>
      <c r="T2719">
        <v>0.259301752</v>
      </c>
      <c r="U2719">
        <v>-0.14061490600000001</v>
      </c>
      <c r="V2719">
        <v>-0.14061490600000001</v>
      </c>
      <c r="W2719">
        <v>0.25566346499999998</v>
      </c>
      <c r="X2719">
        <v>-4.9533629999999997E-3</v>
      </c>
      <c r="Y2719">
        <v>0.266357081</v>
      </c>
      <c r="Z2719">
        <v>3.7133306999999997E-2</v>
      </c>
      <c r="AA2719">
        <v>0</v>
      </c>
      <c r="AB2719">
        <v>0.26418557999999998</v>
      </c>
      <c r="AC2719">
        <v>4.4853239000000003E-2</v>
      </c>
    </row>
    <row r="2720" spans="1:29" x14ac:dyDescent="0.3">
      <c r="A2720">
        <v>27.18</v>
      </c>
      <c r="B2720">
        <v>28.2</v>
      </c>
      <c r="C2720">
        <v>-75</v>
      </c>
      <c r="D2720">
        <v>-75</v>
      </c>
      <c r="E2720">
        <v>150</v>
      </c>
      <c r="F2720">
        <v>-54.19230769</v>
      </c>
      <c r="G2720">
        <v>-56.24038462</v>
      </c>
      <c r="H2720">
        <v>102.3846154</v>
      </c>
      <c r="I2720">
        <v>-54</v>
      </c>
      <c r="J2720">
        <v>-58</v>
      </c>
      <c r="K2720">
        <v>83</v>
      </c>
      <c r="L2720">
        <v>-2.7709986280000001</v>
      </c>
      <c r="M2720">
        <v>-2.8757223170000001</v>
      </c>
      <c r="N2720">
        <v>5.2352010990000002</v>
      </c>
      <c r="O2720">
        <v>-2.761165418</v>
      </c>
      <c r="P2720">
        <v>-2.9656961900000001</v>
      </c>
      <c r="Q2720">
        <v>4.2440135129999996</v>
      </c>
      <c r="R2720">
        <v>-0.13854993099999999</v>
      </c>
      <c r="S2720">
        <v>-0.14378611599999999</v>
      </c>
      <c r="T2720">
        <v>0.26176005499999999</v>
      </c>
      <c r="U2720">
        <v>-0.13805827100000001</v>
      </c>
      <c r="V2720">
        <v>-0.14828480899999999</v>
      </c>
      <c r="W2720">
        <v>0.212200676</v>
      </c>
      <c r="X2720">
        <v>-3.0231120000000001E-3</v>
      </c>
      <c r="Y2720">
        <v>0.26861871900000001</v>
      </c>
      <c r="Z2720">
        <v>3.6098232000000001E-2</v>
      </c>
      <c r="AA2720">
        <v>-5.9042950000000004E-3</v>
      </c>
      <c r="AB2720">
        <v>0.236914811</v>
      </c>
      <c r="AC2720">
        <v>0.13007439400000001</v>
      </c>
    </row>
    <row r="2721" spans="1:29" x14ac:dyDescent="0.3">
      <c r="A2721">
        <v>27.19</v>
      </c>
      <c r="B2721">
        <v>28.2</v>
      </c>
      <c r="C2721">
        <v>-75</v>
      </c>
      <c r="D2721">
        <v>-75</v>
      </c>
      <c r="E2721">
        <v>150</v>
      </c>
      <c r="F2721">
        <v>-54.47115385</v>
      </c>
      <c r="G2721">
        <v>-55.58653846</v>
      </c>
      <c r="H2721">
        <v>103.7403846</v>
      </c>
      <c r="I2721">
        <v>-106</v>
      </c>
      <c r="J2721">
        <v>-47</v>
      </c>
      <c r="K2721">
        <v>103</v>
      </c>
      <c r="L2721">
        <v>-2.7852567829999999</v>
      </c>
      <c r="M2721">
        <v>-2.842289402</v>
      </c>
      <c r="N2721">
        <v>5.3045252310000004</v>
      </c>
      <c r="O2721">
        <v>-5.4200654510000001</v>
      </c>
      <c r="P2721">
        <v>-2.4032365680000001</v>
      </c>
      <c r="Q2721">
        <v>5.2666673719999997</v>
      </c>
      <c r="R2721">
        <v>-0.139262839</v>
      </c>
      <c r="S2721">
        <v>-0.14211446999999999</v>
      </c>
      <c r="T2721">
        <v>0.26522626199999999</v>
      </c>
      <c r="U2721">
        <v>-0.27100327299999999</v>
      </c>
      <c r="V2721">
        <v>-0.120161828</v>
      </c>
      <c r="W2721">
        <v>0.26333336899999998</v>
      </c>
      <c r="X2721">
        <v>-1.64639E-3</v>
      </c>
      <c r="Y2721">
        <v>0.27060994399999999</v>
      </c>
      <c r="Z2721">
        <v>2.8335170999999999E-2</v>
      </c>
      <c r="AA2721">
        <v>8.7088347999999996E-2</v>
      </c>
      <c r="AB2721">
        <v>0.30594394600000002</v>
      </c>
      <c r="AC2721">
        <v>0.224266197</v>
      </c>
    </row>
    <row r="2722" spans="1:29" x14ac:dyDescent="0.3">
      <c r="A2722">
        <v>27.2</v>
      </c>
      <c r="B2722">
        <v>28.2</v>
      </c>
      <c r="C2722">
        <v>-75</v>
      </c>
      <c r="D2722">
        <v>-75</v>
      </c>
      <c r="E2722">
        <v>150</v>
      </c>
      <c r="F2722">
        <v>-54.95192308</v>
      </c>
      <c r="G2722">
        <v>-55.97115385</v>
      </c>
      <c r="H2722">
        <v>106.2980769</v>
      </c>
      <c r="I2722">
        <v>0</v>
      </c>
      <c r="J2722">
        <v>-60</v>
      </c>
      <c r="K2722">
        <v>105</v>
      </c>
      <c r="L2722">
        <v>-2.8098398090000001</v>
      </c>
      <c r="M2722">
        <v>-2.8619558230000002</v>
      </c>
      <c r="N2722">
        <v>5.435306926</v>
      </c>
      <c r="O2722">
        <v>0</v>
      </c>
      <c r="P2722">
        <v>-3.0679615760000001</v>
      </c>
      <c r="Q2722">
        <v>5.3689327579999997</v>
      </c>
      <c r="R2722">
        <v>-0.14049199000000001</v>
      </c>
      <c r="S2722">
        <v>-0.143097791</v>
      </c>
      <c r="T2722">
        <v>0.27176534600000002</v>
      </c>
      <c r="U2722">
        <v>0</v>
      </c>
      <c r="V2722">
        <v>-0.15339807899999999</v>
      </c>
      <c r="W2722">
        <v>0.26844663800000002</v>
      </c>
      <c r="X2722">
        <v>-1.50446E-3</v>
      </c>
      <c r="Y2722">
        <v>0.27570682499999999</v>
      </c>
      <c r="Z2722">
        <v>2.0744623E-2</v>
      </c>
      <c r="AA2722">
        <v>-8.8564422000000004E-2</v>
      </c>
      <c r="AB2722">
        <v>0.23009711799999999</v>
      </c>
      <c r="AC2722">
        <v>-0.20183957699999999</v>
      </c>
    </row>
    <row r="2723" spans="1:29" x14ac:dyDescent="0.3">
      <c r="A2723">
        <v>27.21</v>
      </c>
      <c r="B2723">
        <v>28.2</v>
      </c>
      <c r="C2723">
        <v>-75</v>
      </c>
      <c r="D2723">
        <v>-75</v>
      </c>
      <c r="E2723">
        <v>150</v>
      </c>
      <c r="F2723">
        <v>-55.43269231</v>
      </c>
      <c r="G2723">
        <v>-56.70192308</v>
      </c>
      <c r="H2723">
        <v>107.8173077</v>
      </c>
      <c r="I2723">
        <v>-45</v>
      </c>
      <c r="J2723">
        <v>-59</v>
      </c>
      <c r="K2723">
        <v>107</v>
      </c>
      <c r="L2723">
        <v>-2.8344228340000002</v>
      </c>
      <c r="M2723">
        <v>-2.8993220210000001</v>
      </c>
      <c r="N2723">
        <v>5.5129892869999999</v>
      </c>
      <c r="O2723">
        <v>-2.3009711820000001</v>
      </c>
      <c r="P2723">
        <v>-3.0168288830000001</v>
      </c>
      <c r="Q2723">
        <v>5.4711981429999996</v>
      </c>
      <c r="R2723">
        <v>-0.14172114199999999</v>
      </c>
      <c r="S2723">
        <v>-0.14496610100000001</v>
      </c>
      <c r="T2723">
        <v>0.27564946400000001</v>
      </c>
      <c r="U2723">
        <v>-0.11504855899999999</v>
      </c>
      <c r="V2723">
        <v>-0.15084144399999999</v>
      </c>
      <c r="W2723">
        <v>0.27355990699999999</v>
      </c>
      <c r="X2723">
        <v>-1.873478E-3</v>
      </c>
      <c r="Y2723">
        <v>0.27932872399999997</v>
      </c>
      <c r="Z2723">
        <v>1.9364524000000001E-2</v>
      </c>
      <c r="AA2723">
        <v>-2.0665032E-2</v>
      </c>
      <c r="AB2723">
        <v>0.27100327299999999</v>
      </c>
      <c r="AC2723">
        <v>-1.3455972E-2</v>
      </c>
    </row>
    <row r="2724" spans="1:29" x14ac:dyDescent="0.3">
      <c r="A2724">
        <v>27.22</v>
      </c>
      <c r="B2724">
        <v>28.2</v>
      </c>
      <c r="C2724">
        <v>-75</v>
      </c>
      <c r="D2724">
        <v>-75</v>
      </c>
      <c r="E2724">
        <v>150</v>
      </c>
      <c r="F2724">
        <v>-55.71153846</v>
      </c>
      <c r="G2724">
        <v>-57.75</v>
      </c>
      <c r="H2724">
        <v>109.2403846</v>
      </c>
      <c r="I2724">
        <v>-55</v>
      </c>
      <c r="J2724">
        <v>-53</v>
      </c>
      <c r="K2724">
        <v>109</v>
      </c>
      <c r="L2724">
        <v>-2.848680989</v>
      </c>
      <c r="M2724">
        <v>-2.9529130170000002</v>
      </c>
      <c r="N2724">
        <v>5.5857550419999997</v>
      </c>
      <c r="O2724">
        <v>-2.812298111</v>
      </c>
      <c r="P2724">
        <v>-2.710032725</v>
      </c>
      <c r="Q2724">
        <v>5.5734635289999996</v>
      </c>
      <c r="R2724">
        <v>-0.14243404900000001</v>
      </c>
      <c r="S2724">
        <v>-0.14764565099999999</v>
      </c>
      <c r="T2724">
        <v>0.279287752</v>
      </c>
      <c r="U2724">
        <v>-0.14061490600000001</v>
      </c>
      <c r="V2724">
        <v>-0.13550163600000001</v>
      </c>
      <c r="W2724">
        <v>0.27867317600000002</v>
      </c>
      <c r="X2724">
        <v>-3.0089190000000001E-3</v>
      </c>
      <c r="Y2724">
        <v>0.28288506800000002</v>
      </c>
      <c r="Z2724">
        <v>1.8933241999999999E-2</v>
      </c>
      <c r="AA2724">
        <v>2.952147E-3</v>
      </c>
      <c r="AB2724">
        <v>0.27782096499999998</v>
      </c>
      <c r="AC2724">
        <v>-4.4853239999999997E-3</v>
      </c>
    </row>
    <row r="2725" spans="1:29" x14ac:dyDescent="0.3">
      <c r="A2725">
        <v>27.23</v>
      </c>
      <c r="B2725">
        <v>28.2</v>
      </c>
      <c r="C2725">
        <v>-75</v>
      </c>
      <c r="D2725">
        <v>-75</v>
      </c>
      <c r="E2725">
        <v>150</v>
      </c>
      <c r="F2725">
        <v>-55.91346154</v>
      </c>
      <c r="G2725">
        <v>-58.64423077</v>
      </c>
      <c r="H2725">
        <v>110.5769231</v>
      </c>
      <c r="I2725">
        <v>-122</v>
      </c>
      <c r="J2725">
        <v>-98</v>
      </c>
      <c r="K2725">
        <v>91</v>
      </c>
      <c r="L2725">
        <v>-2.8590058589999998</v>
      </c>
      <c r="M2725">
        <v>-2.9986374439999999</v>
      </c>
      <c r="N2725">
        <v>5.6540958530000003</v>
      </c>
      <c r="O2725">
        <v>-6.2381885370000001</v>
      </c>
      <c r="P2725">
        <v>-5.0110039070000001</v>
      </c>
      <c r="Q2725">
        <v>4.6530750569999997</v>
      </c>
      <c r="R2725">
        <v>-0.14295029300000001</v>
      </c>
      <c r="S2725">
        <v>-0.14993187199999999</v>
      </c>
      <c r="T2725">
        <v>0.28270479300000001</v>
      </c>
      <c r="U2725">
        <v>-0.31190942700000002</v>
      </c>
      <c r="V2725">
        <v>-0.25055019499999998</v>
      </c>
      <c r="W2725">
        <v>0.23265375299999999</v>
      </c>
      <c r="X2725">
        <v>-4.0308169999999999E-3</v>
      </c>
      <c r="Y2725">
        <v>0.28609725000000003</v>
      </c>
      <c r="Z2725">
        <v>1.7855039999999999E-2</v>
      </c>
      <c r="AA2725">
        <v>3.5425769000000003E-2</v>
      </c>
      <c r="AB2725">
        <v>0.34258904299999998</v>
      </c>
      <c r="AC2725">
        <v>0.57860678799999998</v>
      </c>
    </row>
    <row r="2726" spans="1:29" x14ac:dyDescent="0.3">
      <c r="A2726">
        <v>27.24</v>
      </c>
      <c r="B2726">
        <v>28.2</v>
      </c>
      <c r="C2726">
        <v>-75</v>
      </c>
      <c r="D2726">
        <v>-75</v>
      </c>
      <c r="E2726">
        <v>150</v>
      </c>
      <c r="F2726">
        <v>-55.16346154</v>
      </c>
      <c r="G2726">
        <v>-58.78846154</v>
      </c>
      <c r="H2726">
        <v>111.0865385</v>
      </c>
      <c r="I2726">
        <v>0</v>
      </c>
      <c r="J2726">
        <v>0</v>
      </c>
      <c r="K2726">
        <v>104</v>
      </c>
      <c r="L2726">
        <v>-2.8206563400000002</v>
      </c>
      <c r="M2726">
        <v>-3.0060123519999999</v>
      </c>
      <c r="N2726">
        <v>5.6801538599999999</v>
      </c>
      <c r="O2726">
        <v>0</v>
      </c>
      <c r="P2726">
        <v>0</v>
      </c>
      <c r="Q2726">
        <v>5.3178000650000001</v>
      </c>
      <c r="R2726">
        <v>-0.141032817</v>
      </c>
      <c r="S2726">
        <v>-0.150300618</v>
      </c>
      <c r="T2726">
        <v>0.28400769300000001</v>
      </c>
      <c r="U2726">
        <v>0</v>
      </c>
      <c r="V2726">
        <v>0</v>
      </c>
      <c r="W2726">
        <v>0.26589000299999999</v>
      </c>
      <c r="X2726">
        <v>-5.3507670000000002E-3</v>
      </c>
      <c r="Y2726">
        <v>0.28644960699999999</v>
      </c>
      <c r="Z2726">
        <v>1.2852178000000001E-2</v>
      </c>
      <c r="AA2726">
        <v>0</v>
      </c>
      <c r="AB2726">
        <v>0.177260002</v>
      </c>
      <c r="AC2726">
        <v>-0.46647369</v>
      </c>
    </row>
    <row r="2727" spans="1:29" x14ac:dyDescent="0.3">
      <c r="A2727">
        <v>27.25</v>
      </c>
      <c r="B2727">
        <v>28.2</v>
      </c>
      <c r="C2727">
        <v>-75</v>
      </c>
      <c r="D2727">
        <v>-75</v>
      </c>
      <c r="E2727">
        <v>150</v>
      </c>
      <c r="F2727">
        <v>-54.39423077</v>
      </c>
      <c r="G2727">
        <v>-59.04807692</v>
      </c>
      <c r="H2727">
        <v>111.4711538</v>
      </c>
      <c r="I2727">
        <v>-99</v>
      </c>
      <c r="J2727">
        <v>-98</v>
      </c>
      <c r="K2727">
        <v>216</v>
      </c>
      <c r="L2727">
        <v>-2.781323499</v>
      </c>
      <c r="M2727">
        <v>-3.019287185</v>
      </c>
      <c r="N2727">
        <v>5.69982028</v>
      </c>
      <c r="O2727">
        <v>-5.0621365999999997</v>
      </c>
      <c r="P2727">
        <v>-5.0110039070000001</v>
      </c>
      <c r="Q2727">
        <v>11.04466167</v>
      </c>
      <c r="R2727">
        <v>-0.13906617499999999</v>
      </c>
      <c r="S2727">
        <v>-0.15096435899999999</v>
      </c>
      <c r="T2727">
        <v>0.28499101399999999</v>
      </c>
      <c r="U2727">
        <v>-0.25310683</v>
      </c>
      <c r="V2727">
        <v>-0.25055019499999998</v>
      </c>
      <c r="W2727">
        <v>0.55223308400000004</v>
      </c>
      <c r="X2727">
        <v>-6.8694200000000002E-3</v>
      </c>
      <c r="Y2727">
        <v>0.28667085399999997</v>
      </c>
      <c r="Z2727">
        <v>8.8412639999999997E-3</v>
      </c>
      <c r="AA2727">
        <v>1.476074E-3</v>
      </c>
      <c r="AB2727">
        <v>0.53604106399999996</v>
      </c>
      <c r="AC2727">
        <v>-8.5221155000000007E-2</v>
      </c>
    </row>
    <row r="2728" spans="1:29" x14ac:dyDescent="0.3">
      <c r="A2728">
        <v>27.26</v>
      </c>
      <c r="B2728">
        <v>28.2</v>
      </c>
      <c r="C2728">
        <v>-75</v>
      </c>
      <c r="D2728">
        <v>-75</v>
      </c>
      <c r="E2728">
        <v>150</v>
      </c>
      <c r="F2728">
        <v>-54.30769231</v>
      </c>
      <c r="G2728">
        <v>-59.28846154</v>
      </c>
      <c r="H2728">
        <v>111.5865385</v>
      </c>
      <c r="I2728">
        <v>0</v>
      </c>
      <c r="J2728">
        <v>0</v>
      </c>
      <c r="K2728">
        <v>0</v>
      </c>
      <c r="L2728">
        <v>-2.7768985540000002</v>
      </c>
      <c r="M2728">
        <v>-3.0315786980000001</v>
      </c>
      <c r="N2728">
        <v>5.7057202059999996</v>
      </c>
      <c r="O2728">
        <v>0</v>
      </c>
      <c r="P2728">
        <v>0</v>
      </c>
      <c r="Q2728">
        <v>0</v>
      </c>
      <c r="R2728">
        <v>-0.13884492800000001</v>
      </c>
      <c r="S2728">
        <v>-0.151578935</v>
      </c>
      <c r="T2728">
        <v>0.28528600999999998</v>
      </c>
      <c r="U2728">
        <v>0</v>
      </c>
      <c r="V2728">
        <v>0</v>
      </c>
      <c r="W2728">
        <v>0</v>
      </c>
      <c r="X2728">
        <v>-7.351982E-3</v>
      </c>
      <c r="Y2728">
        <v>0.28699862799999998</v>
      </c>
      <c r="Z2728">
        <v>9.0137759999999994E-3</v>
      </c>
      <c r="AA2728">
        <v>0</v>
      </c>
      <c r="AB2728">
        <v>0</v>
      </c>
      <c r="AC2728">
        <v>0</v>
      </c>
    </row>
    <row r="2729" spans="1:29" x14ac:dyDescent="0.3">
      <c r="A2729">
        <v>27.27</v>
      </c>
      <c r="B2729">
        <v>28.2</v>
      </c>
      <c r="C2729">
        <v>-75</v>
      </c>
      <c r="D2729">
        <v>-75</v>
      </c>
      <c r="E2729">
        <v>150</v>
      </c>
      <c r="F2729">
        <v>-54.38461538</v>
      </c>
      <c r="G2729">
        <v>-59.58653846</v>
      </c>
      <c r="H2729">
        <v>111.4615385</v>
      </c>
      <c r="I2729">
        <v>-94</v>
      </c>
      <c r="J2729">
        <v>-126</v>
      </c>
      <c r="K2729">
        <v>222</v>
      </c>
      <c r="L2729">
        <v>-2.7808318390000002</v>
      </c>
      <c r="M2729">
        <v>-3.046820174</v>
      </c>
      <c r="N2729">
        <v>5.6993286200000002</v>
      </c>
      <c r="O2729">
        <v>-4.8064731350000001</v>
      </c>
      <c r="P2729">
        <v>-6.4427193090000001</v>
      </c>
      <c r="Q2729">
        <v>11.351457829999999</v>
      </c>
      <c r="R2729">
        <v>-0.13904159199999999</v>
      </c>
      <c r="S2729">
        <v>-0.152341009</v>
      </c>
      <c r="T2729">
        <v>0.28496643100000002</v>
      </c>
      <c r="U2729">
        <v>-0.240323657</v>
      </c>
      <c r="V2729">
        <v>-0.32213596500000002</v>
      </c>
      <c r="W2729">
        <v>0.56757289200000005</v>
      </c>
      <c r="X2729">
        <v>-7.6784219999999999E-3</v>
      </c>
      <c r="Y2729">
        <v>0.28710515399999997</v>
      </c>
      <c r="Z2729">
        <v>1.1256438000000001E-2</v>
      </c>
      <c r="AA2729">
        <v>-4.7234357999999997E-2</v>
      </c>
      <c r="AB2729">
        <v>0.56586846800000001</v>
      </c>
      <c r="AC2729">
        <v>-8.9706479999999995E-3</v>
      </c>
    </row>
    <row r="2730" spans="1:29" x14ac:dyDescent="0.3">
      <c r="A2730">
        <v>27.28</v>
      </c>
      <c r="B2730">
        <v>28.2</v>
      </c>
      <c r="C2730">
        <v>-75</v>
      </c>
      <c r="D2730">
        <v>-75</v>
      </c>
      <c r="E2730">
        <v>150</v>
      </c>
      <c r="F2730">
        <v>-54.19230769</v>
      </c>
      <c r="G2730">
        <v>-59.54807692</v>
      </c>
      <c r="H2730">
        <v>111.2596154</v>
      </c>
      <c r="I2730">
        <v>-50</v>
      </c>
      <c r="J2730">
        <v>-61</v>
      </c>
      <c r="K2730">
        <v>90</v>
      </c>
      <c r="L2730">
        <v>-2.7709986280000001</v>
      </c>
      <c r="M2730">
        <v>-3.0448535319999999</v>
      </c>
      <c r="N2730">
        <v>5.6890037490000003</v>
      </c>
      <c r="O2730">
        <v>-2.556634646</v>
      </c>
      <c r="P2730">
        <v>-3.1190942690000001</v>
      </c>
      <c r="Q2730">
        <v>4.6019423640000001</v>
      </c>
      <c r="R2730">
        <v>-0.13854993099999999</v>
      </c>
      <c r="S2730">
        <v>-0.15224267699999999</v>
      </c>
      <c r="T2730">
        <v>0.28445018700000002</v>
      </c>
      <c r="U2730">
        <v>-0.127831732</v>
      </c>
      <c r="V2730">
        <v>-0.15595471299999999</v>
      </c>
      <c r="W2730">
        <v>0.23009711799999999</v>
      </c>
      <c r="X2730">
        <v>-7.9055099999999993E-3</v>
      </c>
      <c r="Y2730">
        <v>0.28656432799999998</v>
      </c>
      <c r="Z2730">
        <v>1.1127054000000001E-2</v>
      </c>
      <c r="AA2730">
        <v>-1.6236811E-2</v>
      </c>
      <c r="AB2730">
        <v>0.247993561</v>
      </c>
      <c r="AC2730">
        <v>9.4191803000000004E-2</v>
      </c>
    </row>
    <row r="2731" spans="1:29" x14ac:dyDescent="0.3">
      <c r="A2731">
        <v>27.29</v>
      </c>
      <c r="B2731">
        <v>28.2</v>
      </c>
      <c r="C2731">
        <v>-75</v>
      </c>
      <c r="D2731">
        <v>-75</v>
      </c>
      <c r="E2731">
        <v>150</v>
      </c>
      <c r="F2731">
        <v>-53.81730769</v>
      </c>
      <c r="G2731">
        <v>-59.57692308</v>
      </c>
      <c r="H2731">
        <v>111.5</v>
      </c>
      <c r="I2731">
        <v>-51</v>
      </c>
      <c r="J2731">
        <v>-47</v>
      </c>
      <c r="K2731">
        <v>104</v>
      </c>
      <c r="L2731">
        <v>-2.7518238689999999</v>
      </c>
      <c r="M2731">
        <v>-3.0463285130000002</v>
      </c>
      <c r="N2731">
        <v>5.7012952620000004</v>
      </c>
      <c r="O2731">
        <v>-2.607767339</v>
      </c>
      <c r="P2731">
        <v>-2.4032365680000001</v>
      </c>
      <c r="Q2731">
        <v>5.3178000650000001</v>
      </c>
      <c r="R2731">
        <v>-0.137591193</v>
      </c>
      <c r="S2731">
        <v>-0.152316426</v>
      </c>
      <c r="T2731">
        <v>0.285064763</v>
      </c>
      <c r="U2731">
        <v>-0.13038836700000001</v>
      </c>
      <c r="V2731">
        <v>-0.120161828</v>
      </c>
      <c r="W2731">
        <v>0.26589000299999999</v>
      </c>
      <c r="X2731">
        <v>-8.5016169999999995E-3</v>
      </c>
      <c r="Y2731">
        <v>0.28667904799999999</v>
      </c>
      <c r="Z2731">
        <v>8.4962389999999992E-3</v>
      </c>
      <c r="AA2731">
        <v>5.9042950000000004E-3</v>
      </c>
      <c r="AB2731">
        <v>0.26077673400000001</v>
      </c>
      <c r="AC2731">
        <v>-2.6911944E-2</v>
      </c>
    </row>
    <row r="2732" spans="1:29" x14ac:dyDescent="0.3">
      <c r="A2732">
        <v>27.3</v>
      </c>
      <c r="B2732">
        <v>28.2</v>
      </c>
      <c r="C2732">
        <v>-75</v>
      </c>
      <c r="D2732">
        <v>-75</v>
      </c>
      <c r="E2732">
        <v>150</v>
      </c>
      <c r="F2732">
        <v>-53.14423077</v>
      </c>
      <c r="G2732">
        <v>-59.83653846</v>
      </c>
      <c r="H2732">
        <v>110.7596154</v>
      </c>
      <c r="I2732">
        <v>-42</v>
      </c>
      <c r="J2732">
        <v>-57</v>
      </c>
      <c r="K2732">
        <v>104</v>
      </c>
      <c r="L2732">
        <v>-2.7174076330000001</v>
      </c>
      <c r="M2732">
        <v>-3.0596033469999999</v>
      </c>
      <c r="N2732">
        <v>5.6634374019999996</v>
      </c>
      <c r="O2732">
        <v>-2.147573103</v>
      </c>
      <c r="P2732">
        <v>-2.9145634970000001</v>
      </c>
      <c r="Q2732">
        <v>5.3178000650000001</v>
      </c>
      <c r="R2732">
        <v>-0.13587038200000001</v>
      </c>
      <c r="S2732">
        <v>-0.152980167</v>
      </c>
      <c r="T2732">
        <v>0.28317186999999999</v>
      </c>
      <c r="U2732">
        <v>-0.107378655</v>
      </c>
      <c r="V2732">
        <v>-0.14572817499999999</v>
      </c>
      <c r="W2732">
        <v>0.26589000299999999</v>
      </c>
      <c r="X2732">
        <v>-9.8783389999999999E-3</v>
      </c>
      <c r="Y2732">
        <v>0.285064763</v>
      </c>
      <c r="Z2732">
        <v>9.9625949999999994E-3</v>
      </c>
      <c r="AA2732">
        <v>-2.2141106000000001E-2</v>
      </c>
      <c r="AB2732">
        <v>0.261628945</v>
      </c>
      <c r="AC2732">
        <v>-2.2426620000000001E-2</v>
      </c>
    </row>
    <row r="2733" spans="1:29" x14ac:dyDescent="0.3">
      <c r="A2733">
        <v>27.31</v>
      </c>
      <c r="B2733">
        <v>28.2</v>
      </c>
      <c r="C2733">
        <v>-75</v>
      </c>
      <c r="D2733">
        <v>-75</v>
      </c>
      <c r="E2733">
        <v>150</v>
      </c>
      <c r="F2733">
        <v>-52.66346154</v>
      </c>
      <c r="G2733">
        <v>-60.21153846</v>
      </c>
      <c r="H2733">
        <v>109.7884615</v>
      </c>
      <c r="I2733">
        <v>-54</v>
      </c>
      <c r="J2733">
        <v>-55</v>
      </c>
      <c r="K2733">
        <v>104</v>
      </c>
      <c r="L2733">
        <v>-2.6928246069999999</v>
      </c>
      <c r="M2733">
        <v>-3.0787781070000002</v>
      </c>
      <c r="N2733">
        <v>5.6137796910000004</v>
      </c>
      <c r="O2733">
        <v>-2.761165418</v>
      </c>
      <c r="P2733">
        <v>-2.812298111</v>
      </c>
      <c r="Q2733">
        <v>5.3178000650000001</v>
      </c>
      <c r="R2733">
        <v>-0.13464123</v>
      </c>
      <c r="S2733">
        <v>-0.15393890499999999</v>
      </c>
      <c r="T2733">
        <v>0.280688985</v>
      </c>
      <c r="U2733">
        <v>-0.13805827100000001</v>
      </c>
      <c r="V2733">
        <v>-0.14061490600000001</v>
      </c>
      <c r="W2733">
        <v>0.26589000299999999</v>
      </c>
      <c r="X2733">
        <v>-1.1141518E-2</v>
      </c>
      <c r="Y2733">
        <v>0.28331936800000002</v>
      </c>
      <c r="Z2733">
        <v>1.3844125000000001E-2</v>
      </c>
      <c r="AA2733">
        <v>-1.476074E-3</v>
      </c>
      <c r="AB2733">
        <v>0.27015106100000003</v>
      </c>
      <c r="AC2733">
        <v>2.2426620000000001E-2</v>
      </c>
    </row>
    <row r="2734" spans="1:29" x14ac:dyDescent="0.3">
      <c r="A2734">
        <v>27.32</v>
      </c>
      <c r="B2734">
        <v>28.2</v>
      </c>
      <c r="C2734">
        <v>-75</v>
      </c>
      <c r="D2734">
        <v>-75</v>
      </c>
      <c r="E2734">
        <v>150</v>
      </c>
      <c r="F2734">
        <v>-53.13461538</v>
      </c>
      <c r="G2734">
        <v>-60.625</v>
      </c>
      <c r="H2734">
        <v>108.5576923</v>
      </c>
      <c r="I2734">
        <v>-56</v>
      </c>
      <c r="J2734">
        <v>-61</v>
      </c>
      <c r="K2734">
        <v>106</v>
      </c>
      <c r="L2734">
        <v>-2.7169159719999998</v>
      </c>
      <c r="M2734">
        <v>-3.0999195089999998</v>
      </c>
      <c r="N2734">
        <v>5.5508471459999997</v>
      </c>
      <c r="O2734">
        <v>-2.8634308040000001</v>
      </c>
      <c r="P2734">
        <v>-3.1190942690000001</v>
      </c>
      <c r="Q2734">
        <v>5.4200654510000001</v>
      </c>
      <c r="R2734">
        <v>-0.13584579899999999</v>
      </c>
      <c r="S2734">
        <v>-0.15499597500000001</v>
      </c>
      <c r="T2734">
        <v>0.27754235700000002</v>
      </c>
      <c r="U2734">
        <v>-0.14317154000000001</v>
      </c>
      <c r="V2734">
        <v>-0.15595471299999999</v>
      </c>
      <c r="W2734">
        <v>0.27100327299999999</v>
      </c>
      <c r="X2734">
        <v>-1.1056359999999999E-2</v>
      </c>
      <c r="Y2734">
        <v>0.28197549599999999</v>
      </c>
      <c r="Z2734">
        <v>2.3332309999999998E-2</v>
      </c>
      <c r="AA2734">
        <v>-7.3803690000000003E-3</v>
      </c>
      <c r="AB2734">
        <v>0.2803776</v>
      </c>
      <c r="AC2734">
        <v>4.9338563000000002E-2</v>
      </c>
    </row>
    <row r="2735" spans="1:29" x14ac:dyDescent="0.3">
      <c r="A2735">
        <v>27.33</v>
      </c>
      <c r="B2735">
        <v>28.2</v>
      </c>
      <c r="C2735">
        <v>-75</v>
      </c>
      <c r="D2735">
        <v>-75</v>
      </c>
      <c r="E2735">
        <v>150</v>
      </c>
      <c r="F2735">
        <v>-53.31730769</v>
      </c>
      <c r="G2735">
        <v>-60.11538462</v>
      </c>
      <c r="H2735">
        <v>106.1153846</v>
      </c>
      <c r="I2735">
        <v>-50</v>
      </c>
      <c r="J2735">
        <v>-64</v>
      </c>
      <c r="K2735">
        <v>84</v>
      </c>
      <c r="L2735">
        <v>-2.726257522</v>
      </c>
      <c r="M2735">
        <v>-3.0738615020000002</v>
      </c>
      <c r="N2735">
        <v>5.4259653769999998</v>
      </c>
      <c r="O2735">
        <v>-2.556634646</v>
      </c>
      <c r="P2735">
        <v>-3.272492347</v>
      </c>
      <c r="Q2735">
        <v>4.2951462060000001</v>
      </c>
      <c r="R2735">
        <v>-0.136312876</v>
      </c>
      <c r="S2735">
        <v>-0.15369307500000001</v>
      </c>
      <c r="T2735">
        <v>0.27129826899999998</v>
      </c>
      <c r="U2735">
        <v>-0.127831732</v>
      </c>
      <c r="V2735">
        <v>-0.163624617</v>
      </c>
      <c r="W2735">
        <v>0.21475731000000001</v>
      </c>
      <c r="X2735">
        <v>-1.0034463E-2</v>
      </c>
      <c r="Y2735">
        <v>0.277534163</v>
      </c>
      <c r="Z2735">
        <v>3.2820494999999998E-2</v>
      </c>
      <c r="AA2735">
        <v>-2.0665032E-2</v>
      </c>
      <c r="AB2735">
        <v>0.240323657</v>
      </c>
      <c r="AC2735">
        <v>0.13455971799999999</v>
      </c>
    </row>
    <row r="2736" spans="1:29" x14ac:dyDescent="0.3">
      <c r="A2736">
        <v>27.34</v>
      </c>
      <c r="B2736">
        <v>28.2</v>
      </c>
      <c r="C2736">
        <v>-75</v>
      </c>
      <c r="D2736">
        <v>-75</v>
      </c>
      <c r="E2736">
        <v>150</v>
      </c>
      <c r="F2736">
        <v>-53.14423077</v>
      </c>
      <c r="G2736">
        <v>-59.68269231</v>
      </c>
      <c r="H2736">
        <v>105.1153846</v>
      </c>
      <c r="I2736">
        <v>-49</v>
      </c>
      <c r="J2736">
        <v>-52</v>
      </c>
      <c r="K2736">
        <v>109</v>
      </c>
      <c r="L2736">
        <v>-2.7174076330000001</v>
      </c>
      <c r="M2736">
        <v>-3.0517367790000001</v>
      </c>
      <c r="N2736">
        <v>5.3748326840000002</v>
      </c>
      <c r="O2736">
        <v>-2.5055019540000001</v>
      </c>
      <c r="P2736">
        <v>-2.658900032</v>
      </c>
      <c r="Q2736">
        <v>5.5734635289999996</v>
      </c>
      <c r="R2736">
        <v>-0.13587038200000001</v>
      </c>
      <c r="S2736">
        <v>-0.152586839</v>
      </c>
      <c r="T2736">
        <v>0.26874163400000001</v>
      </c>
      <c r="U2736">
        <v>-0.125275098</v>
      </c>
      <c r="V2736">
        <v>-0.13294500200000001</v>
      </c>
      <c r="W2736">
        <v>0.27867317600000002</v>
      </c>
      <c r="X2736">
        <v>-9.6512509999999996E-3</v>
      </c>
      <c r="Y2736">
        <v>0.27531349599999999</v>
      </c>
      <c r="Z2736">
        <v>3.4588748000000002E-2</v>
      </c>
      <c r="AA2736">
        <v>-4.4282210000000004E-3</v>
      </c>
      <c r="AB2736">
        <v>0.27185548399999998</v>
      </c>
      <c r="AC2736">
        <v>-3.5882591999999998E-2</v>
      </c>
    </row>
    <row r="2737" spans="1:29" x14ac:dyDescent="0.3">
      <c r="A2737">
        <v>27.35</v>
      </c>
      <c r="B2737">
        <v>28.2</v>
      </c>
      <c r="C2737">
        <v>-75</v>
      </c>
      <c r="D2737">
        <v>-75</v>
      </c>
      <c r="E2737">
        <v>150</v>
      </c>
      <c r="F2737">
        <v>-52.76923077</v>
      </c>
      <c r="G2737">
        <v>-59.41346154</v>
      </c>
      <c r="H2737">
        <v>104.5576923</v>
      </c>
      <c r="I2737">
        <v>-55</v>
      </c>
      <c r="J2737">
        <v>-65</v>
      </c>
      <c r="K2737">
        <v>107</v>
      </c>
      <c r="L2737">
        <v>-2.6982328729999998</v>
      </c>
      <c r="M2737">
        <v>-3.0379702850000001</v>
      </c>
      <c r="N2737">
        <v>5.3463163739999997</v>
      </c>
      <c r="O2737">
        <v>-2.812298111</v>
      </c>
      <c r="P2737">
        <v>-3.32362504</v>
      </c>
      <c r="Q2737">
        <v>5.4711981429999996</v>
      </c>
      <c r="R2737">
        <v>-0.134911644</v>
      </c>
      <c r="S2737">
        <v>-0.15189851400000001</v>
      </c>
      <c r="T2737">
        <v>0.26731581900000001</v>
      </c>
      <c r="U2737">
        <v>-0.14061490600000001</v>
      </c>
      <c r="V2737">
        <v>-0.166181252</v>
      </c>
      <c r="W2737">
        <v>0.27355990699999999</v>
      </c>
      <c r="X2737">
        <v>-9.8073740000000006E-3</v>
      </c>
      <c r="Y2737">
        <v>0.27381393199999998</v>
      </c>
      <c r="Z2737">
        <v>3.4200595E-2</v>
      </c>
      <c r="AA2737">
        <v>-1.4760736999999999E-2</v>
      </c>
      <c r="AB2737">
        <v>0.28463865700000002</v>
      </c>
      <c r="AC2737">
        <v>5.8309211E-2</v>
      </c>
    </row>
    <row r="2738" spans="1:29" x14ac:dyDescent="0.3">
      <c r="A2738">
        <v>27.36</v>
      </c>
      <c r="B2738">
        <v>28.2</v>
      </c>
      <c r="C2738">
        <v>-75</v>
      </c>
      <c r="D2738">
        <v>-75</v>
      </c>
      <c r="E2738">
        <v>150</v>
      </c>
      <c r="F2738">
        <v>-52.75961538</v>
      </c>
      <c r="G2738">
        <v>-60</v>
      </c>
      <c r="H2738">
        <v>105.1730769</v>
      </c>
      <c r="I2738">
        <v>-44</v>
      </c>
      <c r="J2738">
        <v>-62</v>
      </c>
      <c r="K2738">
        <v>109</v>
      </c>
      <c r="L2738">
        <v>-2.697741213</v>
      </c>
      <c r="M2738">
        <v>-3.0679615760000001</v>
      </c>
      <c r="N2738">
        <v>5.3777826470000001</v>
      </c>
      <c r="O2738">
        <v>-2.2498384890000001</v>
      </c>
      <c r="P2738">
        <v>-3.1702269620000001</v>
      </c>
      <c r="Q2738">
        <v>5.5734635289999996</v>
      </c>
      <c r="R2738">
        <v>-0.134887061</v>
      </c>
      <c r="S2738">
        <v>-0.15339807899999999</v>
      </c>
      <c r="T2738">
        <v>0.26888913199999998</v>
      </c>
      <c r="U2738">
        <v>-0.11249192399999999</v>
      </c>
      <c r="V2738">
        <v>-0.158511348</v>
      </c>
      <c r="W2738">
        <v>0.27867317600000002</v>
      </c>
      <c r="X2738">
        <v>-1.0687341E-2</v>
      </c>
      <c r="Y2738">
        <v>0.27535446800000002</v>
      </c>
      <c r="Z2738">
        <v>3.4028083000000001E-2</v>
      </c>
      <c r="AA2738">
        <v>-2.6569327E-2</v>
      </c>
      <c r="AB2738">
        <v>0.27611654200000002</v>
      </c>
      <c r="AC2738">
        <v>-1.3455972E-2</v>
      </c>
    </row>
    <row r="2739" spans="1:29" x14ac:dyDescent="0.3">
      <c r="A2739">
        <v>27.37</v>
      </c>
      <c r="B2739">
        <v>28.2</v>
      </c>
      <c r="C2739">
        <v>-75</v>
      </c>
      <c r="D2739">
        <v>-75</v>
      </c>
      <c r="E2739">
        <v>150</v>
      </c>
      <c r="F2739">
        <v>-53.625</v>
      </c>
      <c r="G2739">
        <v>-61.24038462</v>
      </c>
      <c r="H2739">
        <v>106.6538462</v>
      </c>
      <c r="I2739">
        <v>-59</v>
      </c>
      <c r="J2739">
        <v>-61</v>
      </c>
      <c r="K2739">
        <v>114</v>
      </c>
      <c r="L2739">
        <v>-2.7419906580000002</v>
      </c>
      <c r="M2739">
        <v>-3.1313857810000001</v>
      </c>
      <c r="N2739">
        <v>5.4534983649999997</v>
      </c>
      <c r="O2739">
        <v>-3.0168288830000001</v>
      </c>
      <c r="P2739">
        <v>-3.1190942690000001</v>
      </c>
      <c r="Q2739">
        <v>5.8291269940000001</v>
      </c>
      <c r="R2739">
        <v>-0.137099533</v>
      </c>
      <c r="S2739">
        <v>-0.156569289</v>
      </c>
      <c r="T2739">
        <v>0.27267491799999999</v>
      </c>
      <c r="U2739">
        <v>-0.15084144399999999</v>
      </c>
      <c r="V2739">
        <v>-0.15595471299999999</v>
      </c>
      <c r="W2739">
        <v>0.29145634999999998</v>
      </c>
      <c r="X2739">
        <v>-1.1240869000000001E-2</v>
      </c>
      <c r="Y2739">
        <v>0.27967288600000001</v>
      </c>
      <c r="Z2739">
        <v>3.6831410000000002E-2</v>
      </c>
      <c r="AA2739">
        <v>-2.952147E-3</v>
      </c>
      <c r="AB2739">
        <v>0.29656961900000001</v>
      </c>
      <c r="AC2739">
        <v>2.6911944E-2</v>
      </c>
    </row>
    <row r="2740" spans="1:29" x14ac:dyDescent="0.3">
      <c r="A2740">
        <v>27.38</v>
      </c>
      <c r="B2740">
        <v>28.2</v>
      </c>
      <c r="C2740">
        <v>-75</v>
      </c>
      <c r="D2740">
        <v>-75</v>
      </c>
      <c r="E2740">
        <v>150</v>
      </c>
      <c r="F2740">
        <v>-54.60576923</v>
      </c>
      <c r="G2740">
        <v>-62.11538462</v>
      </c>
      <c r="H2740">
        <v>108.0288462</v>
      </c>
      <c r="I2740">
        <v>-63</v>
      </c>
      <c r="J2740">
        <v>-58</v>
      </c>
      <c r="K2740">
        <v>85</v>
      </c>
      <c r="L2740">
        <v>-2.7921400300000001</v>
      </c>
      <c r="M2740">
        <v>-3.1761268880000002</v>
      </c>
      <c r="N2740">
        <v>5.5238058179999996</v>
      </c>
      <c r="O2740">
        <v>-3.2213596550000001</v>
      </c>
      <c r="P2740">
        <v>-2.9656961900000001</v>
      </c>
      <c r="Q2740">
        <v>4.3462788989999996</v>
      </c>
      <c r="R2740">
        <v>-0.13960700200000001</v>
      </c>
      <c r="S2740">
        <v>-0.15880634399999999</v>
      </c>
      <c r="T2740">
        <v>0.27619029099999998</v>
      </c>
      <c r="U2740">
        <v>-0.161067983</v>
      </c>
      <c r="V2740">
        <v>-0.14828480899999999</v>
      </c>
      <c r="W2740">
        <v>0.21731394500000001</v>
      </c>
      <c r="X2740">
        <v>-1.1084745999999999E-2</v>
      </c>
      <c r="Y2740">
        <v>0.28359797599999997</v>
      </c>
      <c r="Z2740">
        <v>3.8987816000000002E-2</v>
      </c>
      <c r="AA2740">
        <v>7.3803690000000003E-3</v>
      </c>
      <c r="AB2740">
        <v>0.247993561</v>
      </c>
      <c r="AC2740">
        <v>0.16147166199999999</v>
      </c>
    </row>
    <row r="2741" spans="1:29" x14ac:dyDescent="0.3">
      <c r="A2741">
        <v>27.39</v>
      </c>
      <c r="B2741">
        <v>28.2</v>
      </c>
      <c r="C2741">
        <v>-75</v>
      </c>
      <c r="D2741">
        <v>-75</v>
      </c>
      <c r="E2741">
        <v>150</v>
      </c>
      <c r="F2741">
        <v>-55.68269231</v>
      </c>
      <c r="G2741">
        <v>-62.66346154</v>
      </c>
      <c r="H2741">
        <v>109.3365385</v>
      </c>
      <c r="I2741">
        <v>-60</v>
      </c>
      <c r="J2741">
        <v>-57</v>
      </c>
      <c r="K2741">
        <v>107</v>
      </c>
      <c r="L2741">
        <v>-2.847206007</v>
      </c>
      <c r="M2741">
        <v>-3.204151537</v>
      </c>
      <c r="N2741">
        <v>5.5906716469999997</v>
      </c>
      <c r="O2741">
        <v>-3.0679615760000001</v>
      </c>
      <c r="P2741">
        <v>-2.9145634970000001</v>
      </c>
      <c r="Q2741">
        <v>5.4711981429999996</v>
      </c>
      <c r="R2741">
        <v>-0.1423603</v>
      </c>
      <c r="S2741">
        <v>-0.16020757699999999</v>
      </c>
      <c r="T2741">
        <v>0.279533582</v>
      </c>
      <c r="U2741">
        <v>-0.15339807899999999</v>
      </c>
      <c r="V2741">
        <v>-0.14572817499999999</v>
      </c>
      <c r="W2741">
        <v>0.27355990699999999</v>
      </c>
      <c r="X2741">
        <v>-1.030413E-2</v>
      </c>
      <c r="Y2741">
        <v>0.287211681</v>
      </c>
      <c r="Z2741">
        <v>4.0411044E-2</v>
      </c>
      <c r="AA2741">
        <v>4.4282210000000004E-3</v>
      </c>
      <c r="AB2741">
        <v>0.28208202300000002</v>
      </c>
      <c r="AC2741">
        <v>4.4853239000000003E-2</v>
      </c>
    </row>
    <row r="2742" spans="1:29" x14ac:dyDescent="0.3">
      <c r="A2742">
        <v>27.4</v>
      </c>
      <c r="B2742">
        <v>28.2</v>
      </c>
      <c r="C2742">
        <v>-75</v>
      </c>
      <c r="D2742">
        <v>-75</v>
      </c>
      <c r="E2742">
        <v>150</v>
      </c>
      <c r="F2742">
        <v>-56.19230769</v>
      </c>
      <c r="G2742">
        <v>-62.67307692</v>
      </c>
      <c r="H2742">
        <v>109.3557692</v>
      </c>
      <c r="I2742">
        <v>-55</v>
      </c>
      <c r="J2742">
        <v>-49</v>
      </c>
      <c r="K2742">
        <v>104</v>
      </c>
      <c r="L2742">
        <v>-2.8732640140000001</v>
      </c>
      <c r="M2742">
        <v>-3.2046431970000002</v>
      </c>
      <c r="N2742">
        <v>5.5916549680000003</v>
      </c>
      <c r="O2742">
        <v>-2.812298111</v>
      </c>
      <c r="P2742">
        <v>-2.5055019540000001</v>
      </c>
      <c r="Q2742">
        <v>5.3178000650000001</v>
      </c>
      <c r="R2742">
        <v>-0.14366320099999999</v>
      </c>
      <c r="S2742">
        <v>-0.16023216000000001</v>
      </c>
      <c r="T2742">
        <v>0.27958274799999999</v>
      </c>
      <c r="U2742">
        <v>-0.14061490600000001</v>
      </c>
      <c r="V2742">
        <v>-0.125275098</v>
      </c>
      <c r="W2742">
        <v>0.26589000299999999</v>
      </c>
      <c r="X2742">
        <v>-9.5660929999999995E-3</v>
      </c>
      <c r="Y2742">
        <v>0.287686952</v>
      </c>
      <c r="Z2742">
        <v>4.2653706E-2</v>
      </c>
      <c r="AA2742">
        <v>8.8564420000000008E-3</v>
      </c>
      <c r="AB2742">
        <v>0.26589000299999999</v>
      </c>
      <c r="AC2742">
        <v>0</v>
      </c>
    </row>
    <row r="2743" spans="1:29" x14ac:dyDescent="0.3">
      <c r="A2743">
        <v>27.41</v>
      </c>
      <c r="B2743">
        <v>28.2</v>
      </c>
      <c r="C2743">
        <v>-75</v>
      </c>
      <c r="D2743">
        <v>-75</v>
      </c>
      <c r="E2743">
        <v>150</v>
      </c>
      <c r="F2743">
        <v>-56.25961538</v>
      </c>
      <c r="G2743">
        <v>-63.25961538</v>
      </c>
      <c r="H2743">
        <v>109.2307692</v>
      </c>
      <c r="I2743">
        <v>-40</v>
      </c>
      <c r="J2743">
        <v>-67</v>
      </c>
      <c r="K2743">
        <v>110</v>
      </c>
      <c r="L2743">
        <v>-2.8767056379999998</v>
      </c>
      <c r="M2743">
        <v>-3.2346344880000002</v>
      </c>
      <c r="N2743">
        <v>5.5852633819999999</v>
      </c>
      <c r="O2743">
        <v>-2.045307717</v>
      </c>
      <c r="P2743">
        <v>-3.425890426</v>
      </c>
      <c r="Q2743">
        <v>5.6245962220000001</v>
      </c>
      <c r="R2743">
        <v>-0.14383528200000001</v>
      </c>
      <c r="S2743">
        <v>-0.16173172399999999</v>
      </c>
      <c r="T2743">
        <v>0.27926316899999998</v>
      </c>
      <c r="U2743">
        <v>-0.102265386</v>
      </c>
      <c r="V2743">
        <v>-0.17129452100000001</v>
      </c>
      <c r="W2743">
        <v>0.281229811</v>
      </c>
      <c r="X2743">
        <v>-1.0332516E-2</v>
      </c>
      <c r="Y2743">
        <v>0.288031115</v>
      </c>
      <c r="Z2743">
        <v>4.6147082999999998E-2</v>
      </c>
      <c r="AA2743">
        <v>-3.9853989999999999E-2</v>
      </c>
      <c r="AB2743">
        <v>0.27867317600000002</v>
      </c>
      <c r="AC2743">
        <v>-1.3455972E-2</v>
      </c>
    </row>
    <row r="2744" spans="1:29" x14ac:dyDescent="0.3">
      <c r="A2744">
        <v>27.42</v>
      </c>
      <c r="B2744">
        <v>28.2</v>
      </c>
      <c r="C2744">
        <v>-75</v>
      </c>
      <c r="D2744">
        <v>-75</v>
      </c>
      <c r="E2744">
        <v>150</v>
      </c>
      <c r="F2744">
        <v>-56.26923077</v>
      </c>
      <c r="G2744">
        <v>-63.91346154</v>
      </c>
      <c r="H2744">
        <v>108.9038462</v>
      </c>
      <c r="I2744">
        <v>-47</v>
      </c>
      <c r="J2744">
        <v>-70</v>
      </c>
      <c r="K2744">
        <v>113</v>
      </c>
      <c r="L2744">
        <v>-2.877197298</v>
      </c>
      <c r="M2744">
        <v>-3.2680674029999999</v>
      </c>
      <c r="N2744">
        <v>5.5685469239999996</v>
      </c>
      <c r="O2744">
        <v>-2.4032365680000001</v>
      </c>
      <c r="P2744">
        <v>-3.5792885050000001</v>
      </c>
      <c r="Q2744">
        <v>5.7779943009999997</v>
      </c>
      <c r="R2744">
        <v>-0.143859865</v>
      </c>
      <c r="S2744">
        <v>-0.16340336999999999</v>
      </c>
      <c r="T2744">
        <v>0.27842734600000002</v>
      </c>
      <c r="U2744">
        <v>-0.120161828</v>
      </c>
      <c r="V2744">
        <v>-0.17896442500000001</v>
      </c>
      <c r="W2744">
        <v>0.288899715</v>
      </c>
      <c r="X2744">
        <v>-1.1283448E-2</v>
      </c>
      <c r="Y2744">
        <v>0.28803930900000002</v>
      </c>
      <c r="Z2744">
        <v>5.0589279000000001E-2</v>
      </c>
      <c r="AA2744">
        <v>-3.3949695000000002E-2</v>
      </c>
      <c r="AB2744">
        <v>0.29230856100000002</v>
      </c>
      <c r="AC2744">
        <v>1.7941295999999999E-2</v>
      </c>
    </row>
    <row r="2745" spans="1:29" x14ac:dyDescent="0.3">
      <c r="A2745">
        <v>27.43</v>
      </c>
      <c r="B2745">
        <v>28.2</v>
      </c>
      <c r="C2745">
        <v>-75</v>
      </c>
      <c r="D2745">
        <v>-75</v>
      </c>
      <c r="E2745">
        <v>150</v>
      </c>
      <c r="F2745">
        <v>-55.85576923</v>
      </c>
      <c r="G2745">
        <v>-64.66346154</v>
      </c>
      <c r="H2745">
        <v>108.6346154</v>
      </c>
      <c r="I2745">
        <v>-49</v>
      </c>
      <c r="J2745">
        <v>-68</v>
      </c>
      <c r="K2745">
        <v>117</v>
      </c>
      <c r="L2745">
        <v>-2.856055896</v>
      </c>
      <c r="M2745">
        <v>-3.306416923</v>
      </c>
      <c r="N2745">
        <v>5.5547804300000001</v>
      </c>
      <c r="O2745">
        <v>-2.5055019540000001</v>
      </c>
      <c r="P2745">
        <v>-3.4770231190000001</v>
      </c>
      <c r="Q2745">
        <v>5.9825250729999997</v>
      </c>
      <c r="R2745">
        <v>-0.14280279500000001</v>
      </c>
      <c r="S2745">
        <v>-0.16532084599999999</v>
      </c>
      <c r="T2745">
        <v>0.27773902099999997</v>
      </c>
      <c r="U2745">
        <v>-0.125275098</v>
      </c>
      <c r="V2745">
        <v>-0.17385115600000001</v>
      </c>
      <c r="W2745">
        <v>0.29912625399999998</v>
      </c>
      <c r="X2745">
        <v>-1.3000803E-2</v>
      </c>
      <c r="Y2745">
        <v>0.28786722799999998</v>
      </c>
      <c r="Z2745">
        <v>5.3306350000000002E-2</v>
      </c>
      <c r="AA2745">
        <v>-2.8045400000000002E-2</v>
      </c>
      <c r="AB2745">
        <v>0.29912625399999998</v>
      </c>
      <c r="AC2745" s="1">
        <v>-1.11E-16</v>
      </c>
    </row>
    <row r="2746" spans="1:29" x14ac:dyDescent="0.3">
      <c r="A2746">
        <v>27.44</v>
      </c>
      <c r="B2746">
        <v>28.2</v>
      </c>
      <c r="C2746">
        <v>-75</v>
      </c>
      <c r="D2746">
        <v>-75</v>
      </c>
      <c r="E2746">
        <v>150</v>
      </c>
      <c r="F2746">
        <v>-54.65384615</v>
      </c>
      <c r="G2746">
        <v>-64.778846150000007</v>
      </c>
      <c r="H2746">
        <v>107.8173077</v>
      </c>
      <c r="I2746">
        <v>-106</v>
      </c>
      <c r="J2746">
        <v>-113</v>
      </c>
      <c r="K2746">
        <v>202</v>
      </c>
      <c r="L2746">
        <v>-2.7945983330000002</v>
      </c>
      <c r="M2746">
        <v>-3.3123168490000001</v>
      </c>
      <c r="N2746">
        <v>5.5129892869999999</v>
      </c>
      <c r="O2746">
        <v>-5.4200654510000001</v>
      </c>
      <c r="P2746">
        <v>-5.7779943009999997</v>
      </c>
      <c r="Q2746">
        <v>10.328803969999999</v>
      </c>
      <c r="R2746">
        <v>-0.13972991700000001</v>
      </c>
      <c r="S2746">
        <v>-0.16561584200000001</v>
      </c>
      <c r="T2746">
        <v>0.27564946400000001</v>
      </c>
      <c r="U2746">
        <v>-0.27100327299999999</v>
      </c>
      <c r="V2746">
        <v>-0.288899715</v>
      </c>
      <c r="W2746">
        <v>0.51644019900000004</v>
      </c>
      <c r="X2746">
        <v>-1.4945246000000001E-2</v>
      </c>
      <c r="Y2746">
        <v>0.28554822899999999</v>
      </c>
      <c r="Z2746">
        <v>5.2098762999999999E-2</v>
      </c>
      <c r="AA2746">
        <v>-1.0332516E-2</v>
      </c>
      <c r="AB2746">
        <v>0.53092779499999998</v>
      </c>
      <c r="AC2746">
        <v>7.6250506999999995E-2</v>
      </c>
    </row>
    <row r="2747" spans="1:29" x14ac:dyDescent="0.3">
      <c r="A2747">
        <v>27.45</v>
      </c>
      <c r="B2747">
        <v>28.2</v>
      </c>
      <c r="C2747">
        <v>-75</v>
      </c>
      <c r="D2747">
        <v>-75</v>
      </c>
      <c r="E2747">
        <v>150</v>
      </c>
      <c r="F2747">
        <v>-53.48076923</v>
      </c>
      <c r="G2747">
        <v>-64.403846150000007</v>
      </c>
      <c r="H2747">
        <v>108.1634615</v>
      </c>
      <c r="I2747">
        <v>-46</v>
      </c>
      <c r="J2747">
        <v>0</v>
      </c>
      <c r="K2747">
        <v>0</v>
      </c>
      <c r="L2747">
        <v>-2.7346157510000002</v>
      </c>
      <c r="M2747">
        <v>-3.2931420889999998</v>
      </c>
      <c r="N2747">
        <v>5.5306890649999998</v>
      </c>
      <c r="O2747">
        <v>-2.3521038750000001</v>
      </c>
      <c r="P2747">
        <v>0</v>
      </c>
      <c r="Q2747">
        <v>0</v>
      </c>
      <c r="R2747">
        <v>-0.13673078799999999</v>
      </c>
      <c r="S2747">
        <v>-0.164657104</v>
      </c>
      <c r="T2747">
        <v>0.27653445300000001</v>
      </c>
      <c r="U2747">
        <v>-0.117605194</v>
      </c>
      <c r="V2747">
        <v>0</v>
      </c>
      <c r="W2747">
        <v>0</v>
      </c>
      <c r="X2747">
        <v>-1.6123267E-2</v>
      </c>
      <c r="Y2747">
        <v>0.284818933</v>
      </c>
      <c r="Z2747">
        <v>4.3602523999999997E-2</v>
      </c>
      <c r="AA2747">
        <v>6.7899390000000004E-2</v>
      </c>
      <c r="AB2747">
        <v>3.9201730999999997E-2</v>
      </c>
      <c r="AC2747">
        <v>0.206324901</v>
      </c>
    </row>
    <row r="2748" spans="1:29" x14ac:dyDescent="0.3">
      <c r="A2748">
        <v>27.46</v>
      </c>
      <c r="B2748">
        <v>28.2</v>
      </c>
      <c r="C2748">
        <v>-75</v>
      </c>
      <c r="D2748">
        <v>-75</v>
      </c>
      <c r="E2748">
        <v>150</v>
      </c>
      <c r="F2748">
        <v>-53.08653846</v>
      </c>
      <c r="G2748">
        <v>-64.53846154</v>
      </c>
      <c r="H2748">
        <v>109.4038462</v>
      </c>
      <c r="I2748">
        <v>-58</v>
      </c>
      <c r="J2748">
        <v>-116</v>
      </c>
      <c r="K2748">
        <v>208</v>
      </c>
      <c r="L2748">
        <v>-2.7144576699999998</v>
      </c>
      <c r="M2748">
        <v>-3.300025336</v>
      </c>
      <c r="N2748">
        <v>5.5941132710000003</v>
      </c>
      <c r="O2748">
        <v>-2.9656961900000001</v>
      </c>
      <c r="P2748">
        <v>-5.9313923800000001</v>
      </c>
      <c r="Q2748">
        <v>10.63560013</v>
      </c>
      <c r="R2748">
        <v>-0.13572288299999999</v>
      </c>
      <c r="S2748">
        <v>-0.16500126700000001</v>
      </c>
      <c r="T2748">
        <v>0.27970566400000002</v>
      </c>
      <c r="U2748">
        <v>-0.14828480899999999</v>
      </c>
      <c r="V2748">
        <v>-0.29656961900000001</v>
      </c>
      <c r="W2748">
        <v>0.53178000599999997</v>
      </c>
      <c r="X2748">
        <v>-1.6903881999999999E-2</v>
      </c>
      <c r="Y2748">
        <v>0.286711826</v>
      </c>
      <c r="Z2748">
        <v>3.6874537999999998E-2</v>
      </c>
      <c r="AA2748">
        <v>-8.5612275000000002E-2</v>
      </c>
      <c r="AB2748">
        <v>0.50280481399999999</v>
      </c>
      <c r="AC2748">
        <v>-0.15250101399999999</v>
      </c>
    </row>
    <row r="2749" spans="1:29" x14ac:dyDescent="0.3">
      <c r="A2749">
        <v>27.47</v>
      </c>
      <c r="B2749">
        <v>28.2</v>
      </c>
      <c r="C2749">
        <v>-75</v>
      </c>
      <c r="D2749">
        <v>-75</v>
      </c>
      <c r="E2749">
        <v>150</v>
      </c>
      <c r="F2749">
        <v>-53.16346154</v>
      </c>
      <c r="G2749">
        <v>-64.25</v>
      </c>
      <c r="H2749">
        <v>110.3846154</v>
      </c>
      <c r="I2749">
        <v>-54</v>
      </c>
      <c r="J2749">
        <v>0</v>
      </c>
      <c r="K2749">
        <v>0</v>
      </c>
      <c r="L2749">
        <v>-2.7183909540000002</v>
      </c>
      <c r="M2749">
        <v>-3.285275521</v>
      </c>
      <c r="N2749">
        <v>5.6442626430000002</v>
      </c>
      <c r="O2749">
        <v>-2.761165418</v>
      </c>
      <c r="P2749">
        <v>0</v>
      </c>
      <c r="Q2749">
        <v>0</v>
      </c>
      <c r="R2749">
        <v>-0.135919548</v>
      </c>
      <c r="S2749">
        <v>-0.164263776</v>
      </c>
      <c r="T2749">
        <v>0.28221313199999998</v>
      </c>
      <c r="U2749">
        <v>-0.13805827100000001</v>
      </c>
      <c r="V2749">
        <v>0</v>
      </c>
      <c r="W2749">
        <v>0</v>
      </c>
      <c r="X2749">
        <v>-1.6364548E-2</v>
      </c>
      <c r="Y2749">
        <v>0.28820319599999999</v>
      </c>
      <c r="Z2749">
        <v>3.1526652000000002E-2</v>
      </c>
      <c r="AA2749">
        <v>7.9707979999999998E-2</v>
      </c>
      <c r="AB2749">
        <v>4.6019424000000003E-2</v>
      </c>
      <c r="AC2749">
        <v>0.242207493</v>
      </c>
    </row>
    <row r="2750" spans="1:29" x14ac:dyDescent="0.3">
      <c r="A2750">
        <v>27.48</v>
      </c>
      <c r="B2750">
        <v>28.2</v>
      </c>
      <c r="C2750">
        <v>-75</v>
      </c>
      <c r="D2750">
        <v>-75</v>
      </c>
      <c r="E2750">
        <v>150</v>
      </c>
      <c r="F2750">
        <v>-53.93269231</v>
      </c>
      <c r="G2750">
        <v>-64.24038462</v>
      </c>
      <c r="H2750">
        <v>112.0384615</v>
      </c>
      <c r="I2750">
        <v>-50</v>
      </c>
      <c r="J2750">
        <v>-130</v>
      </c>
      <c r="K2750">
        <v>193</v>
      </c>
      <c r="L2750">
        <v>-2.757723795</v>
      </c>
      <c r="M2750">
        <v>-3.2847838600000001</v>
      </c>
      <c r="N2750">
        <v>5.7288282500000003</v>
      </c>
      <c r="O2750">
        <v>-2.556634646</v>
      </c>
      <c r="P2750">
        <v>-6.6472500810000001</v>
      </c>
      <c r="Q2750">
        <v>9.8686097349999997</v>
      </c>
      <c r="R2750">
        <v>-0.13788618999999999</v>
      </c>
      <c r="S2750">
        <v>-0.16423919300000001</v>
      </c>
      <c r="T2750">
        <v>0.28644141299999998</v>
      </c>
      <c r="U2750">
        <v>-0.127831732</v>
      </c>
      <c r="V2750">
        <v>-0.332362504</v>
      </c>
      <c r="W2750">
        <v>0.49343048699999997</v>
      </c>
      <c r="X2750">
        <v>-1.5214914E-2</v>
      </c>
      <c r="Y2750">
        <v>0.29166940299999999</v>
      </c>
      <c r="Z2750">
        <v>2.7515736999999998E-2</v>
      </c>
      <c r="AA2750">
        <v>-0.118085896</v>
      </c>
      <c r="AB2750">
        <v>0.482351737</v>
      </c>
      <c r="AC2750">
        <v>-5.8309211E-2</v>
      </c>
    </row>
    <row r="2751" spans="1:29" x14ac:dyDescent="0.3">
      <c r="A2751">
        <v>27.49</v>
      </c>
      <c r="B2751">
        <v>28.2</v>
      </c>
      <c r="C2751">
        <v>-75</v>
      </c>
      <c r="D2751">
        <v>-75</v>
      </c>
      <c r="E2751">
        <v>150</v>
      </c>
      <c r="F2751">
        <v>-53.97115385</v>
      </c>
      <c r="G2751">
        <v>-63.74038462</v>
      </c>
      <c r="H2751">
        <v>111.8365385</v>
      </c>
      <c r="I2751">
        <v>-45</v>
      </c>
      <c r="J2751">
        <v>-54</v>
      </c>
      <c r="K2751">
        <v>0</v>
      </c>
      <c r="L2751">
        <v>-2.7596904370000002</v>
      </c>
      <c r="M2751">
        <v>-3.2592175139999999</v>
      </c>
      <c r="N2751">
        <v>5.7185033790000004</v>
      </c>
      <c r="O2751">
        <v>-2.3009711820000001</v>
      </c>
      <c r="P2751">
        <v>-2.761165418</v>
      </c>
      <c r="Q2751">
        <v>0</v>
      </c>
      <c r="R2751">
        <v>-0.137984522</v>
      </c>
      <c r="S2751">
        <v>-0.162960876</v>
      </c>
      <c r="T2751">
        <v>0.28592516899999998</v>
      </c>
      <c r="U2751">
        <v>-0.11504855899999999</v>
      </c>
      <c r="V2751">
        <v>-0.13805827100000001</v>
      </c>
      <c r="W2751">
        <v>0</v>
      </c>
      <c r="X2751">
        <v>-1.4420105000000001E-2</v>
      </c>
      <c r="Y2751">
        <v>0.29093191200000001</v>
      </c>
      <c r="Z2751">
        <v>2.6351277999999999E-2</v>
      </c>
      <c r="AA2751">
        <v>-1.3284663E-2</v>
      </c>
      <c r="AB2751">
        <v>8.4368943000000002E-2</v>
      </c>
      <c r="AC2751">
        <v>0.44404706999999999</v>
      </c>
    </row>
    <row r="2752" spans="1:29" x14ac:dyDescent="0.3">
      <c r="A2752">
        <v>27.5</v>
      </c>
      <c r="B2752">
        <v>28.2</v>
      </c>
      <c r="C2752">
        <v>-75</v>
      </c>
      <c r="D2752">
        <v>-75</v>
      </c>
      <c r="E2752">
        <v>150</v>
      </c>
      <c r="F2752">
        <v>-52.69230769</v>
      </c>
      <c r="G2752">
        <v>-62.98076923</v>
      </c>
      <c r="H2752">
        <v>111.0480769</v>
      </c>
      <c r="I2752">
        <v>-50</v>
      </c>
      <c r="J2752">
        <v>-67</v>
      </c>
      <c r="K2752">
        <v>220</v>
      </c>
      <c r="L2752">
        <v>-2.6942995889999999</v>
      </c>
      <c r="M2752">
        <v>-3.220376334</v>
      </c>
      <c r="N2752">
        <v>5.6781872179999997</v>
      </c>
      <c r="O2752">
        <v>-2.556634646</v>
      </c>
      <c r="P2752">
        <v>-3.425890426</v>
      </c>
      <c r="Q2752">
        <v>11.24919244</v>
      </c>
      <c r="R2752">
        <v>-0.13471497900000001</v>
      </c>
      <c r="S2752">
        <v>-0.16101881700000001</v>
      </c>
      <c r="T2752">
        <v>0.28390936100000003</v>
      </c>
      <c r="U2752">
        <v>-0.127831732</v>
      </c>
      <c r="V2752">
        <v>-0.17129452100000001</v>
      </c>
      <c r="W2752">
        <v>0.56245962199999999</v>
      </c>
      <c r="X2752">
        <v>-1.5186527999999999E-2</v>
      </c>
      <c r="Y2752">
        <v>0.28785083900000002</v>
      </c>
      <c r="Z2752">
        <v>2.0744623E-2</v>
      </c>
      <c r="AA2752">
        <v>-2.5093252999999999E-2</v>
      </c>
      <c r="AB2752">
        <v>0.474681833</v>
      </c>
      <c r="AC2752">
        <v>-0.46198836599999998</v>
      </c>
    </row>
    <row r="2753" spans="1:29" x14ac:dyDescent="0.3">
      <c r="A2753">
        <v>27.51</v>
      </c>
      <c r="B2753">
        <v>28.2</v>
      </c>
      <c r="C2753">
        <v>-75</v>
      </c>
      <c r="D2753">
        <v>-75</v>
      </c>
      <c r="E2753">
        <v>150</v>
      </c>
      <c r="F2753">
        <v>-51.125</v>
      </c>
      <c r="G2753">
        <v>-62.66346154</v>
      </c>
      <c r="H2753">
        <v>110.2692308</v>
      </c>
      <c r="I2753">
        <v>-41</v>
      </c>
      <c r="J2753">
        <v>-62</v>
      </c>
      <c r="K2753">
        <v>0</v>
      </c>
      <c r="L2753">
        <v>-2.614158926</v>
      </c>
      <c r="M2753">
        <v>-3.204151537</v>
      </c>
      <c r="N2753">
        <v>5.6383627159999996</v>
      </c>
      <c r="O2753">
        <v>-2.09644041</v>
      </c>
      <c r="P2753">
        <v>-3.1702269620000001</v>
      </c>
      <c r="Q2753">
        <v>0</v>
      </c>
      <c r="R2753">
        <v>-0.13070794599999999</v>
      </c>
      <c r="S2753">
        <v>-0.16020757699999999</v>
      </c>
      <c r="T2753">
        <v>0.28191813599999999</v>
      </c>
      <c r="U2753">
        <v>-0.104822021</v>
      </c>
      <c r="V2753">
        <v>-0.158511348</v>
      </c>
      <c r="W2753">
        <v>0</v>
      </c>
      <c r="X2753">
        <v>-1.7031620000000001E-2</v>
      </c>
      <c r="Y2753">
        <v>0.28491726499999998</v>
      </c>
      <c r="Z2753">
        <v>1.5784889999999999E-2</v>
      </c>
      <c r="AA2753">
        <v>-3.0997548E-2</v>
      </c>
      <c r="AB2753">
        <v>8.7777789999999994E-2</v>
      </c>
      <c r="AC2753">
        <v>0.46198836599999998</v>
      </c>
    </row>
    <row r="2754" spans="1:29" x14ac:dyDescent="0.3">
      <c r="A2754">
        <v>27.52</v>
      </c>
      <c r="B2754">
        <v>28.2</v>
      </c>
      <c r="C2754">
        <v>-75</v>
      </c>
      <c r="D2754">
        <v>-75</v>
      </c>
      <c r="E2754">
        <v>150</v>
      </c>
      <c r="F2754">
        <v>-49.51923077</v>
      </c>
      <c r="G2754">
        <v>-62.49038462</v>
      </c>
      <c r="H2754">
        <v>109.4615385</v>
      </c>
      <c r="I2754">
        <v>0</v>
      </c>
      <c r="J2754">
        <v>0</v>
      </c>
      <c r="K2754">
        <v>112</v>
      </c>
      <c r="L2754">
        <v>-2.5320516209999999</v>
      </c>
      <c r="M2754">
        <v>-3.195301648</v>
      </c>
      <c r="N2754">
        <v>5.5970632340000002</v>
      </c>
      <c r="O2754">
        <v>0</v>
      </c>
      <c r="P2754">
        <v>0</v>
      </c>
      <c r="Q2754">
        <v>5.7268616080000001</v>
      </c>
      <c r="R2754">
        <v>-0.12660258099999999</v>
      </c>
      <c r="S2754">
        <v>-0.159765082</v>
      </c>
      <c r="T2754">
        <v>0.27985316199999999</v>
      </c>
      <c r="U2754">
        <v>0</v>
      </c>
      <c r="V2754">
        <v>0</v>
      </c>
      <c r="W2754">
        <v>0.28634308000000003</v>
      </c>
      <c r="X2754">
        <v>-1.9146379000000002E-2</v>
      </c>
      <c r="Y2754">
        <v>0.28202466199999998</v>
      </c>
      <c r="Z2754">
        <v>1.142895E-2</v>
      </c>
      <c r="AA2754">
        <v>0</v>
      </c>
      <c r="AB2754">
        <v>0.190895387</v>
      </c>
      <c r="AC2754">
        <v>-0.50235628099999996</v>
      </c>
    </row>
    <row r="2755" spans="1:29" x14ac:dyDescent="0.3">
      <c r="A2755">
        <v>27.53</v>
      </c>
      <c r="B2755">
        <v>28.2</v>
      </c>
      <c r="C2755">
        <v>-75</v>
      </c>
      <c r="D2755">
        <v>-75</v>
      </c>
      <c r="E2755">
        <v>150</v>
      </c>
      <c r="F2755">
        <v>-48.52884615</v>
      </c>
      <c r="G2755">
        <v>-62.45192308</v>
      </c>
      <c r="H2755">
        <v>109.8076923</v>
      </c>
      <c r="I2755">
        <v>-114</v>
      </c>
      <c r="J2755">
        <v>-112</v>
      </c>
      <c r="K2755">
        <v>197</v>
      </c>
      <c r="L2755">
        <v>-2.4814105890000002</v>
      </c>
      <c r="M2755">
        <v>-3.1933350059999999</v>
      </c>
      <c r="N2755">
        <v>5.6147630120000001</v>
      </c>
      <c r="O2755">
        <v>-5.8291269940000001</v>
      </c>
      <c r="P2755">
        <v>-5.7268616080000001</v>
      </c>
      <c r="Q2755">
        <v>10.07314051</v>
      </c>
      <c r="R2755">
        <v>-0.124070529</v>
      </c>
      <c r="S2755">
        <v>-0.15966675</v>
      </c>
      <c r="T2755">
        <v>0.28073815099999999</v>
      </c>
      <c r="U2755">
        <v>-0.29145634999999998</v>
      </c>
      <c r="V2755">
        <v>-0.28634308000000003</v>
      </c>
      <c r="W2755">
        <v>0.50365702499999998</v>
      </c>
      <c r="X2755">
        <v>-2.0551488E-2</v>
      </c>
      <c r="Y2755">
        <v>0.28173786000000001</v>
      </c>
      <c r="Z2755">
        <v>5.2616299999999998E-3</v>
      </c>
      <c r="AA2755">
        <v>2.952147E-3</v>
      </c>
      <c r="AB2755">
        <v>0.52837115999999995</v>
      </c>
      <c r="AC2755">
        <v>0.13007439400000001</v>
      </c>
    </row>
    <row r="2756" spans="1:29" x14ac:dyDescent="0.3">
      <c r="A2756">
        <v>27.54</v>
      </c>
      <c r="B2756">
        <v>28.2</v>
      </c>
      <c r="C2756">
        <v>-75</v>
      </c>
      <c r="D2756">
        <v>-75</v>
      </c>
      <c r="E2756">
        <v>150</v>
      </c>
      <c r="F2756">
        <v>-48.125</v>
      </c>
      <c r="G2756">
        <v>-61.44230769</v>
      </c>
      <c r="H2756">
        <v>110.1346154</v>
      </c>
      <c r="I2756">
        <v>-54</v>
      </c>
      <c r="J2756">
        <v>-55</v>
      </c>
      <c r="K2756">
        <v>107</v>
      </c>
      <c r="L2756">
        <v>-2.460760847</v>
      </c>
      <c r="M2756">
        <v>-3.141710652</v>
      </c>
      <c r="N2756">
        <v>5.6314794690000003</v>
      </c>
      <c r="O2756">
        <v>-2.761165418</v>
      </c>
      <c r="P2756">
        <v>-2.812298111</v>
      </c>
      <c r="Q2756">
        <v>5.4711981429999996</v>
      </c>
      <c r="R2756">
        <v>-0.123038042</v>
      </c>
      <c r="S2756">
        <v>-0.157085533</v>
      </c>
      <c r="T2756">
        <v>0.28157397299999998</v>
      </c>
      <c r="U2756">
        <v>-0.13805827100000001</v>
      </c>
      <c r="V2756">
        <v>-0.14061490600000001</v>
      </c>
      <c r="W2756">
        <v>0.27355990699999999</v>
      </c>
      <c r="X2756">
        <v>-1.9657328000000002E-2</v>
      </c>
      <c r="Y2756">
        <v>0.28109050699999999</v>
      </c>
      <c r="Z2756">
        <v>-2.5445590000000001E-3</v>
      </c>
      <c r="AA2756">
        <v>-1.476074E-3</v>
      </c>
      <c r="AB2756">
        <v>0.27526433</v>
      </c>
      <c r="AC2756">
        <v>8.9706479999999995E-3</v>
      </c>
    </row>
    <row r="2757" spans="1:29" x14ac:dyDescent="0.3">
      <c r="A2757">
        <v>27.55</v>
      </c>
      <c r="B2757">
        <v>28.2</v>
      </c>
      <c r="C2757">
        <v>-75</v>
      </c>
      <c r="D2757">
        <v>-75</v>
      </c>
      <c r="E2757">
        <v>150</v>
      </c>
      <c r="F2757">
        <v>-47.90384615</v>
      </c>
      <c r="G2757">
        <v>-60.23076923</v>
      </c>
      <c r="H2757">
        <v>110.5288462</v>
      </c>
      <c r="I2757">
        <v>-51</v>
      </c>
      <c r="J2757">
        <v>-48</v>
      </c>
      <c r="K2757">
        <v>110</v>
      </c>
      <c r="L2757">
        <v>-2.4494526560000001</v>
      </c>
      <c r="M2757">
        <v>-3.0797614279999999</v>
      </c>
      <c r="N2757">
        <v>5.6516375500000002</v>
      </c>
      <c r="O2757">
        <v>-2.607767339</v>
      </c>
      <c r="P2757">
        <v>-2.4543692610000001</v>
      </c>
      <c r="Q2757">
        <v>5.6245962220000001</v>
      </c>
      <c r="R2757">
        <v>-0.122472633</v>
      </c>
      <c r="S2757">
        <v>-0.153988071</v>
      </c>
      <c r="T2757">
        <v>0.28258187800000001</v>
      </c>
      <c r="U2757">
        <v>-0.13038836700000001</v>
      </c>
      <c r="V2757">
        <v>-0.122718463</v>
      </c>
      <c r="W2757">
        <v>0.281229811</v>
      </c>
      <c r="X2757">
        <v>-1.8195447E-2</v>
      </c>
      <c r="Y2757">
        <v>0.28054148600000001</v>
      </c>
      <c r="Z2757">
        <v>-1.0738901E-2</v>
      </c>
      <c r="AA2757">
        <v>4.4282210000000004E-3</v>
      </c>
      <c r="AB2757">
        <v>0.27185548399999998</v>
      </c>
      <c r="AC2757">
        <v>-4.9338563000000002E-2</v>
      </c>
    </row>
    <row r="2758" spans="1:29" x14ac:dyDescent="0.3">
      <c r="A2758">
        <v>27.56</v>
      </c>
      <c r="B2758">
        <v>28.2</v>
      </c>
      <c r="C2758">
        <v>-75</v>
      </c>
      <c r="D2758">
        <v>-75</v>
      </c>
      <c r="E2758">
        <v>150</v>
      </c>
      <c r="F2758">
        <v>-47.86538462</v>
      </c>
      <c r="G2758">
        <v>-58.99038462</v>
      </c>
      <c r="H2758">
        <v>110.8653846</v>
      </c>
      <c r="I2758">
        <v>-35</v>
      </c>
      <c r="J2758">
        <v>-66</v>
      </c>
      <c r="K2758">
        <v>110</v>
      </c>
      <c r="L2758">
        <v>-2.4474860129999998</v>
      </c>
      <c r="M2758">
        <v>-3.0163372220000002</v>
      </c>
      <c r="N2758">
        <v>5.6688456680000003</v>
      </c>
      <c r="O2758">
        <v>-1.7896442530000001</v>
      </c>
      <c r="P2758">
        <v>-3.374757733</v>
      </c>
      <c r="Q2758">
        <v>5.6245962220000001</v>
      </c>
      <c r="R2758">
        <v>-0.122374301</v>
      </c>
      <c r="S2758">
        <v>-0.150816861</v>
      </c>
      <c r="T2758">
        <v>0.28344228300000002</v>
      </c>
      <c r="U2758">
        <v>-8.9482213000000005E-2</v>
      </c>
      <c r="V2758">
        <v>-0.168737887</v>
      </c>
      <c r="W2758">
        <v>0.281229811</v>
      </c>
      <c r="X2758">
        <v>-1.642132E-2</v>
      </c>
      <c r="Y2758">
        <v>0.28002524299999998</v>
      </c>
      <c r="Z2758">
        <v>-1.7984423999999999E-2</v>
      </c>
      <c r="AA2758">
        <v>-4.5758285000000003E-2</v>
      </c>
      <c r="AB2758">
        <v>0.27355990699999999</v>
      </c>
      <c r="AC2758">
        <v>-4.0367914999999997E-2</v>
      </c>
    </row>
    <row r="2759" spans="1:29" x14ac:dyDescent="0.3">
      <c r="A2759">
        <v>27.57</v>
      </c>
      <c r="B2759">
        <v>28.2</v>
      </c>
      <c r="C2759">
        <v>-75</v>
      </c>
      <c r="D2759">
        <v>-75</v>
      </c>
      <c r="E2759">
        <v>150</v>
      </c>
      <c r="F2759">
        <v>-48.43269231</v>
      </c>
      <c r="G2759">
        <v>-58.46153846</v>
      </c>
      <c r="H2759">
        <v>111.8269231</v>
      </c>
      <c r="I2759">
        <v>-43</v>
      </c>
      <c r="J2759">
        <v>-70</v>
      </c>
      <c r="K2759">
        <v>114</v>
      </c>
      <c r="L2759">
        <v>-2.4764939840000002</v>
      </c>
      <c r="M2759">
        <v>-2.9892958940000001</v>
      </c>
      <c r="N2759">
        <v>5.7180117189999997</v>
      </c>
      <c r="O2759">
        <v>-2.198705796</v>
      </c>
      <c r="P2759">
        <v>-3.5792885050000001</v>
      </c>
      <c r="Q2759">
        <v>5.8291269940000001</v>
      </c>
      <c r="R2759">
        <v>-0.123824699</v>
      </c>
      <c r="S2759">
        <v>-0.14946479500000001</v>
      </c>
      <c r="T2759">
        <v>0.28590058600000001</v>
      </c>
      <c r="U2759">
        <v>-0.10993529</v>
      </c>
      <c r="V2759">
        <v>-0.17896442500000001</v>
      </c>
      <c r="W2759">
        <v>0.29145634999999998</v>
      </c>
      <c r="X2759">
        <v>-1.4803316E-2</v>
      </c>
      <c r="Y2759">
        <v>0.28169688900000001</v>
      </c>
      <c r="Z2759">
        <v>-2.2124722999999999E-2</v>
      </c>
      <c r="AA2759">
        <v>-3.9853989999999999E-2</v>
      </c>
      <c r="AB2759">
        <v>0.29060413800000001</v>
      </c>
      <c r="AC2759">
        <v>-4.4853239999999997E-3</v>
      </c>
    </row>
    <row r="2760" spans="1:29" x14ac:dyDescent="0.3">
      <c r="A2760">
        <v>27.58</v>
      </c>
      <c r="B2760">
        <v>28.2</v>
      </c>
      <c r="C2760">
        <v>-75</v>
      </c>
      <c r="D2760">
        <v>-75</v>
      </c>
      <c r="E2760">
        <v>150</v>
      </c>
      <c r="F2760">
        <v>-48.84615385</v>
      </c>
      <c r="G2760">
        <v>-58.59615385</v>
      </c>
      <c r="H2760">
        <v>111.6826923</v>
      </c>
      <c r="I2760">
        <v>-45</v>
      </c>
      <c r="J2760">
        <v>-67</v>
      </c>
      <c r="K2760">
        <v>117</v>
      </c>
      <c r="L2760">
        <v>-2.4976353850000002</v>
      </c>
      <c r="M2760">
        <v>-2.9961791409999998</v>
      </c>
      <c r="N2760">
        <v>5.7106368109999996</v>
      </c>
      <c r="O2760">
        <v>-2.3009711820000001</v>
      </c>
      <c r="P2760">
        <v>-3.425890426</v>
      </c>
      <c r="Q2760">
        <v>5.9825250729999997</v>
      </c>
      <c r="R2760">
        <v>-0.124881769</v>
      </c>
      <c r="S2760">
        <v>-0.14980895699999999</v>
      </c>
      <c r="T2760">
        <v>0.28553184100000001</v>
      </c>
      <c r="U2760">
        <v>-0.11504855899999999</v>
      </c>
      <c r="V2760">
        <v>-0.17129452100000001</v>
      </c>
      <c r="W2760">
        <v>0.29912625399999998</v>
      </c>
      <c r="X2760">
        <v>-1.4391719000000001E-2</v>
      </c>
      <c r="Y2760">
        <v>0.28191813599999999</v>
      </c>
      <c r="Z2760">
        <v>-1.9019498999999999E-2</v>
      </c>
      <c r="AA2760">
        <v>-3.2473621000000001E-2</v>
      </c>
      <c r="AB2760">
        <v>0.294865196</v>
      </c>
      <c r="AC2760">
        <v>-2.2426620000000001E-2</v>
      </c>
    </row>
    <row r="2761" spans="1:29" x14ac:dyDescent="0.3">
      <c r="A2761">
        <v>27.59</v>
      </c>
      <c r="B2761">
        <v>28.2</v>
      </c>
      <c r="C2761">
        <v>-75</v>
      </c>
      <c r="D2761">
        <v>-75</v>
      </c>
      <c r="E2761">
        <v>150</v>
      </c>
      <c r="F2761">
        <v>-48.46153846</v>
      </c>
      <c r="G2761">
        <v>-58.31730769</v>
      </c>
      <c r="H2761">
        <v>110.7115385</v>
      </c>
      <c r="I2761">
        <v>-47</v>
      </c>
      <c r="J2761">
        <v>-61</v>
      </c>
      <c r="K2761">
        <v>86</v>
      </c>
      <c r="L2761">
        <v>-2.4779689650000001</v>
      </c>
      <c r="M2761">
        <v>-2.9819209870000001</v>
      </c>
      <c r="N2761">
        <v>5.6609790999999996</v>
      </c>
      <c r="O2761">
        <v>-2.4032365680000001</v>
      </c>
      <c r="P2761">
        <v>-3.1190942690000001</v>
      </c>
      <c r="Q2761">
        <v>4.3974115920000001</v>
      </c>
      <c r="R2761">
        <v>-0.12389844799999999</v>
      </c>
      <c r="S2761">
        <v>-0.14909604900000001</v>
      </c>
      <c r="T2761">
        <v>0.28304895499999999</v>
      </c>
      <c r="U2761">
        <v>-0.120161828</v>
      </c>
      <c r="V2761">
        <v>-0.15595471299999999</v>
      </c>
      <c r="W2761">
        <v>0.21987058000000001</v>
      </c>
      <c r="X2761">
        <v>-1.4547842E-2</v>
      </c>
      <c r="Y2761">
        <v>0.27969746899999998</v>
      </c>
      <c r="Z2761">
        <v>-1.7639399E-2</v>
      </c>
      <c r="AA2761">
        <v>-2.0665032E-2</v>
      </c>
      <c r="AB2761">
        <v>0.23861923400000001</v>
      </c>
      <c r="AC2761">
        <v>9.8677127000000003E-2</v>
      </c>
    </row>
    <row r="2762" spans="1:29" x14ac:dyDescent="0.3">
      <c r="A2762">
        <v>27.6</v>
      </c>
      <c r="B2762">
        <v>28.2</v>
      </c>
      <c r="C2762">
        <v>-75</v>
      </c>
      <c r="D2762">
        <v>-75</v>
      </c>
      <c r="E2762">
        <v>150</v>
      </c>
      <c r="F2762">
        <v>-47.94230769</v>
      </c>
      <c r="G2762">
        <v>-58.23076923</v>
      </c>
      <c r="H2762">
        <v>109.9326923</v>
      </c>
      <c r="I2762">
        <v>-51</v>
      </c>
      <c r="J2762">
        <v>-46</v>
      </c>
      <c r="K2762">
        <v>109</v>
      </c>
      <c r="L2762">
        <v>-2.4514192979999998</v>
      </c>
      <c r="M2762">
        <v>-2.9774960419999998</v>
      </c>
      <c r="N2762">
        <v>5.6211545989999996</v>
      </c>
      <c r="O2762">
        <v>-2.607767339</v>
      </c>
      <c r="P2762">
        <v>-2.3521038750000001</v>
      </c>
      <c r="Q2762">
        <v>5.5734635289999996</v>
      </c>
      <c r="R2762">
        <v>-0.122570965</v>
      </c>
      <c r="S2762">
        <v>-0.148874802</v>
      </c>
      <c r="T2762">
        <v>0.28105773000000001</v>
      </c>
      <c r="U2762">
        <v>-0.13038836700000001</v>
      </c>
      <c r="V2762">
        <v>-0.117605194</v>
      </c>
      <c r="W2762">
        <v>0.27867317600000002</v>
      </c>
      <c r="X2762">
        <v>-1.5186527999999999E-2</v>
      </c>
      <c r="Y2762">
        <v>0.27785374200000001</v>
      </c>
      <c r="Z2762">
        <v>-1.6863092999999999E-2</v>
      </c>
      <c r="AA2762">
        <v>7.3803690000000003E-3</v>
      </c>
      <c r="AB2762">
        <v>0.26844663800000002</v>
      </c>
      <c r="AC2762">
        <v>-5.3823887000000001E-2</v>
      </c>
    </row>
    <row r="2763" spans="1:29" x14ac:dyDescent="0.3">
      <c r="A2763">
        <v>27.61</v>
      </c>
      <c r="B2763">
        <v>28.2</v>
      </c>
      <c r="C2763">
        <v>-75</v>
      </c>
      <c r="D2763">
        <v>-75</v>
      </c>
      <c r="E2763">
        <v>150</v>
      </c>
      <c r="F2763">
        <v>-47.13461538</v>
      </c>
      <c r="G2763">
        <v>-57.66346154</v>
      </c>
      <c r="H2763">
        <v>108.0096154</v>
      </c>
      <c r="I2763">
        <v>-40</v>
      </c>
      <c r="J2763">
        <v>-53</v>
      </c>
      <c r="K2763">
        <v>109</v>
      </c>
      <c r="L2763">
        <v>-2.4101198149999998</v>
      </c>
      <c r="M2763">
        <v>-2.948488072</v>
      </c>
      <c r="N2763">
        <v>5.5228224969999999</v>
      </c>
      <c r="O2763">
        <v>-2.045307717</v>
      </c>
      <c r="P2763">
        <v>-2.710032725</v>
      </c>
      <c r="Q2763">
        <v>5.5734635289999996</v>
      </c>
      <c r="R2763">
        <v>-0.12050599100000001</v>
      </c>
      <c r="S2763">
        <v>-0.14742440400000001</v>
      </c>
      <c r="T2763">
        <v>0.27614112499999999</v>
      </c>
      <c r="U2763">
        <v>-0.102265386</v>
      </c>
      <c r="V2763">
        <v>-0.13550163600000001</v>
      </c>
      <c r="W2763">
        <v>0.27867317600000002</v>
      </c>
      <c r="X2763">
        <v>-1.5541353000000001E-2</v>
      </c>
      <c r="Y2763">
        <v>0.27340421500000001</v>
      </c>
      <c r="Z2763">
        <v>-1.4404790000000001E-2</v>
      </c>
      <c r="AA2763">
        <v>-1.9188957999999999E-2</v>
      </c>
      <c r="AB2763">
        <v>0.26503779199999999</v>
      </c>
      <c r="AC2763">
        <v>-7.1765182999999996E-2</v>
      </c>
    </row>
    <row r="2764" spans="1:29" x14ac:dyDescent="0.3">
      <c r="A2764">
        <v>27.62</v>
      </c>
      <c r="B2764">
        <v>28.2</v>
      </c>
      <c r="C2764">
        <v>-75</v>
      </c>
      <c r="D2764">
        <v>-75</v>
      </c>
      <c r="E2764">
        <v>150</v>
      </c>
      <c r="F2764">
        <v>-46.74038462</v>
      </c>
      <c r="G2764">
        <v>-56.94230769</v>
      </c>
      <c r="H2764">
        <v>106.6346154</v>
      </c>
      <c r="I2764">
        <v>-52</v>
      </c>
      <c r="J2764">
        <v>-54</v>
      </c>
      <c r="K2764">
        <v>111</v>
      </c>
      <c r="L2764">
        <v>-2.3899617339999999</v>
      </c>
      <c r="M2764">
        <v>-2.9116135339999998</v>
      </c>
      <c r="N2764">
        <v>5.4525150440000001</v>
      </c>
      <c r="O2764">
        <v>-2.658900032</v>
      </c>
      <c r="P2764">
        <v>-2.761165418</v>
      </c>
      <c r="Q2764">
        <v>5.6757289149999997</v>
      </c>
      <c r="R2764">
        <v>-0.119498087</v>
      </c>
      <c r="S2764">
        <v>-0.14558067699999999</v>
      </c>
      <c r="T2764">
        <v>0.272625752</v>
      </c>
      <c r="U2764">
        <v>-0.13294500200000001</v>
      </c>
      <c r="V2764">
        <v>-0.13805827100000001</v>
      </c>
      <c r="W2764">
        <v>0.28378644600000003</v>
      </c>
      <c r="X2764">
        <v>-1.5058790000000001E-2</v>
      </c>
      <c r="Y2764">
        <v>0.270110089</v>
      </c>
      <c r="Z2764">
        <v>-1.3240330999999999E-2</v>
      </c>
      <c r="AA2764">
        <v>-2.952147E-3</v>
      </c>
      <c r="AB2764">
        <v>0.27952538799999999</v>
      </c>
      <c r="AC2764">
        <v>-2.2426620000000001E-2</v>
      </c>
    </row>
    <row r="2765" spans="1:29" x14ac:dyDescent="0.3">
      <c r="A2765">
        <v>27.63</v>
      </c>
      <c r="B2765">
        <v>28.2</v>
      </c>
      <c r="C2765">
        <v>-75</v>
      </c>
      <c r="D2765">
        <v>-75</v>
      </c>
      <c r="E2765">
        <v>150</v>
      </c>
      <c r="F2765">
        <v>-47.51923077</v>
      </c>
      <c r="G2765">
        <v>-56.43269231</v>
      </c>
      <c r="H2765">
        <v>105.9519231</v>
      </c>
      <c r="I2765">
        <v>-50</v>
      </c>
      <c r="J2765">
        <v>-58</v>
      </c>
      <c r="K2765">
        <v>111</v>
      </c>
      <c r="L2765">
        <v>-2.4297862349999999</v>
      </c>
      <c r="M2765">
        <v>-2.8855555270000002</v>
      </c>
      <c r="N2765">
        <v>5.4176071480000001</v>
      </c>
      <c r="O2765">
        <v>-2.556634646</v>
      </c>
      <c r="P2765">
        <v>-2.9656961900000001</v>
      </c>
      <c r="Q2765">
        <v>5.6757289149999997</v>
      </c>
      <c r="R2765">
        <v>-0.121489312</v>
      </c>
      <c r="S2765">
        <v>-0.144277776</v>
      </c>
      <c r="T2765">
        <v>0.27088035700000002</v>
      </c>
      <c r="U2765">
        <v>-0.127831732</v>
      </c>
      <c r="V2765">
        <v>-0.14828480899999999</v>
      </c>
      <c r="W2765">
        <v>0.28378644600000003</v>
      </c>
      <c r="X2765">
        <v>-1.3156925999999999E-2</v>
      </c>
      <c r="Y2765">
        <v>0.26917593400000001</v>
      </c>
      <c r="Z2765">
        <v>-8.9706479999999995E-3</v>
      </c>
      <c r="AA2765">
        <v>-1.1808590000000001E-2</v>
      </c>
      <c r="AB2765">
        <v>0.281229811</v>
      </c>
      <c r="AC2765">
        <v>-1.3455972E-2</v>
      </c>
    </row>
    <row r="2766" spans="1:29" x14ac:dyDescent="0.3">
      <c r="A2766">
        <v>27.64</v>
      </c>
      <c r="B2766">
        <v>28.2</v>
      </c>
      <c r="C2766">
        <v>-75</v>
      </c>
      <c r="D2766">
        <v>-75</v>
      </c>
      <c r="E2766">
        <v>150</v>
      </c>
      <c r="F2766">
        <v>-48.30769231</v>
      </c>
      <c r="G2766">
        <v>-55.65384615</v>
      </c>
      <c r="H2766">
        <v>105.4519231</v>
      </c>
      <c r="I2766">
        <v>-46</v>
      </c>
      <c r="J2766">
        <v>-59</v>
      </c>
      <c r="K2766">
        <v>90</v>
      </c>
      <c r="L2766">
        <v>-2.4701023969999998</v>
      </c>
      <c r="M2766">
        <v>-2.8457310260000002</v>
      </c>
      <c r="N2766">
        <v>5.3920408020000004</v>
      </c>
      <c r="O2766">
        <v>-2.3521038750000001</v>
      </c>
      <c r="P2766">
        <v>-3.0168288830000001</v>
      </c>
      <c r="Q2766">
        <v>4.6019423640000001</v>
      </c>
      <c r="R2766">
        <v>-0.12350512</v>
      </c>
      <c r="S2766">
        <v>-0.14228655100000001</v>
      </c>
      <c r="T2766">
        <v>0.26960203999999999</v>
      </c>
      <c r="U2766">
        <v>-0.117605194</v>
      </c>
      <c r="V2766">
        <v>-0.15084144399999999</v>
      </c>
      <c r="W2766">
        <v>0.23009711799999999</v>
      </c>
      <c r="X2766">
        <v>-1.0843464000000001E-2</v>
      </c>
      <c r="Y2766">
        <v>0.26833191699999998</v>
      </c>
      <c r="Z2766">
        <v>-6.6848580000000001E-3</v>
      </c>
      <c r="AA2766">
        <v>-1.9188957999999999E-2</v>
      </c>
      <c r="AB2766">
        <v>0.242880291</v>
      </c>
      <c r="AC2766">
        <v>6.7279858999999997E-2</v>
      </c>
    </row>
    <row r="2767" spans="1:29" x14ac:dyDescent="0.3">
      <c r="A2767">
        <v>27.65</v>
      </c>
      <c r="B2767">
        <v>28.2</v>
      </c>
      <c r="C2767">
        <v>-75</v>
      </c>
      <c r="D2767">
        <v>-75</v>
      </c>
      <c r="E2767">
        <v>150</v>
      </c>
      <c r="F2767">
        <v>-48.90384615</v>
      </c>
      <c r="G2767">
        <v>-55.06730769</v>
      </c>
      <c r="H2767">
        <v>105.5096154</v>
      </c>
      <c r="I2767">
        <v>-45</v>
      </c>
      <c r="J2767">
        <v>-46</v>
      </c>
      <c r="K2767">
        <v>112</v>
      </c>
      <c r="L2767">
        <v>-2.500585348</v>
      </c>
      <c r="M2767">
        <v>-2.8157397350000002</v>
      </c>
      <c r="N2767">
        <v>5.3949907650000002</v>
      </c>
      <c r="O2767">
        <v>-2.3009711820000001</v>
      </c>
      <c r="P2767">
        <v>-2.3521038750000001</v>
      </c>
      <c r="Q2767">
        <v>5.7268616080000001</v>
      </c>
      <c r="R2767">
        <v>-0.125029267</v>
      </c>
      <c r="S2767">
        <v>-0.140786987</v>
      </c>
      <c r="T2767">
        <v>0.26974953800000001</v>
      </c>
      <c r="U2767">
        <v>-0.11504855899999999</v>
      </c>
      <c r="V2767">
        <v>-0.117605194</v>
      </c>
      <c r="W2767">
        <v>0.28634308000000003</v>
      </c>
      <c r="X2767">
        <v>-9.0977230000000003E-3</v>
      </c>
      <c r="Y2767">
        <v>0.268438444</v>
      </c>
      <c r="Z2767">
        <v>-6.9004979999999997E-3</v>
      </c>
      <c r="AA2767">
        <v>-1.476074E-3</v>
      </c>
      <c r="AB2767">
        <v>0.26844663800000002</v>
      </c>
      <c r="AC2767">
        <v>-9.4191803000000004E-2</v>
      </c>
    </row>
    <row r="2768" spans="1:29" x14ac:dyDescent="0.3">
      <c r="A2768">
        <v>27.66</v>
      </c>
      <c r="B2768">
        <v>28.2</v>
      </c>
      <c r="C2768">
        <v>-75</v>
      </c>
      <c r="D2768">
        <v>-75</v>
      </c>
      <c r="E2768">
        <v>150</v>
      </c>
      <c r="F2768">
        <v>-49.33653846</v>
      </c>
      <c r="G2768">
        <v>-54.88461538</v>
      </c>
      <c r="H2768">
        <v>105.9038462</v>
      </c>
      <c r="I2768">
        <v>-50</v>
      </c>
      <c r="J2768">
        <v>-58</v>
      </c>
      <c r="K2768">
        <v>109</v>
      </c>
      <c r="L2768">
        <v>-2.5227100710000001</v>
      </c>
      <c r="M2768">
        <v>-2.8063981849999999</v>
      </c>
      <c r="N2768">
        <v>5.415148845</v>
      </c>
      <c r="O2768">
        <v>-2.556634646</v>
      </c>
      <c r="P2768">
        <v>-2.9656961900000001</v>
      </c>
      <c r="Q2768">
        <v>5.5734635289999996</v>
      </c>
      <c r="R2768">
        <v>-0.12613550400000001</v>
      </c>
      <c r="S2768">
        <v>-0.14031990899999999</v>
      </c>
      <c r="T2768">
        <v>0.27075744200000001</v>
      </c>
      <c r="U2768">
        <v>-0.127831732</v>
      </c>
      <c r="V2768">
        <v>-0.14828480899999999</v>
      </c>
      <c r="W2768">
        <v>0.27867317600000002</v>
      </c>
      <c r="X2768">
        <v>-8.1893699999999996E-3</v>
      </c>
      <c r="Y2768">
        <v>0.26932343199999997</v>
      </c>
      <c r="Z2768">
        <v>-7.54742E-3</v>
      </c>
      <c r="AA2768">
        <v>-1.1808590000000001E-2</v>
      </c>
      <c r="AB2768">
        <v>0.27782096499999998</v>
      </c>
      <c r="AC2768">
        <v>-4.4853239999999997E-3</v>
      </c>
    </row>
    <row r="2769" spans="1:29" x14ac:dyDescent="0.3">
      <c r="A2769">
        <v>27.67</v>
      </c>
      <c r="B2769">
        <v>28.2</v>
      </c>
      <c r="C2769">
        <v>-75</v>
      </c>
      <c r="D2769">
        <v>-75</v>
      </c>
      <c r="E2769">
        <v>150</v>
      </c>
      <c r="F2769">
        <v>-49.46153846</v>
      </c>
      <c r="G2769">
        <v>-55.39423077</v>
      </c>
      <c r="H2769">
        <v>106.1730769</v>
      </c>
      <c r="I2769">
        <v>-42</v>
      </c>
      <c r="J2769">
        <v>-57</v>
      </c>
      <c r="K2769">
        <v>111</v>
      </c>
      <c r="L2769">
        <v>-2.5291016580000001</v>
      </c>
      <c r="M2769">
        <v>-2.832456192</v>
      </c>
      <c r="N2769">
        <v>5.4289153399999996</v>
      </c>
      <c r="O2769">
        <v>-2.147573103</v>
      </c>
      <c r="P2769">
        <v>-2.9145634970000001</v>
      </c>
      <c r="Q2769">
        <v>5.6757289149999997</v>
      </c>
      <c r="R2769">
        <v>-0.126455083</v>
      </c>
      <c r="S2769">
        <v>-0.14162280999999999</v>
      </c>
      <c r="T2769">
        <v>0.271445767</v>
      </c>
      <c r="U2769">
        <v>-0.107378655</v>
      </c>
      <c r="V2769">
        <v>-0.14572817499999999</v>
      </c>
      <c r="W2769">
        <v>0.28378644600000003</v>
      </c>
      <c r="X2769">
        <v>-8.7570909999999998E-3</v>
      </c>
      <c r="Y2769">
        <v>0.27032314200000002</v>
      </c>
      <c r="Z2769">
        <v>-5.9085520000000001E-3</v>
      </c>
      <c r="AA2769">
        <v>-2.2141106000000001E-2</v>
      </c>
      <c r="AB2769">
        <v>0.27355990699999999</v>
      </c>
      <c r="AC2769">
        <v>-5.3823887000000001E-2</v>
      </c>
    </row>
    <row r="2770" spans="1:29" x14ac:dyDescent="0.3">
      <c r="A2770">
        <v>27.68</v>
      </c>
      <c r="B2770">
        <v>28.2</v>
      </c>
      <c r="C2770">
        <v>-75</v>
      </c>
      <c r="D2770">
        <v>-75</v>
      </c>
      <c r="E2770">
        <v>150</v>
      </c>
      <c r="F2770">
        <v>-50.09615385</v>
      </c>
      <c r="G2770">
        <v>-56.42307692</v>
      </c>
      <c r="H2770">
        <v>106.9903846</v>
      </c>
      <c r="I2770">
        <v>-54</v>
      </c>
      <c r="J2770">
        <v>-54</v>
      </c>
      <c r="K2770">
        <v>107</v>
      </c>
      <c r="L2770">
        <v>-2.5615512520000001</v>
      </c>
      <c r="M2770">
        <v>-2.8850638659999999</v>
      </c>
      <c r="N2770">
        <v>5.4707064829999998</v>
      </c>
      <c r="O2770">
        <v>-2.761165418</v>
      </c>
      <c r="P2770">
        <v>-2.761165418</v>
      </c>
      <c r="Q2770">
        <v>5.4711981429999996</v>
      </c>
      <c r="R2770">
        <v>-0.12807756300000001</v>
      </c>
      <c r="S2770">
        <v>-0.144253193</v>
      </c>
      <c r="T2770">
        <v>0.27353532400000002</v>
      </c>
      <c r="U2770">
        <v>-0.13805827100000001</v>
      </c>
      <c r="V2770">
        <v>-0.13805827100000001</v>
      </c>
      <c r="W2770">
        <v>0.27355990699999999</v>
      </c>
      <c r="X2770">
        <v>-9.3390049999999992E-3</v>
      </c>
      <c r="Y2770">
        <v>0.27313380100000001</v>
      </c>
      <c r="Z2770">
        <v>-2.1132780000000001E-3</v>
      </c>
      <c r="AA2770">
        <v>0</v>
      </c>
      <c r="AB2770">
        <v>0.27441211900000001</v>
      </c>
      <c r="AC2770">
        <v>4.4853239999999997E-3</v>
      </c>
    </row>
    <row r="2771" spans="1:29" x14ac:dyDescent="0.3">
      <c r="A2771">
        <v>27.69</v>
      </c>
      <c r="B2771">
        <v>28.2</v>
      </c>
      <c r="C2771">
        <v>-75</v>
      </c>
      <c r="D2771">
        <v>-75</v>
      </c>
      <c r="E2771">
        <v>150</v>
      </c>
      <c r="F2771">
        <v>-50.69230769</v>
      </c>
      <c r="G2771">
        <v>-57.26923077</v>
      </c>
      <c r="H2771">
        <v>107.6634615</v>
      </c>
      <c r="I2771">
        <v>-52</v>
      </c>
      <c r="J2771">
        <v>-53</v>
      </c>
      <c r="K2771">
        <v>84</v>
      </c>
      <c r="L2771">
        <v>-2.5920342029999999</v>
      </c>
      <c r="M2771">
        <v>-2.928329991</v>
      </c>
      <c r="N2771">
        <v>5.5051227190000001</v>
      </c>
      <c r="O2771">
        <v>-2.658900032</v>
      </c>
      <c r="P2771">
        <v>-2.710032725</v>
      </c>
      <c r="Q2771">
        <v>4.2951462060000001</v>
      </c>
      <c r="R2771">
        <v>-0.12960171000000001</v>
      </c>
      <c r="S2771">
        <v>-0.1464165</v>
      </c>
      <c r="T2771">
        <v>0.27525613599999998</v>
      </c>
      <c r="U2771">
        <v>-0.13294500200000001</v>
      </c>
      <c r="V2771">
        <v>-0.13550163600000001</v>
      </c>
      <c r="W2771">
        <v>0.21475731000000001</v>
      </c>
      <c r="X2771">
        <v>-9.7080229999999997E-3</v>
      </c>
      <c r="Y2771">
        <v>0.27551016099999998</v>
      </c>
      <c r="Z2771">
        <v>1.3369720000000001E-3</v>
      </c>
      <c r="AA2771">
        <v>-1.476074E-3</v>
      </c>
      <c r="AB2771">
        <v>0.23265375299999999</v>
      </c>
      <c r="AC2771">
        <v>9.4191803000000004E-2</v>
      </c>
    </row>
    <row r="2772" spans="1:29" x14ac:dyDescent="0.3">
      <c r="A2772">
        <v>27.7</v>
      </c>
      <c r="B2772">
        <v>28.2</v>
      </c>
      <c r="C2772">
        <v>-75</v>
      </c>
      <c r="D2772">
        <v>-75</v>
      </c>
      <c r="E2772">
        <v>150</v>
      </c>
      <c r="F2772">
        <v>-51.31730769</v>
      </c>
      <c r="G2772">
        <v>-58.05769231</v>
      </c>
      <c r="H2772">
        <v>108.5</v>
      </c>
      <c r="I2772">
        <v>-50</v>
      </c>
      <c r="J2772">
        <v>-59</v>
      </c>
      <c r="K2772">
        <v>109</v>
      </c>
      <c r="L2772">
        <v>-2.623992136</v>
      </c>
      <c r="M2772">
        <v>-2.9686461529999999</v>
      </c>
      <c r="N2772">
        <v>5.5478971829999999</v>
      </c>
      <c r="O2772">
        <v>-2.556634646</v>
      </c>
      <c r="P2772">
        <v>-3.0168288830000001</v>
      </c>
      <c r="Q2772">
        <v>5.5734635289999996</v>
      </c>
      <c r="R2772">
        <v>-0.131199607</v>
      </c>
      <c r="S2772">
        <v>-0.14843230800000001</v>
      </c>
      <c r="T2772">
        <v>0.27739485899999999</v>
      </c>
      <c r="U2772">
        <v>-0.127831732</v>
      </c>
      <c r="V2772">
        <v>-0.15084144399999999</v>
      </c>
      <c r="W2772">
        <v>0.27867317600000002</v>
      </c>
      <c r="X2772">
        <v>-9.9493040000000008E-3</v>
      </c>
      <c r="Y2772">
        <v>0.27814054399999999</v>
      </c>
      <c r="Z2772">
        <v>3.9246580000000001E-3</v>
      </c>
      <c r="AA2772">
        <v>-1.3284663E-2</v>
      </c>
      <c r="AB2772">
        <v>0.27867317600000002</v>
      </c>
      <c r="AC2772" s="1">
        <v>-1.11E-16</v>
      </c>
    </row>
    <row r="2773" spans="1:29" x14ac:dyDescent="0.3">
      <c r="A2773">
        <v>27.71</v>
      </c>
      <c r="B2773">
        <v>28.2</v>
      </c>
      <c r="C2773">
        <v>-75</v>
      </c>
      <c r="D2773">
        <v>-75</v>
      </c>
      <c r="E2773">
        <v>150</v>
      </c>
      <c r="F2773">
        <v>-51.86538462</v>
      </c>
      <c r="G2773">
        <v>-58.57692308</v>
      </c>
      <c r="H2773">
        <v>110.4326923</v>
      </c>
      <c r="I2773">
        <v>-84</v>
      </c>
      <c r="J2773">
        <v>-48</v>
      </c>
      <c r="K2773">
        <v>110</v>
      </c>
      <c r="L2773">
        <v>-2.6520167849999998</v>
      </c>
      <c r="M2773">
        <v>-2.9951958200000002</v>
      </c>
      <c r="N2773">
        <v>5.6467209450000002</v>
      </c>
      <c r="O2773">
        <v>-4.2951462060000001</v>
      </c>
      <c r="P2773">
        <v>-2.4543692610000001</v>
      </c>
      <c r="Q2773">
        <v>5.6245962220000001</v>
      </c>
      <c r="R2773">
        <v>-0.132600839</v>
      </c>
      <c r="S2773">
        <v>-0.149759791</v>
      </c>
      <c r="T2773">
        <v>0.28233604699999998</v>
      </c>
      <c r="U2773">
        <v>-0.21475731000000001</v>
      </c>
      <c r="V2773">
        <v>-0.122718463</v>
      </c>
      <c r="W2773">
        <v>0.281229811</v>
      </c>
      <c r="X2773">
        <v>-9.9067249999999999E-3</v>
      </c>
      <c r="Y2773">
        <v>0.28234424200000002</v>
      </c>
      <c r="Z2773" s="1">
        <v>4.3099999999999997E-5</v>
      </c>
      <c r="AA2773">
        <v>5.3138653000000001E-2</v>
      </c>
      <c r="AB2773">
        <v>0.29997846500000003</v>
      </c>
      <c r="AC2773">
        <v>9.8677127000000003E-2</v>
      </c>
    </row>
    <row r="2774" spans="1:29" x14ac:dyDescent="0.3">
      <c r="A2774">
        <v>27.72</v>
      </c>
      <c r="B2774">
        <v>28.2</v>
      </c>
      <c r="C2774">
        <v>-75</v>
      </c>
      <c r="D2774">
        <v>-75</v>
      </c>
      <c r="E2774">
        <v>150</v>
      </c>
      <c r="F2774">
        <v>-52.05769231</v>
      </c>
      <c r="G2774">
        <v>-58.64423077</v>
      </c>
      <c r="H2774">
        <v>111.3942308</v>
      </c>
      <c r="I2774">
        <v>0</v>
      </c>
      <c r="J2774">
        <v>-60</v>
      </c>
      <c r="K2774">
        <v>113</v>
      </c>
      <c r="L2774">
        <v>-2.6618499949999999</v>
      </c>
      <c r="M2774">
        <v>-2.9986374439999999</v>
      </c>
      <c r="N2774">
        <v>5.6958869959999996</v>
      </c>
      <c r="O2774">
        <v>0</v>
      </c>
      <c r="P2774">
        <v>-3.0679615760000001</v>
      </c>
      <c r="Q2774">
        <v>5.7779943009999997</v>
      </c>
      <c r="R2774">
        <v>-0.1330925</v>
      </c>
      <c r="S2774">
        <v>-0.14993187199999999</v>
      </c>
      <c r="T2774">
        <v>0.28479434999999997</v>
      </c>
      <c r="U2774">
        <v>0</v>
      </c>
      <c r="V2774">
        <v>-0.15339807899999999</v>
      </c>
      <c r="W2774">
        <v>0.288899715</v>
      </c>
      <c r="X2774">
        <v>-9.7222160000000005E-3</v>
      </c>
      <c r="Y2774">
        <v>0.28420435700000002</v>
      </c>
      <c r="Z2774">
        <v>-3.1052240000000002E-3</v>
      </c>
      <c r="AA2774">
        <v>-8.8564422000000004E-2</v>
      </c>
      <c r="AB2774">
        <v>0.24373250299999999</v>
      </c>
      <c r="AC2774">
        <v>-0.23772216900000001</v>
      </c>
    </row>
    <row r="2775" spans="1:29" x14ac:dyDescent="0.3">
      <c r="A2775">
        <v>27.73</v>
      </c>
      <c r="B2775">
        <v>28.2</v>
      </c>
      <c r="C2775">
        <v>-75</v>
      </c>
      <c r="D2775">
        <v>-75</v>
      </c>
      <c r="E2775">
        <v>150</v>
      </c>
      <c r="F2775">
        <v>-52.33653846</v>
      </c>
      <c r="G2775">
        <v>-58.63461538</v>
      </c>
      <c r="H2775">
        <v>112.1923077</v>
      </c>
      <c r="I2775">
        <v>-98</v>
      </c>
      <c r="J2775">
        <v>-60</v>
      </c>
      <c r="K2775">
        <v>111</v>
      </c>
      <c r="L2775">
        <v>-2.6761081500000001</v>
      </c>
      <c r="M2775">
        <v>-2.9981457840000001</v>
      </c>
      <c r="N2775">
        <v>5.7366948180000001</v>
      </c>
      <c r="O2775">
        <v>-5.0110039070000001</v>
      </c>
      <c r="P2775">
        <v>-3.0679615760000001</v>
      </c>
      <c r="Q2775">
        <v>5.6757289149999997</v>
      </c>
      <c r="R2775">
        <v>-0.13380540799999999</v>
      </c>
      <c r="S2775">
        <v>-0.149907289</v>
      </c>
      <c r="T2775">
        <v>0.286834741</v>
      </c>
      <c r="U2775">
        <v>-0.25055019499999998</v>
      </c>
      <c r="V2775">
        <v>-0.15339807899999999</v>
      </c>
      <c r="W2775">
        <v>0.28378644600000003</v>
      </c>
      <c r="X2775">
        <v>-9.296426E-3</v>
      </c>
      <c r="Y2775">
        <v>0.28579406000000002</v>
      </c>
      <c r="Z2775">
        <v>-5.4772709999999997E-3</v>
      </c>
      <c r="AA2775">
        <v>5.6090801000000003E-2</v>
      </c>
      <c r="AB2775">
        <v>0.32384038900000001</v>
      </c>
      <c r="AC2775">
        <v>0.21081022499999999</v>
      </c>
    </row>
    <row r="2776" spans="1:29" x14ac:dyDescent="0.3">
      <c r="A2776">
        <v>27.74</v>
      </c>
      <c r="B2776">
        <v>28.2</v>
      </c>
      <c r="C2776">
        <v>-75</v>
      </c>
      <c r="D2776">
        <v>-75</v>
      </c>
      <c r="E2776">
        <v>150</v>
      </c>
      <c r="F2776">
        <v>-52.41346154</v>
      </c>
      <c r="G2776">
        <v>-58.49038462</v>
      </c>
      <c r="H2776">
        <v>112.9423077</v>
      </c>
      <c r="I2776">
        <v>0</v>
      </c>
      <c r="J2776">
        <v>-57</v>
      </c>
      <c r="K2776">
        <v>111</v>
      </c>
      <c r="L2776">
        <v>-2.6800414340000001</v>
      </c>
      <c r="M2776">
        <v>-2.990770876</v>
      </c>
      <c r="N2776">
        <v>5.7750443379999998</v>
      </c>
      <c r="O2776">
        <v>0</v>
      </c>
      <c r="P2776">
        <v>-2.9145634970000001</v>
      </c>
      <c r="Q2776">
        <v>5.6757289149999997</v>
      </c>
      <c r="R2776">
        <v>-0.134002072</v>
      </c>
      <c r="S2776">
        <v>-0.149538544</v>
      </c>
      <c r="T2776">
        <v>0.28875221699999998</v>
      </c>
      <c r="U2776">
        <v>0</v>
      </c>
      <c r="V2776">
        <v>-0.14572817499999999</v>
      </c>
      <c r="W2776">
        <v>0.28378644600000003</v>
      </c>
      <c r="X2776">
        <v>-8.9699859999999992E-3</v>
      </c>
      <c r="Y2776">
        <v>0.28701501600000001</v>
      </c>
      <c r="Z2776">
        <v>-9.1431599999999991E-3</v>
      </c>
      <c r="AA2776">
        <v>-8.4136200999999994E-2</v>
      </c>
      <c r="AB2776">
        <v>0.23776702199999999</v>
      </c>
      <c r="AC2776">
        <v>-0.242207493</v>
      </c>
    </row>
    <row r="2777" spans="1:29" x14ac:dyDescent="0.3">
      <c r="A2777">
        <v>27.75</v>
      </c>
      <c r="B2777">
        <v>28.2</v>
      </c>
      <c r="C2777">
        <v>-75</v>
      </c>
      <c r="D2777">
        <v>-75</v>
      </c>
      <c r="E2777">
        <v>150</v>
      </c>
      <c r="F2777">
        <v>-52.39423077</v>
      </c>
      <c r="G2777">
        <v>-58.14423077</v>
      </c>
      <c r="H2777">
        <v>112.9615385</v>
      </c>
      <c r="I2777">
        <v>-106</v>
      </c>
      <c r="J2777">
        <v>-92</v>
      </c>
      <c r="K2777">
        <v>84</v>
      </c>
      <c r="L2777">
        <v>-2.679058113</v>
      </c>
      <c r="M2777">
        <v>-2.9730710980000001</v>
      </c>
      <c r="N2777">
        <v>5.7760276590000004</v>
      </c>
      <c r="O2777">
        <v>-5.4200654510000001</v>
      </c>
      <c r="P2777">
        <v>-4.7042077500000001</v>
      </c>
      <c r="Q2777">
        <v>4.2951462060000001</v>
      </c>
      <c r="R2777">
        <v>-0.13395290600000001</v>
      </c>
      <c r="S2777">
        <v>-0.14865355499999999</v>
      </c>
      <c r="T2777">
        <v>0.28880138300000002</v>
      </c>
      <c r="U2777">
        <v>-0.27100327299999999</v>
      </c>
      <c r="V2777">
        <v>-0.23521038699999999</v>
      </c>
      <c r="W2777">
        <v>0.21475731000000001</v>
      </c>
      <c r="X2777">
        <v>-8.4874240000000004E-3</v>
      </c>
      <c r="Y2777">
        <v>0.28673640900000003</v>
      </c>
      <c r="Z2777">
        <v>-1.0868285E-2</v>
      </c>
      <c r="AA2777">
        <v>2.0665032E-2</v>
      </c>
      <c r="AB2777">
        <v>0.31190942700000002</v>
      </c>
      <c r="AC2777">
        <v>0.51132692899999999</v>
      </c>
    </row>
    <row r="2778" spans="1:29" x14ac:dyDescent="0.3">
      <c r="A2778">
        <v>27.76</v>
      </c>
      <c r="B2778">
        <v>28.2</v>
      </c>
      <c r="C2778">
        <v>-75</v>
      </c>
      <c r="D2778">
        <v>-75</v>
      </c>
      <c r="E2778">
        <v>150</v>
      </c>
      <c r="F2778">
        <v>-52.02884615</v>
      </c>
      <c r="G2778">
        <v>-57.96153846</v>
      </c>
      <c r="H2778">
        <v>112.9134615</v>
      </c>
      <c r="I2778">
        <v>-41</v>
      </c>
      <c r="J2778">
        <v>-54</v>
      </c>
      <c r="K2778">
        <v>215</v>
      </c>
      <c r="L2778">
        <v>-2.660375014</v>
      </c>
      <c r="M2778">
        <v>-2.9637295479999999</v>
      </c>
      <c r="N2778">
        <v>5.7735693560000003</v>
      </c>
      <c r="O2778">
        <v>-2.09644041</v>
      </c>
      <c r="P2778">
        <v>-2.761165418</v>
      </c>
      <c r="Q2778">
        <v>10.993528980000001</v>
      </c>
      <c r="R2778">
        <v>-0.13301875099999999</v>
      </c>
      <c r="S2778">
        <v>-0.14818647700000001</v>
      </c>
      <c r="T2778">
        <v>0.28867846800000002</v>
      </c>
      <c r="U2778">
        <v>-0.104822021</v>
      </c>
      <c r="V2778">
        <v>-0.13805827100000001</v>
      </c>
      <c r="W2778">
        <v>0.54967644900000001</v>
      </c>
      <c r="X2778">
        <v>-8.7570909999999998E-3</v>
      </c>
      <c r="Y2778">
        <v>0.28618738799999999</v>
      </c>
      <c r="Z2778">
        <v>-1.3110947E-2</v>
      </c>
      <c r="AA2778">
        <v>-1.9188957999999999E-2</v>
      </c>
      <c r="AB2778">
        <v>0.447411063</v>
      </c>
      <c r="AC2778">
        <v>-0.53823887299999995</v>
      </c>
    </row>
    <row r="2779" spans="1:29" x14ac:dyDescent="0.3">
      <c r="A2779">
        <v>27.77</v>
      </c>
      <c r="B2779">
        <v>28.2</v>
      </c>
      <c r="C2779">
        <v>-75</v>
      </c>
      <c r="D2779">
        <v>-75</v>
      </c>
      <c r="E2779">
        <v>150</v>
      </c>
      <c r="F2779">
        <v>-51.75961538</v>
      </c>
      <c r="G2779">
        <v>-58.04807692</v>
      </c>
      <c r="H2779">
        <v>112.5865385</v>
      </c>
      <c r="I2779">
        <v>-51</v>
      </c>
      <c r="J2779">
        <v>-57</v>
      </c>
      <c r="K2779">
        <v>0</v>
      </c>
      <c r="L2779">
        <v>-2.64660852</v>
      </c>
      <c r="M2779">
        <v>-2.968154492</v>
      </c>
      <c r="N2779">
        <v>5.7568528990000001</v>
      </c>
      <c r="O2779">
        <v>-2.607767339</v>
      </c>
      <c r="P2779">
        <v>-2.9145634970000001</v>
      </c>
      <c r="Q2779">
        <v>0</v>
      </c>
      <c r="R2779">
        <v>-0.132330426</v>
      </c>
      <c r="S2779">
        <v>-0.14840772499999999</v>
      </c>
      <c r="T2779">
        <v>0.28784264500000001</v>
      </c>
      <c r="U2779">
        <v>-0.13038836700000001</v>
      </c>
      <c r="V2779">
        <v>-0.14572817499999999</v>
      </c>
      <c r="W2779">
        <v>0</v>
      </c>
      <c r="X2779">
        <v>-9.2822330000000008E-3</v>
      </c>
      <c r="Y2779">
        <v>0.28547447999999997</v>
      </c>
      <c r="Z2779">
        <v>-1.2464025E-2</v>
      </c>
      <c r="AA2779">
        <v>-8.8564420000000008E-3</v>
      </c>
      <c r="AB2779">
        <v>9.2038846999999993E-2</v>
      </c>
      <c r="AC2779">
        <v>0.48441498599999999</v>
      </c>
    </row>
    <row r="2780" spans="1:29" x14ac:dyDescent="0.3">
      <c r="A2780">
        <v>27.78</v>
      </c>
      <c r="B2780">
        <v>28.2</v>
      </c>
      <c r="C2780">
        <v>-75</v>
      </c>
      <c r="D2780">
        <v>-75</v>
      </c>
      <c r="E2780">
        <v>150</v>
      </c>
      <c r="F2780">
        <v>-51.56730769</v>
      </c>
      <c r="G2780">
        <v>-58.125</v>
      </c>
      <c r="H2780">
        <v>112.0384615</v>
      </c>
      <c r="I2780">
        <v>-50</v>
      </c>
      <c r="J2780">
        <v>-60</v>
      </c>
      <c r="K2780">
        <v>223</v>
      </c>
      <c r="L2780">
        <v>-2.6367753089999999</v>
      </c>
      <c r="M2780">
        <v>-2.972087777</v>
      </c>
      <c r="N2780">
        <v>5.7288282500000003</v>
      </c>
      <c r="O2780">
        <v>-2.556634646</v>
      </c>
      <c r="P2780">
        <v>-3.0679615760000001</v>
      </c>
      <c r="Q2780">
        <v>11.40259052</v>
      </c>
      <c r="R2780">
        <v>-0.131838765</v>
      </c>
      <c r="S2780">
        <v>-0.148604389</v>
      </c>
      <c r="T2780">
        <v>0.28644141299999998</v>
      </c>
      <c r="U2780">
        <v>-0.127831732</v>
      </c>
      <c r="V2780">
        <v>-0.15339807899999999</v>
      </c>
      <c r="W2780">
        <v>0.570129526</v>
      </c>
      <c r="X2780">
        <v>-9.6796369999999996E-3</v>
      </c>
      <c r="Y2780">
        <v>0.284441993</v>
      </c>
      <c r="Z2780">
        <v>-1.052326E-2</v>
      </c>
      <c r="AA2780">
        <v>-1.4760736999999999E-2</v>
      </c>
      <c r="AB2780">
        <v>0.47382962099999998</v>
      </c>
      <c r="AC2780">
        <v>-0.50684160499999997</v>
      </c>
    </row>
    <row r="2781" spans="1:29" x14ac:dyDescent="0.3">
      <c r="A2781">
        <v>27.79</v>
      </c>
      <c r="B2781">
        <v>28.2</v>
      </c>
      <c r="C2781">
        <v>-75</v>
      </c>
      <c r="D2781">
        <v>-75</v>
      </c>
      <c r="E2781">
        <v>150</v>
      </c>
      <c r="F2781">
        <v>-51.30769231</v>
      </c>
      <c r="G2781">
        <v>-58.23076923</v>
      </c>
      <c r="H2781">
        <v>111.3269231</v>
      </c>
      <c r="I2781">
        <v>-51</v>
      </c>
      <c r="J2781">
        <v>-58</v>
      </c>
      <c r="K2781">
        <v>87</v>
      </c>
      <c r="L2781">
        <v>-2.6235004759999998</v>
      </c>
      <c r="M2781">
        <v>-2.9774960419999998</v>
      </c>
      <c r="N2781">
        <v>5.6924453719999999</v>
      </c>
      <c r="O2781">
        <v>-2.607767339</v>
      </c>
      <c r="P2781">
        <v>-2.9656961900000001</v>
      </c>
      <c r="Q2781">
        <v>4.4485442849999997</v>
      </c>
      <c r="R2781">
        <v>-0.131175024</v>
      </c>
      <c r="S2781">
        <v>-0.148874802</v>
      </c>
      <c r="T2781">
        <v>0.28462226899999998</v>
      </c>
      <c r="U2781">
        <v>-0.13038836700000001</v>
      </c>
      <c r="V2781">
        <v>-0.14828480899999999</v>
      </c>
      <c r="W2781">
        <v>0.22242721400000001</v>
      </c>
      <c r="X2781">
        <v>-1.0218972E-2</v>
      </c>
      <c r="Y2781">
        <v>0.28309812099999998</v>
      </c>
      <c r="Z2781">
        <v>-8.0218289999999994E-3</v>
      </c>
      <c r="AA2781">
        <v>-1.0332516E-2</v>
      </c>
      <c r="AB2781">
        <v>0.24117586799999999</v>
      </c>
      <c r="AC2781">
        <v>9.8677127000000003E-2</v>
      </c>
    </row>
    <row r="2782" spans="1:29" x14ac:dyDescent="0.3">
      <c r="A2782">
        <v>27.8</v>
      </c>
      <c r="B2782">
        <v>28.2</v>
      </c>
      <c r="C2782">
        <v>-75</v>
      </c>
      <c r="D2782">
        <v>-75</v>
      </c>
      <c r="E2782">
        <v>150</v>
      </c>
      <c r="F2782">
        <v>-51.18269231</v>
      </c>
      <c r="G2782">
        <v>-57.97115385</v>
      </c>
      <c r="H2782">
        <v>111.1442308</v>
      </c>
      <c r="I2782">
        <v>-49</v>
      </c>
      <c r="J2782">
        <v>-44</v>
      </c>
      <c r="K2782">
        <v>109</v>
      </c>
      <c r="L2782">
        <v>-2.6171088889999998</v>
      </c>
      <c r="M2782">
        <v>-2.9642212080000001</v>
      </c>
      <c r="N2782">
        <v>5.6831038229999997</v>
      </c>
      <c r="O2782">
        <v>-2.5055019540000001</v>
      </c>
      <c r="P2782">
        <v>-2.2498384890000001</v>
      </c>
      <c r="Q2782">
        <v>5.5734635289999996</v>
      </c>
      <c r="R2782">
        <v>-0.13085544399999999</v>
      </c>
      <c r="S2782">
        <v>-0.14821106000000001</v>
      </c>
      <c r="T2782">
        <v>0.28415519099999997</v>
      </c>
      <c r="U2782">
        <v>-0.125275098</v>
      </c>
      <c r="V2782">
        <v>-0.11249192399999999</v>
      </c>
      <c r="W2782">
        <v>0.27867317600000002</v>
      </c>
      <c r="X2782">
        <v>-1.002027E-2</v>
      </c>
      <c r="Y2782">
        <v>0.28245896199999998</v>
      </c>
      <c r="Z2782">
        <v>-8.9275199999999996E-3</v>
      </c>
      <c r="AA2782">
        <v>7.3803690000000003E-3</v>
      </c>
      <c r="AB2782">
        <v>0.26503779199999999</v>
      </c>
      <c r="AC2782">
        <v>-7.1765182999999996E-2</v>
      </c>
    </row>
    <row r="2783" spans="1:29" x14ac:dyDescent="0.3">
      <c r="A2783">
        <v>27.81</v>
      </c>
      <c r="B2783">
        <v>28.2</v>
      </c>
      <c r="C2783">
        <v>-75</v>
      </c>
      <c r="D2783">
        <v>-75</v>
      </c>
      <c r="E2783">
        <v>150</v>
      </c>
      <c r="F2783">
        <v>-50.50961538</v>
      </c>
      <c r="G2783">
        <v>-57.21153846</v>
      </c>
      <c r="H2783">
        <v>110.4519231</v>
      </c>
      <c r="I2783">
        <v>-52</v>
      </c>
      <c r="J2783">
        <v>-53</v>
      </c>
      <c r="K2783">
        <v>106</v>
      </c>
      <c r="L2783">
        <v>-2.5826926530000001</v>
      </c>
      <c r="M2783">
        <v>-2.9253800280000002</v>
      </c>
      <c r="N2783">
        <v>5.6477042659999999</v>
      </c>
      <c r="O2783">
        <v>-2.658900032</v>
      </c>
      <c r="P2783">
        <v>-2.710032725</v>
      </c>
      <c r="Q2783">
        <v>5.4200654510000001</v>
      </c>
      <c r="R2783">
        <v>-0.129134633</v>
      </c>
      <c r="S2783">
        <v>-0.14626900100000001</v>
      </c>
      <c r="T2783">
        <v>0.28238521300000002</v>
      </c>
      <c r="U2783">
        <v>-0.13294500200000001</v>
      </c>
      <c r="V2783">
        <v>-0.13550163600000001</v>
      </c>
      <c r="W2783">
        <v>0.27100327299999999</v>
      </c>
      <c r="X2783">
        <v>-9.8925320000000008E-3</v>
      </c>
      <c r="Y2783">
        <v>0.28005802000000002</v>
      </c>
      <c r="Z2783">
        <v>-1.2248385000000001E-2</v>
      </c>
      <c r="AA2783">
        <v>-1.476074E-3</v>
      </c>
      <c r="AB2783">
        <v>0.27015106100000003</v>
      </c>
      <c r="AC2783">
        <v>-4.4853239999999997E-3</v>
      </c>
    </row>
    <row r="2784" spans="1:29" x14ac:dyDescent="0.3">
      <c r="A2784">
        <v>27.82</v>
      </c>
      <c r="B2784">
        <v>28.2</v>
      </c>
      <c r="C2784">
        <v>-75</v>
      </c>
      <c r="D2784">
        <v>-75</v>
      </c>
      <c r="E2784">
        <v>150</v>
      </c>
      <c r="F2784">
        <v>-49.99038462</v>
      </c>
      <c r="G2784">
        <v>-56.43269231</v>
      </c>
      <c r="H2784">
        <v>109.5480769</v>
      </c>
      <c r="I2784">
        <v>-43</v>
      </c>
      <c r="J2784">
        <v>-52</v>
      </c>
      <c r="K2784">
        <v>101</v>
      </c>
      <c r="L2784">
        <v>-2.5561429859999998</v>
      </c>
      <c r="M2784">
        <v>-2.8855555270000002</v>
      </c>
      <c r="N2784">
        <v>5.6014881780000003</v>
      </c>
      <c r="O2784">
        <v>-2.198705796</v>
      </c>
      <c r="P2784">
        <v>-2.658900032</v>
      </c>
      <c r="Q2784">
        <v>5.1644019859999997</v>
      </c>
      <c r="R2784">
        <v>-0.12780714900000001</v>
      </c>
      <c r="S2784">
        <v>-0.144277776</v>
      </c>
      <c r="T2784">
        <v>0.28007440900000002</v>
      </c>
      <c r="U2784">
        <v>-0.10993529</v>
      </c>
      <c r="V2784">
        <v>-0.13294500200000001</v>
      </c>
      <c r="W2784">
        <v>0.25822009899999998</v>
      </c>
      <c r="X2784">
        <v>-9.5093209999999994E-3</v>
      </c>
      <c r="Y2784">
        <v>0.277411248</v>
      </c>
      <c r="Z2784">
        <v>-1.4016637E-2</v>
      </c>
      <c r="AA2784">
        <v>-1.3284663E-2</v>
      </c>
      <c r="AB2784">
        <v>0.25310683</v>
      </c>
      <c r="AC2784">
        <v>-2.6911944E-2</v>
      </c>
    </row>
    <row r="2785" spans="1:29" x14ac:dyDescent="0.3">
      <c r="A2785">
        <v>27.83</v>
      </c>
      <c r="B2785">
        <v>28.2</v>
      </c>
      <c r="C2785">
        <v>-75</v>
      </c>
      <c r="D2785">
        <v>-75</v>
      </c>
      <c r="E2785">
        <v>150</v>
      </c>
      <c r="F2785">
        <v>-49.59615385</v>
      </c>
      <c r="G2785">
        <v>-55.49038462</v>
      </c>
      <c r="H2785">
        <v>108.3557692</v>
      </c>
      <c r="I2785">
        <v>-55</v>
      </c>
      <c r="J2785">
        <v>-53</v>
      </c>
      <c r="K2785">
        <v>105</v>
      </c>
      <c r="L2785">
        <v>-2.5359849049999998</v>
      </c>
      <c r="M2785">
        <v>-2.837372797</v>
      </c>
      <c r="N2785">
        <v>5.5405222749999998</v>
      </c>
      <c r="O2785">
        <v>-2.812298111</v>
      </c>
      <c r="P2785">
        <v>-2.710032725</v>
      </c>
      <c r="Q2785">
        <v>5.3689327579999997</v>
      </c>
      <c r="R2785">
        <v>-0.126799245</v>
      </c>
      <c r="S2785">
        <v>-0.14186863999999999</v>
      </c>
      <c r="T2785">
        <v>0.27702611399999999</v>
      </c>
      <c r="U2785">
        <v>-0.14061490600000001</v>
      </c>
      <c r="V2785">
        <v>-0.13550163600000001</v>
      </c>
      <c r="W2785">
        <v>0.26844663800000002</v>
      </c>
      <c r="X2785">
        <v>-8.7003189999999998E-3</v>
      </c>
      <c r="Y2785">
        <v>0.27424003800000002</v>
      </c>
      <c r="Z2785">
        <v>-1.4663559E-2</v>
      </c>
      <c r="AA2785">
        <v>2.952147E-3</v>
      </c>
      <c r="AB2785">
        <v>0.27100327299999999</v>
      </c>
      <c r="AC2785">
        <v>1.3455972E-2</v>
      </c>
    </row>
    <row r="2786" spans="1:29" x14ac:dyDescent="0.3">
      <c r="A2786">
        <v>27.84</v>
      </c>
      <c r="B2786">
        <v>28.2</v>
      </c>
      <c r="C2786">
        <v>-75</v>
      </c>
      <c r="D2786">
        <v>-75</v>
      </c>
      <c r="E2786">
        <v>150</v>
      </c>
      <c r="F2786">
        <v>-49.28846154</v>
      </c>
      <c r="G2786">
        <v>-54.73076923</v>
      </c>
      <c r="H2786">
        <v>106.0192308</v>
      </c>
      <c r="I2786">
        <v>-51</v>
      </c>
      <c r="J2786">
        <v>-58</v>
      </c>
      <c r="K2786">
        <v>83</v>
      </c>
      <c r="L2786">
        <v>-2.5202517690000001</v>
      </c>
      <c r="M2786">
        <v>-2.7985316170000001</v>
      </c>
      <c r="N2786">
        <v>5.4210487719999998</v>
      </c>
      <c r="O2786">
        <v>-2.607767339</v>
      </c>
      <c r="P2786">
        <v>-2.9656961900000001</v>
      </c>
      <c r="Q2786">
        <v>4.2440135129999996</v>
      </c>
      <c r="R2786">
        <v>-0.12601258800000001</v>
      </c>
      <c r="S2786">
        <v>-0.13992658099999999</v>
      </c>
      <c r="T2786">
        <v>0.27105243899999998</v>
      </c>
      <c r="U2786">
        <v>-0.13038836700000001</v>
      </c>
      <c r="V2786">
        <v>-0.14828480899999999</v>
      </c>
      <c r="W2786">
        <v>0.212200676</v>
      </c>
      <c r="X2786">
        <v>-8.0332470000000003E-3</v>
      </c>
      <c r="Y2786">
        <v>0.269348015</v>
      </c>
      <c r="Z2786">
        <v>-8.9706479999999995E-3</v>
      </c>
      <c r="AA2786">
        <v>-1.0332516E-2</v>
      </c>
      <c r="AB2786">
        <v>0.234358176</v>
      </c>
      <c r="AC2786">
        <v>0.116618422</v>
      </c>
    </row>
    <row r="2787" spans="1:29" x14ac:dyDescent="0.3">
      <c r="A2787">
        <v>27.85</v>
      </c>
      <c r="B2787">
        <v>28.2</v>
      </c>
      <c r="C2787">
        <v>-75</v>
      </c>
      <c r="D2787">
        <v>-75</v>
      </c>
      <c r="E2787">
        <v>150</v>
      </c>
      <c r="F2787">
        <v>-49.20192308</v>
      </c>
      <c r="G2787">
        <v>-54.5</v>
      </c>
      <c r="H2787">
        <v>104.6826923</v>
      </c>
      <c r="I2787">
        <v>-48</v>
      </c>
      <c r="J2787">
        <v>-64</v>
      </c>
      <c r="K2787">
        <v>108</v>
      </c>
      <c r="L2787">
        <v>-2.5158268239999999</v>
      </c>
      <c r="M2787">
        <v>-2.7867317649999999</v>
      </c>
      <c r="N2787">
        <v>5.3527079610000001</v>
      </c>
      <c r="O2787">
        <v>-2.4543692610000001</v>
      </c>
      <c r="P2787">
        <v>-3.272492347</v>
      </c>
      <c r="Q2787">
        <v>5.5223308360000001</v>
      </c>
      <c r="R2787">
        <v>-0.125791341</v>
      </c>
      <c r="S2787">
        <v>-0.13933658800000001</v>
      </c>
      <c r="T2787">
        <v>0.26763539800000002</v>
      </c>
      <c r="U2787">
        <v>-0.122718463</v>
      </c>
      <c r="V2787">
        <v>-0.163624617</v>
      </c>
      <c r="W2787">
        <v>0.27611654200000002</v>
      </c>
      <c r="X2787">
        <v>-7.8203519999999992E-3</v>
      </c>
      <c r="Y2787">
        <v>0.26679957500000001</v>
      </c>
      <c r="Z2787">
        <v>-4.3990679999999999E-3</v>
      </c>
      <c r="AA2787">
        <v>-2.3617178999999999E-2</v>
      </c>
      <c r="AB2787">
        <v>0.27952538799999999</v>
      </c>
      <c r="AC2787">
        <v>1.7941295999999999E-2</v>
      </c>
    </row>
    <row r="2788" spans="1:29" x14ac:dyDescent="0.3">
      <c r="A2788">
        <v>27.86</v>
      </c>
      <c r="B2788">
        <v>28.2</v>
      </c>
      <c r="C2788">
        <v>-75</v>
      </c>
      <c r="D2788">
        <v>-75</v>
      </c>
      <c r="E2788">
        <v>150</v>
      </c>
      <c r="F2788">
        <v>-48.81730769</v>
      </c>
      <c r="G2788">
        <v>-54.5</v>
      </c>
      <c r="H2788">
        <v>103.5865385</v>
      </c>
      <c r="I2788">
        <v>-47</v>
      </c>
      <c r="J2788">
        <v>-53</v>
      </c>
      <c r="K2788">
        <v>109</v>
      </c>
      <c r="L2788">
        <v>-2.4961604039999998</v>
      </c>
      <c r="M2788">
        <v>-2.7867317649999999</v>
      </c>
      <c r="N2788">
        <v>5.2966586629999997</v>
      </c>
      <c r="O2788">
        <v>-2.4032365680000001</v>
      </c>
      <c r="P2788">
        <v>-2.710032725</v>
      </c>
      <c r="Q2788">
        <v>5.5734635289999996</v>
      </c>
      <c r="R2788">
        <v>-0.12480802000000001</v>
      </c>
      <c r="S2788">
        <v>-0.13933658800000001</v>
      </c>
      <c r="T2788">
        <v>0.26483293299999999</v>
      </c>
      <c r="U2788">
        <v>-0.120161828</v>
      </c>
      <c r="V2788">
        <v>-0.13550163600000001</v>
      </c>
      <c r="W2788">
        <v>0.27867317600000002</v>
      </c>
      <c r="X2788">
        <v>-8.3880729999999994E-3</v>
      </c>
      <c r="Y2788">
        <v>0.264603492</v>
      </c>
      <c r="Z2788">
        <v>-1.207587E-3</v>
      </c>
      <c r="AA2788">
        <v>-8.8564420000000008E-3</v>
      </c>
      <c r="AB2788">
        <v>0.27100327299999999</v>
      </c>
      <c r="AC2788">
        <v>-4.0367914999999997E-2</v>
      </c>
    </row>
    <row r="2789" spans="1:29" x14ac:dyDescent="0.3">
      <c r="A2789">
        <v>27.87</v>
      </c>
      <c r="B2789">
        <v>28.2</v>
      </c>
      <c r="C2789">
        <v>-75</v>
      </c>
      <c r="D2789">
        <v>-75</v>
      </c>
      <c r="E2789">
        <v>150</v>
      </c>
      <c r="F2789">
        <v>-48.39423077</v>
      </c>
      <c r="G2789">
        <v>-54.74038462</v>
      </c>
      <c r="H2789">
        <v>102.6346154</v>
      </c>
      <c r="I2789">
        <v>-40</v>
      </c>
      <c r="J2789">
        <v>-60</v>
      </c>
      <c r="K2789">
        <v>109</v>
      </c>
      <c r="L2789">
        <v>-2.4745273409999999</v>
      </c>
      <c r="M2789">
        <v>-2.7990232769999999</v>
      </c>
      <c r="N2789">
        <v>5.2479842720000001</v>
      </c>
      <c r="O2789">
        <v>-2.045307717</v>
      </c>
      <c r="P2789">
        <v>-3.0679615760000001</v>
      </c>
      <c r="Q2789">
        <v>5.5734635289999996</v>
      </c>
      <c r="R2789">
        <v>-0.123726367</v>
      </c>
      <c r="S2789">
        <v>-0.13995116399999999</v>
      </c>
      <c r="T2789">
        <v>0.26239921399999999</v>
      </c>
      <c r="U2789">
        <v>-0.102265386</v>
      </c>
      <c r="V2789">
        <v>-0.15339807899999999</v>
      </c>
      <c r="W2789">
        <v>0.27867317600000002</v>
      </c>
      <c r="X2789">
        <v>-9.3673909999999992E-3</v>
      </c>
      <c r="Y2789">
        <v>0.262825319</v>
      </c>
      <c r="Z2789">
        <v>2.2426619999999999E-3</v>
      </c>
      <c r="AA2789">
        <v>-2.9521473999999999E-2</v>
      </c>
      <c r="AB2789">
        <v>0.27100327299999999</v>
      </c>
      <c r="AC2789">
        <v>-4.0367914999999997E-2</v>
      </c>
    </row>
    <row r="2790" spans="1:29" x14ac:dyDescent="0.3">
      <c r="A2790">
        <v>27.88</v>
      </c>
      <c r="B2790">
        <v>28.2</v>
      </c>
      <c r="C2790">
        <v>-75</v>
      </c>
      <c r="D2790">
        <v>-75</v>
      </c>
      <c r="E2790">
        <v>150</v>
      </c>
      <c r="F2790">
        <v>-48.00961538</v>
      </c>
      <c r="G2790">
        <v>-55.125</v>
      </c>
      <c r="H2790">
        <v>102.4326923</v>
      </c>
      <c r="I2790">
        <v>-52</v>
      </c>
      <c r="J2790">
        <v>-55</v>
      </c>
      <c r="K2790">
        <v>110</v>
      </c>
      <c r="L2790">
        <v>-2.4548609209999999</v>
      </c>
      <c r="M2790">
        <v>-2.818689698</v>
      </c>
      <c r="N2790">
        <v>5.2376594020000002</v>
      </c>
      <c r="O2790">
        <v>-2.658900032</v>
      </c>
      <c r="P2790">
        <v>-2.812298111</v>
      </c>
      <c r="Q2790">
        <v>5.6245962220000001</v>
      </c>
      <c r="R2790">
        <v>-0.12274304599999999</v>
      </c>
      <c r="S2790">
        <v>-0.140934485</v>
      </c>
      <c r="T2790">
        <v>0.26188296999999999</v>
      </c>
      <c r="U2790">
        <v>-0.13294500200000001</v>
      </c>
      <c r="V2790">
        <v>-0.14061490600000001</v>
      </c>
      <c r="W2790">
        <v>0.281229811</v>
      </c>
      <c r="X2790">
        <v>-1.0502832E-2</v>
      </c>
      <c r="Y2790">
        <v>0.26248115700000002</v>
      </c>
      <c r="Z2790">
        <v>3.1483520000000001E-3</v>
      </c>
      <c r="AA2790">
        <v>-4.4282210000000004E-3</v>
      </c>
      <c r="AB2790">
        <v>0.27867317600000002</v>
      </c>
      <c r="AC2790">
        <v>-1.3455972E-2</v>
      </c>
    </row>
    <row r="2791" spans="1:29" x14ac:dyDescent="0.3">
      <c r="A2791">
        <v>27.89</v>
      </c>
      <c r="B2791">
        <v>28.2</v>
      </c>
      <c r="C2791">
        <v>-75</v>
      </c>
      <c r="D2791">
        <v>-75</v>
      </c>
      <c r="E2791">
        <v>150</v>
      </c>
      <c r="F2791">
        <v>-47.77884615</v>
      </c>
      <c r="G2791">
        <v>-55.16346154</v>
      </c>
      <c r="H2791">
        <v>102.2019231</v>
      </c>
      <c r="I2791">
        <v>-53</v>
      </c>
      <c r="J2791">
        <v>-53</v>
      </c>
      <c r="K2791">
        <v>104</v>
      </c>
      <c r="L2791">
        <v>-2.4430610690000001</v>
      </c>
      <c r="M2791">
        <v>-2.8206563400000002</v>
      </c>
      <c r="N2791">
        <v>5.2258595489999999</v>
      </c>
      <c r="O2791">
        <v>-2.710032725</v>
      </c>
      <c r="P2791">
        <v>-2.710032725</v>
      </c>
      <c r="Q2791">
        <v>5.3178000650000001</v>
      </c>
      <c r="R2791">
        <v>-0.122153053</v>
      </c>
      <c r="S2791">
        <v>-0.141032817</v>
      </c>
      <c r="T2791">
        <v>0.26129297699999998</v>
      </c>
      <c r="U2791">
        <v>-0.13550163600000001</v>
      </c>
      <c r="V2791">
        <v>-0.13550163600000001</v>
      </c>
      <c r="W2791">
        <v>0.26589000299999999</v>
      </c>
      <c r="X2791">
        <v>-1.0900237E-2</v>
      </c>
      <c r="Y2791">
        <v>0.26192394200000002</v>
      </c>
      <c r="Z2791">
        <v>3.3208650000000001E-3</v>
      </c>
      <c r="AA2791">
        <v>0</v>
      </c>
      <c r="AB2791">
        <v>0.267594426</v>
      </c>
      <c r="AC2791">
        <v>8.9706479999999995E-3</v>
      </c>
    </row>
    <row r="2792" spans="1:29" x14ac:dyDescent="0.3">
      <c r="A2792">
        <v>27.9</v>
      </c>
      <c r="B2792">
        <v>28.2</v>
      </c>
      <c r="C2792">
        <v>-75</v>
      </c>
      <c r="D2792">
        <v>-75</v>
      </c>
      <c r="E2792">
        <v>150</v>
      </c>
      <c r="F2792">
        <v>-47.66346154</v>
      </c>
      <c r="G2792">
        <v>-54.74038462</v>
      </c>
      <c r="H2792">
        <v>102.0961538</v>
      </c>
      <c r="I2792">
        <v>-52</v>
      </c>
      <c r="J2792">
        <v>-53</v>
      </c>
      <c r="K2792">
        <v>82</v>
      </c>
      <c r="L2792">
        <v>-2.437161143</v>
      </c>
      <c r="M2792">
        <v>-2.7990232769999999</v>
      </c>
      <c r="N2792">
        <v>5.2204512840000001</v>
      </c>
      <c r="O2792">
        <v>-2.658900032</v>
      </c>
      <c r="P2792">
        <v>-2.710032725</v>
      </c>
      <c r="Q2792">
        <v>4.1928808200000001</v>
      </c>
      <c r="R2792">
        <v>-0.12185805700000001</v>
      </c>
      <c r="S2792">
        <v>-0.13995116399999999</v>
      </c>
      <c r="T2792">
        <v>0.26102256400000001</v>
      </c>
      <c r="U2792">
        <v>-0.13294500200000001</v>
      </c>
      <c r="V2792">
        <v>-0.13550163600000001</v>
      </c>
      <c r="W2792">
        <v>0.209644041</v>
      </c>
      <c r="X2792">
        <v>-1.044606E-2</v>
      </c>
      <c r="Y2792">
        <v>0.26128478300000002</v>
      </c>
      <c r="Z2792">
        <v>1.3801E-3</v>
      </c>
      <c r="AA2792">
        <v>-1.476074E-3</v>
      </c>
      <c r="AB2792">
        <v>0.229244907</v>
      </c>
      <c r="AC2792">
        <v>0.103162451</v>
      </c>
    </row>
    <row r="2793" spans="1:29" x14ac:dyDescent="0.3">
      <c r="A2793">
        <v>27.91</v>
      </c>
      <c r="B2793">
        <v>28.2</v>
      </c>
      <c r="C2793">
        <v>-75</v>
      </c>
      <c r="D2793">
        <v>-75</v>
      </c>
      <c r="E2793">
        <v>150</v>
      </c>
      <c r="F2793">
        <v>-48.06730769</v>
      </c>
      <c r="G2793">
        <v>-54.20192308</v>
      </c>
      <c r="H2793">
        <v>102.0288462</v>
      </c>
      <c r="I2793">
        <v>-51</v>
      </c>
      <c r="J2793">
        <v>-43</v>
      </c>
      <c r="K2793">
        <v>107</v>
      </c>
      <c r="L2793">
        <v>-2.4578108840000001</v>
      </c>
      <c r="M2793">
        <v>-2.7714902889999999</v>
      </c>
      <c r="N2793">
        <v>5.2170096600000004</v>
      </c>
      <c r="O2793">
        <v>-2.607767339</v>
      </c>
      <c r="P2793">
        <v>-2.198705796</v>
      </c>
      <c r="Q2793">
        <v>5.4711981429999996</v>
      </c>
      <c r="R2793">
        <v>-0.122890544</v>
      </c>
      <c r="S2793">
        <v>-0.13857451400000001</v>
      </c>
      <c r="T2793">
        <v>0.26085048300000002</v>
      </c>
      <c r="U2793">
        <v>-0.13038836700000001</v>
      </c>
      <c r="V2793">
        <v>-0.10993529</v>
      </c>
      <c r="W2793">
        <v>0.27355990699999999</v>
      </c>
      <c r="X2793">
        <v>-9.0551439999999993E-3</v>
      </c>
      <c r="Y2793">
        <v>0.26105534200000002</v>
      </c>
      <c r="Z2793">
        <v>1.078203E-3</v>
      </c>
      <c r="AA2793">
        <v>1.1808590000000001E-2</v>
      </c>
      <c r="AB2793">
        <v>0.26248115700000002</v>
      </c>
      <c r="AC2793">
        <v>-5.8309211E-2</v>
      </c>
    </row>
    <row r="2794" spans="1:29" x14ac:dyDescent="0.3">
      <c r="A2794">
        <v>27.92</v>
      </c>
      <c r="B2794">
        <v>28.2</v>
      </c>
      <c r="C2794">
        <v>-75</v>
      </c>
      <c r="D2794">
        <v>-75</v>
      </c>
      <c r="E2794">
        <v>150</v>
      </c>
      <c r="F2794">
        <v>-48.66346154</v>
      </c>
      <c r="G2794">
        <v>-53.68269231</v>
      </c>
      <c r="H2794">
        <v>101.9903846</v>
      </c>
      <c r="I2794">
        <v>-45</v>
      </c>
      <c r="J2794">
        <v>-60</v>
      </c>
      <c r="K2794">
        <v>108</v>
      </c>
      <c r="L2794">
        <v>-2.488293836</v>
      </c>
      <c r="M2794">
        <v>-2.744940621</v>
      </c>
      <c r="N2794">
        <v>5.2150430180000003</v>
      </c>
      <c r="O2794">
        <v>-2.3009711820000001</v>
      </c>
      <c r="P2794">
        <v>-3.0679615760000001</v>
      </c>
      <c r="Q2794">
        <v>5.5223308360000001</v>
      </c>
      <c r="R2794">
        <v>-0.12441469199999999</v>
      </c>
      <c r="S2794">
        <v>-0.13724703099999999</v>
      </c>
      <c r="T2794">
        <v>0.26075215099999999</v>
      </c>
      <c r="U2794">
        <v>-0.11504855899999999</v>
      </c>
      <c r="V2794">
        <v>-0.15339807899999999</v>
      </c>
      <c r="W2794">
        <v>0.27611654200000002</v>
      </c>
      <c r="X2794">
        <v>-7.4087550000000004E-3</v>
      </c>
      <c r="Y2794">
        <v>0.26105534200000002</v>
      </c>
      <c r="Z2794">
        <v>1.59574E-3</v>
      </c>
      <c r="AA2794">
        <v>-2.2141106000000001E-2</v>
      </c>
      <c r="AB2794">
        <v>0.27355990699999999</v>
      </c>
      <c r="AC2794">
        <v>-1.3455972E-2</v>
      </c>
    </row>
    <row r="2795" spans="1:29" x14ac:dyDescent="0.3">
      <c r="A2795">
        <v>27.93</v>
      </c>
      <c r="B2795">
        <v>28.2</v>
      </c>
      <c r="C2795">
        <v>-75</v>
      </c>
      <c r="D2795">
        <v>-75</v>
      </c>
      <c r="E2795">
        <v>150</v>
      </c>
      <c r="F2795">
        <v>-49.38461538</v>
      </c>
      <c r="G2795">
        <v>-53.84615385</v>
      </c>
      <c r="H2795">
        <v>101.4711538</v>
      </c>
      <c r="I2795">
        <v>-36</v>
      </c>
      <c r="J2795">
        <v>-59</v>
      </c>
      <c r="K2795">
        <v>107</v>
      </c>
      <c r="L2795">
        <v>-2.5251683740000002</v>
      </c>
      <c r="M2795">
        <v>-2.7532988500000002</v>
      </c>
      <c r="N2795">
        <v>5.188493351</v>
      </c>
      <c r="O2795">
        <v>-1.840776945</v>
      </c>
      <c r="P2795">
        <v>-3.0168288830000001</v>
      </c>
      <c r="Q2795">
        <v>5.4711981429999996</v>
      </c>
      <c r="R2795">
        <v>-0.12625841900000001</v>
      </c>
      <c r="S2795">
        <v>-0.13766494300000001</v>
      </c>
      <c r="T2795">
        <v>0.25942466800000002</v>
      </c>
      <c r="U2795">
        <v>-9.2038846999999993E-2</v>
      </c>
      <c r="V2795">
        <v>-0.15084144399999999</v>
      </c>
      <c r="W2795">
        <v>0.27355990699999999</v>
      </c>
      <c r="X2795">
        <v>-6.5855599999999999E-3</v>
      </c>
      <c r="Y2795">
        <v>0.26092423199999998</v>
      </c>
      <c r="Z2795">
        <v>7.8924449999999997E-3</v>
      </c>
      <c r="AA2795">
        <v>-3.3949695000000002E-2</v>
      </c>
      <c r="AB2795">
        <v>0.26333336899999998</v>
      </c>
      <c r="AC2795">
        <v>-5.3823887000000001E-2</v>
      </c>
    </row>
    <row r="2796" spans="1:29" x14ac:dyDescent="0.3">
      <c r="A2796">
        <v>27.94</v>
      </c>
      <c r="B2796">
        <v>28.2</v>
      </c>
      <c r="C2796">
        <v>-75</v>
      </c>
      <c r="D2796">
        <v>-75</v>
      </c>
      <c r="E2796">
        <v>150</v>
      </c>
      <c r="F2796">
        <v>-50.13461538</v>
      </c>
      <c r="G2796">
        <v>-54.27884615</v>
      </c>
      <c r="H2796">
        <v>100.5769231</v>
      </c>
      <c r="I2796">
        <v>-47</v>
      </c>
      <c r="J2796">
        <v>-57</v>
      </c>
      <c r="K2796">
        <v>104</v>
      </c>
      <c r="L2796">
        <v>-2.5635178939999999</v>
      </c>
      <c r="M2796">
        <v>-2.7754235729999999</v>
      </c>
      <c r="N2796">
        <v>5.1427689230000002</v>
      </c>
      <c r="O2796">
        <v>-2.4032365680000001</v>
      </c>
      <c r="P2796">
        <v>-2.9145634970000001</v>
      </c>
      <c r="Q2796">
        <v>5.3178000650000001</v>
      </c>
      <c r="R2796">
        <v>-0.12817589500000001</v>
      </c>
      <c r="S2796">
        <v>-0.13877117899999999</v>
      </c>
      <c r="T2796">
        <v>0.25713844600000002</v>
      </c>
      <c r="U2796">
        <v>-0.120161828</v>
      </c>
      <c r="V2796">
        <v>-0.14572817499999999</v>
      </c>
      <c r="W2796">
        <v>0.26589000299999999</v>
      </c>
      <c r="X2796">
        <v>-6.1171899999999998E-3</v>
      </c>
      <c r="Y2796">
        <v>0.26040798900000001</v>
      </c>
      <c r="Z2796">
        <v>1.7208118000000001E-2</v>
      </c>
      <c r="AA2796">
        <v>-1.4760736999999999E-2</v>
      </c>
      <c r="AB2796">
        <v>0.26589000299999999</v>
      </c>
      <c r="AC2796" s="1">
        <v>5.5500000000000002E-17</v>
      </c>
    </row>
    <row r="2797" spans="1:29" x14ac:dyDescent="0.3">
      <c r="A2797">
        <v>27.95</v>
      </c>
      <c r="B2797">
        <v>28.2</v>
      </c>
      <c r="C2797">
        <v>-75</v>
      </c>
      <c r="D2797">
        <v>-75</v>
      </c>
      <c r="E2797">
        <v>150</v>
      </c>
      <c r="F2797">
        <v>-50.36538462</v>
      </c>
      <c r="G2797">
        <v>-54.81730769</v>
      </c>
      <c r="H2797">
        <v>100</v>
      </c>
      <c r="I2797">
        <v>-46</v>
      </c>
      <c r="J2797">
        <v>-52</v>
      </c>
      <c r="K2797">
        <v>84</v>
      </c>
      <c r="L2797">
        <v>-2.5753177460000001</v>
      </c>
      <c r="M2797">
        <v>-2.8029565609999998</v>
      </c>
      <c r="N2797">
        <v>5.1132692930000001</v>
      </c>
      <c r="O2797">
        <v>-2.3521038750000001</v>
      </c>
      <c r="P2797">
        <v>-2.658900032</v>
      </c>
      <c r="Q2797">
        <v>4.2951462060000001</v>
      </c>
      <c r="R2797">
        <v>-0.128765887</v>
      </c>
      <c r="S2797">
        <v>-0.140147828</v>
      </c>
      <c r="T2797">
        <v>0.25566346499999998</v>
      </c>
      <c r="U2797">
        <v>-0.117605194</v>
      </c>
      <c r="V2797">
        <v>-0.13294500200000001</v>
      </c>
      <c r="W2797">
        <v>0.21475731000000001</v>
      </c>
      <c r="X2797">
        <v>-6.5713669999999998E-3</v>
      </c>
      <c r="Y2797">
        <v>0.260080215</v>
      </c>
      <c r="Z2797">
        <v>2.3246053999999999E-2</v>
      </c>
      <c r="AA2797">
        <v>-8.8564420000000008E-3</v>
      </c>
      <c r="AB2797">
        <v>0.226688272</v>
      </c>
      <c r="AC2797">
        <v>6.2794534999999999E-2</v>
      </c>
    </row>
    <row r="2798" spans="1:29" x14ac:dyDescent="0.3">
      <c r="A2798">
        <v>27.96</v>
      </c>
      <c r="B2798">
        <v>28.2</v>
      </c>
      <c r="C2798">
        <v>-75</v>
      </c>
      <c r="D2798">
        <v>-75</v>
      </c>
      <c r="E2798">
        <v>150</v>
      </c>
      <c r="F2798">
        <v>-50.98076923</v>
      </c>
      <c r="G2798">
        <v>-55.98076923</v>
      </c>
      <c r="H2798">
        <v>100.6346154</v>
      </c>
      <c r="I2798">
        <v>-51</v>
      </c>
      <c r="J2798">
        <v>-53</v>
      </c>
      <c r="K2798">
        <v>105</v>
      </c>
      <c r="L2798">
        <v>-2.6067840179999999</v>
      </c>
      <c r="M2798">
        <v>-2.862447483</v>
      </c>
      <c r="N2798">
        <v>5.1457188870000001</v>
      </c>
      <c r="O2798">
        <v>-2.607767339</v>
      </c>
      <c r="P2798">
        <v>-2.710032725</v>
      </c>
      <c r="Q2798">
        <v>5.3689327579999997</v>
      </c>
      <c r="R2798">
        <v>-0.13033920099999999</v>
      </c>
      <c r="S2798">
        <v>-0.143122374</v>
      </c>
      <c r="T2798">
        <v>0.25728594399999999</v>
      </c>
      <c r="U2798">
        <v>-0.13038836700000001</v>
      </c>
      <c r="V2798">
        <v>-0.13550163600000001</v>
      </c>
      <c r="W2798">
        <v>0.26844663800000002</v>
      </c>
      <c r="X2798">
        <v>-7.3803690000000003E-3</v>
      </c>
      <c r="Y2798">
        <v>0.26267782099999998</v>
      </c>
      <c r="Z2798">
        <v>2.8378299999999999E-2</v>
      </c>
      <c r="AA2798">
        <v>-2.952147E-3</v>
      </c>
      <c r="AB2798">
        <v>0.267594426</v>
      </c>
      <c r="AC2798">
        <v>-4.4853239999999997E-3</v>
      </c>
    </row>
    <row r="2799" spans="1:29" x14ac:dyDescent="0.3">
      <c r="A2799">
        <v>27.97</v>
      </c>
      <c r="B2799">
        <v>28.2</v>
      </c>
      <c r="C2799">
        <v>-75</v>
      </c>
      <c r="D2799">
        <v>-75</v>
      </c>
      <c r="E2799">
        <v>150</v>
      </c>
      <c r="F2799">
        <v>-51.69230769</v>
      </c>
      <c r="G2799">
        <v>-56.69230769</v>
      </c>
      <c r="H2799">
        <v>102.2019231</v>
      </c>
      <c r="I2799">
        <v>-52</v>
      </c>
      <c r="J2799">
        <v>-39</v>
      </c>
      <c r="K2799">
        <v>99</v>
      </c>
      <c r="L2799">
        <v>-2.6431668959999999</v>
      </c>
      <c r="M2799">
        <v>-2.8988303609999999</v>
      </c>
      <c r="N2799">
        <v>5.2258595489999999</v>
      </c>
      <c r="O2799">
        <v>-2.658900032</v>
      </c>
      <c r="P2799">
        <v>-1.994175024</v>
      </c>
      <c r="Q2799">
        <v>5.0621365999999997</v>
      </c>
      <c r="R2799">
        <v>-0.13215834500000001</v>
      </c>
      <c r="S2799">
        <v>-0.14494151799999999</v>
      </c>
      <c r="T2799">
        <v>0.26129297699999998</v>
      </c>
      <c r="U2799">
        <v>-0.13294500200000001</v>
      </c>
      <c r="V2799">
        <v>-9.9708750999999998E-2</v>
      </c>
      <c r="W2799">
        <v>0.25310683</v>
      </c>
      <c r="X2799">
        <v>-7.3803690000000003E-3</v>
      </c>
      <c r="Y2799">
        <v>0.26656193900000003</v>
      </c>
      <c r="Z2799">
        <v>2.7731378000000001E-2</v>
      </c>
      <c r="AA2799">
        <v>1.9188957999999999E-2</v>
      </c>
      <c r="AB2799">
        <v>0.24628913799999999</v>
      </c>
      <c r="AC2799">
        <v>-3.5882591999999998E-2</v>
      </c>
    </row>
    <row r="2800" spans="1:29" x14ac:dyDescent="0.3">
      <c r="A2800">
        <v>27.98</v>
      </c>
      <c r="B2800">
        <v>28.2</v>
      </c>
      <c r="C2800">
        <v>-75</v>
      </c>
      <c r="D2800">
        <v>-75</v>
      </c>
      <c r="E2800">
        <v>150</v>
      </c>
      <c r="F2800">
        <v>-52.71153846</v>
      </c>
      <c r="G2800">
        <v>-57.24038462</v>
      </c>
      <c r="H2800">
        <v>103.7115385</v>
      </c>
      <c r="I2800">
        <v>-41</v>
      </c>
      <c r="J2800">
        <v>-54</v>
      </c>
      <c r="K2800">
        <v>101</v>
      </c>
      <c r="L2800">
        <v>-2.69528291</v>
      </c>
      <c r="M2800">
        <v>-2.9268550100000001</v>
      </c>
      <c r="N2800">
        <v>5.303050249</v>
      </c>
      <c r="O2800">
        <v>-2.09644041</v>
      </c>
      <c r="P2800">
        <v>-2.761165418</v>
      </c>
      <c r="Q2800">
        <v>5.1644019859999997</v>
      </c>
      <c r="R2800">
        <v>-0.134764145</v>
      </c>
      <c r="S2800">
        <v>-0.14634274999999999</v>
      </c>
      <c r="T2800">
        <v>0.26515251200000001</v>
      </c>
      <c r="U2800">
        <v>-0.104822021</v>
      </c>
      <c r="V2800">
        <v>-0.13805827100000001</v>
      </c>
      <c r="W2800">
        <v>0.25822009899999998</v>
      </c>
      <c r="X2800">
        <v>-6.684911E-3</v>
      </c>
      <c r="Y2800">
        <v>0.27047063999999998</v>
      </c>
      <c r="Z2800">
        <v>2.7990147E-2</v>
      </c>
      <c r="AA2800">
        <v>-1.9188957999999999E-2</v>
      </c>
      <c r="AB2800">
        <v>0.25310683</v>
      </c>
      <c r="AC2800">
        <v>-2.6911944E-2</v>
      </c>
    </row>
    <row r="2801" spans="1:29" x14ac:dyDescent="0.3">
      <c r="A2801">
        <v>27.99</v>
      </c>
      <c r="B2801">
        <v>28.2</v>
      </c>
      <c r="C2801">
        <v>-75</v>
      </c>
      <c r="D2801">
        <v>-75</v>
      </c>
      <c r="E2801">
        <v>150</v>
      </c>
      <c r="F2801">
        <v>-53.99038462</v>
      </c>
      <c r="G2801">
        <v>-57.66346154</v>
      </c>
      <c r="H2801">
        <v>105</v>
      </c>
      <c r="I2801">
        <v>-106</v>
      </c>
      <c r="J2801">
        <v>-55</v>
      </c>
      <c r="K2801">
        <v>101</v>
      </c>
      <c r="L2801">
        <v>-2.7606737579999998</v>
      </c>
      <c r="M2801">
        <v>-2.948488072</v>
      </c>
      <c r="N2801">
        <v>5.3689327579999997</v>
      </c>
      <c r="O2801">
        <v>-5.4200654510000001</v>
      </c>
      <c r="P2801">
        <v>-2.812298111</v>
      </c>
      <c r="Q2801">
        <v>5.1644019859999997</v>
      </c>
      <c r="R2801">
        <v>-0.13803368799999999</v>
      </c>
      <c r="S2801">
        <v>-0.14742440400000001</v>
      </c>
      <c r="T2801">
        <v>0.26844663800000002</v>
      </c>
      <c r="U2801">
        <v>-0.27100327299999999</v>
      </c>
      <c r="V2801">
        <v>-0.14061490600000001</v>
      </c>
      <c r="W2801">
        <v>0.25822009899999998</v>
      </c>
      <c r="X2801">
        <v>-5.4217320000000003E-3</v>
      </c>
      <c r="Y2801">
        <v>0.27411712199999999</v>
      </c>
      <c r="Z2801">
        <v>2.9844655000000001E-2</v>
      </c>
      <c r="AA2801">
        <v>7.5279759000000002E-2</v>
      </c>
      <c r="AB2801">
        <v>0.30935279199999999</v>
      </c>
      <c r="AC2801">
        <v>0.26911943599999999</v>
      </c>
    </row>
    <row r="2802" spans="1:29" x14ac:dyDescent="0.3">
      <c r="A2802">
        <v>28</v>
      </c>
      <c r="B2802">
        <v>28.2</v>
      </c>
      <c r="C2802">
        <v>-75</v>
      </c>
      <c r="D2802">
        <v>-75</v>
      </c>
      <c r="E2802">
        <v>150</v>
      </c>
      <c r="F2802">
        <v>-54.75961538</v>
      </c>
      <c r="G2802">
        <v>-57.51923077</v>
      </c>
      <c r="H2802">
        <v>105.3942308</v>
      </c>
      <c r="I2802">
        <v>0</v>
      </c>
      <c r="J2802">
        <v>-60</v>
      </c>
      <c r="K2802">
        <v>103</v>
      </c>
      <c r="L2802">
        <v>-2.800006598</v>
      </c>
      <c r="M2802">
        <v>-2.9411131639999999</v>
      </c>
      <c r="N2802">
        <v>5.3890908380000004</v>
      </c>
      <c r="O2802">
        <v>0</v>
      </c>
      <c r="P2802">
        <v>-3.0679615760000001</v>
      </c>
      <c r="Q2802">
        <v>5.2666673719999997</v>
      </c>
      <c r="R2802">
        <v>-0.14000033000000001</v>
      </c>
      <c r="S2802">
        <v>-0.14705565800000001</v>
      </c>
      <c r="T2802">
        <v>0.26945454200000002</v>
      </c>
      <c r="U2802">
        <v>0</v>
      </c>
      <c r="V2802">
        <v>-0.15339807899999999</v>
      </c>
      <c r="W2802">
        <v>0.26333336899999998</v>
      </c>
      <c r="X2802">
        <v>-4.073396E-3</v>
      </c>
      <c r="Y2802">
        <v>0.27532169099999998</v>
      </c>
      <c r="Z2802">
        <v>3.0879730000000001E-2</v>
      </c>
      <c r="AA2802">
        <v>-8.8564422000000004E-2</v>
      </c>
      <c r="AB2802">
        <v>0.226688272</v>
      </c>
      <c r="AC2802">
        <v>-0.19286892899999999</v>
      </c>
    </row>
    <row r="2803" spans="1:29" x14ac:dyDescent="0.3">
      <c r="A2803">
        <v>28.01</v>
      </c>
      <c r="B2803">
        <v>28.2</v>
      </c>
      <c r="C2803">
        <v>-75</v>
      </c>
      <c r="D2803">
        <v>-75</v>
      </c>
      <c r="E2803">
        <v>150</v>
      </c>
      <c r="F2803">
        <v>-55.39423077</v>
      </c>
      <c r="G2803">
        <v>-57.40384615</v>
      </c>
      <c r="H2803">
        <v>105.2884615</v>
      </c>
      <c r="I2803">
        <v>-102</v>
      </c>
      <c r="J2803">
        <v>-107</v>
      </c>
      <c r="K2803">
        <v>82</v>
      </c>
      <c r="L2803">
        <v>-2.832456192</v>
      </c>
      <c r="M2803">
        <v>-2.9352132379999998</v>
      </c>
      <c r="N2803">
        <v>5.3836825729999997</v>
      </c>
      <c r="O2803">
        <v>-5.2155346790000001</v>
      </c>
      <c r="P2803">
        <v>-5.4711981429999996</v>
      </c>
      <c r="Q2803">
        <v>4.1928808200000001</v>
      </c>
      <c r="R2803">
        <v>-0.14162280999999999</v>
      </c>
      <c r="S2803">
        <v>-0.14676066199999999</v>
      </c>
      <c r="T2803">
        <v>0.26918412899999999</v>
      </c>
      <c r="U2803">
        <v>-0.26077673400000001</v>
      </c>
      <c r="V2803">
        <v>-0.27355990699999999</v>
      </c>
      <c r="W2803">
        <v>0.209644041</v>
      </c>
      <c r="X2803">
        <v>-2.96634E-3</v>
      </c>
      <c r="Y2803">
        <v>0.27558390999999999</v>
      </c>
      <c r="Z2803">
        <v>3.3683058000000002E-2</v>
      </c>
      <c r="AA2803">
        <v>-7.3803690000000003E-3</v>
      </c>
      <c r="AB2803">
        <v>0.31787490800000001</v>
      </c>
      <c r="AC2803">
        <v>0.56963614100000004</v>
      </c>
    </row>
    <row r="2804" spans="1:29" x14ac:dyDescent="0.3">
      <c r="A2804">
        <v>28.02</v>
      </c>
      <c r="B2804">
        <v>28.2</v>
      </c>
      <c r="C2804">
        <v>-75</v>
      </c>
      <c r="D2804">
        <v>-75</v>
      </c>
      <c r="E2804">
        <v>150</v>
      </c>
      <c r="F2804">
        <v>-55.97115385</v>
      </c>
      <c r="G2804">
        <v>-57.70192308</v>
      </c>
      <c r="H2804">
        <v>105.3653846</v>
      </c>
      <c r="I2804">
        <v>0</v>
      </c>
      <c r="J2804">
        <v>0</v>
      </c>
      <c r="K2804">
        <v>102</v>
      </c>
      <c r="L2804">
        <v>-2.8619558230000002</v>
      </c>
      <c r="M2804">
        <v>-2.9504547140000001</v>
      </c>
      <c r="N2804">
        <v>5.3876158570000001</v>
      </c>
      <c r="O2804">
        <v>0</v>
      </c>
      <c r="P2804">
        <v>0</v>
      </c>
      <c r="Q2804">
        <v>5.2155346790000001</v>
      </c>
      <c r="R2804">
        <v>-0.143097791</v>
      </c>
      <c r="S2804">
        <v>-0.14752273599999999</v>
      </c>
      <c r="T2804">
        <v>0.26938079300000001</v>
      </c>
      <c r="U2804">
        <v>0</v>
      </c>
      <c r="V2804">
        <v>0</v>
      </c>
      <c r="W2804">
        <v>0.26077673400000001</v>
      </c>
      <c r="X2804">
        <v>-2.5547429999999999E-3</v>
      </c>
      <c r="Y2804">
        <v>0.276460704</v>
      </c>
      <c r="Z2804">
        <v>3.7262691000000001E-2</v>
      </c>
      <c r="AA2804">
        <v>0</v>
      </c>
      <c r="AB2804">
        <v>0.17385115600000001</v>
      </c>
      <c r="AC2804">
        <v>-0.45750304200000003</v>
      </c>
    </row>
    <row r="2805" spans="1:29" x14ac:dyDescent="0.3">
      <c r="A2805">
        <v>28.03</v>
      </c>
      <c r="B2805">
        <v>28.2</v>
      </c>
      <c r="C2805">
        <v>-75</v>
      </c>
      <c r="D2805">
        <v>-75</v>
      </c>
      <c r="E2805">
        <v>150</v>
      </c>
      <c r="F2805">
        <v>-56.70192308</v>
      </c>
      <c r="G2805">
        <v>-58.47115385</v>
      </c>
      <c r="H2805">
        <v>105.7307692</v>
      </c>
      <c r="I2805">
        <v>-103</v>
      </c>
      <c r="J2805">
        <v>-109</v>
      </c>
      <c r="K2805">
        <v>102</v>
      </c>
      <c r="L2805">
        <v>-2.8993220210000001</v>
      </c>
      <c r="M2805">
        <v>-2.9897875549999999</v>
      </c>
      <c r="N2805">
        <v>5.4062989559999997</v>
      </c>
      <c r="O2805">
        <v>-5.2666673719999997</v>
      </c>
      <c r="P2805">
        <v>-5.5734635289999996</v>
      </c>
      <c r="Q2805">
        <v>5.2155346790000001</v>
      </c>
      <c r="R2805">
        <v>-0.14496610100000001</v>
      </c>
      <c r="S2805">
        <v>-0.14948937800000001</v>
      </c>
      <c r="T2805">
        <v>0.270314948</v>
      </c>
      <c r="U2805">
        <v>-0.26333336899999998</v>
      </c>
      <c r="V2805">
        <v>-0.27867317600000002</v>
      </c>
      <c r="W2805">
        <v>0.26077673400000001</v>
      </c>
      <c r="X2805">
        <v>-2.611515E-3</v>
      </c>
      <c r="Y2805">
        <v>0.27836179100000003</v>
      </c>
      <c r="Z2805">
        <v>4.2351808999999997E-2</v>
      </c>
      <c r="AA2805">
        <v>-8.8564420000000008E-3</v>
      </c>
      <c r="AB2805">
        <v>0.354520004</v>
      </c>
      <c r="AC2805">
        <v>0.49338563400000002</v>
      </c>
    </row>
    <row r="2806" spans="1:29" x14ac:dyDescent="0.3">
      <c r="A2806">
        <v>28.04</v>
      </c>
      <c r="B2806">
        <v>28.2</v>
      </c>
      <c r="C2806">
        <v>-75</v>
      </c>
      <c r="D2806">
        <v>-75</v>
      </c>
      <c r="E2806">
        <v>150</v>
      </c>
      <c r="F2806">
        <v>-57.23076923</v>
      </c>
      <c r="G2806">
        <v>-59.35576923</v>
      </c>
      <c r="H2806">
        <v>106.4038462</v>
      </c>
      <c r="I2806">
        <v>-59</v>
      </c>
      <c r="J2806">
        <v>-54</v>
      </c>
      <c r="K2806">
        <v>199</v>
      </c>
      <c r="L2806">
        <v>-2.9263633489999998</v>
      </c>
      <c r="M2806">
        <v>-3.0350203219999998</v>
      </c>
      <c r="N2806">
        <v>5.4407151919999999</v>
      </c>
      <c r="O2806">
        <v>-3.0168288830000001</v>
      </c>
      <c r="P2806">
        <v>-2.761165418</v>
      </c>
      <c r="Q2806">
        <v>10.17540589</v>
      </c>
      <c r="R2806">
        <v>-0.146318167</v>
      </c>
      <c r="S2806">
        <v>-0.15175101599999999</v>
      </c>
      <c r="T2806">
        <v>0.27203576000000002</v>
      </c>
      <c r="U2806">
        <v>-0.15084144399999999</v>
      </c>
      <c r="V2806">
        <v>-0.13805827100000001</v>
      </c>
      <c r="W2806">
        <v>0.50877029500000004</v>
      </c>
      <c r="X2806">
        <v>-3.1366570000000002E-3</v>
      </c>
      <c r="Y2806">
        <v>0.28071356800000002</v>
      </c>
      <c r="Z2806">
        <v>4.5672674000000003E-2</v>
      </c>
      <c r="AA2806">
        <v>7.3803690000000003E-3</v>
      </c>
      <c r="AB2806">
        <v>0.43548010100000001</v>
      </c>
      <c r="AC2806">
        <v>-0.38573785900000002</v>
      </c>
    </row>
    <row r="2807" spans="1:29" x14ac:dyDescent="0.3">
      <c r="A2807">
        <v>28.05</v>
      </c>
      <c r="B2807">
        <v>28.2</v>
      </c>
      <c r="C2807">
        <v>-75</v>
      </c>
      <c r="D2807">
        <v>-75</v>
      </c>
      <c r="E2807">
        <v>150</v>
      </c>
      <c r="F2807">
        <v>-57.79807692</v>
      </c>
      <c r="G2807">
        <v>-60.39423077</v>
      </c>
      <c r="H2807">
        <v>107.25</v>
      </c>
      <c r="I2807">
        <v>-57</v>
      </c>
      <c r="J2807">
        <v>-54</v>
      </c>
      <c r="K2807">
        <v>79</v>
      </c>
      <c r="L2807">
        <v>-2.9553713190000002</v>
      </c>
      <c r="M2807">
        <v>-3.088119657</v>
      </c>
      <c r="N2807">
        <v>5.4839813169999996</v>
      </c>
      <c r="O2807">
        <v>-2.9145634970000001</v>
      </c>
      <c r="P2807">
        <v>-2.761165418</v>
      </c>
      <c r="Q2807">
        <v>4.0394827409999996</v>
      </c>
      <c r="R2807">
        <v>-0.14776856599999999</v>
      </c>
      <c r="S2807">
        <v>-0.154405983</v>
      </c>
      <c r="T2807">
        <v>0.27419906599999999</v>
      </c>
      <c r="U2807">
        <v>-0.14572817499999999</v>
      </c>
      <c r="V2807">
        <v>-0.13805827100000001</v>
      </c>
      <c r="W2807">
        <v>0.201974137</v>
      </c>
      <c r="X2807">
        <v>-3.8321140000000002E-3</v>
      </c>
      <c r="Y2807">
        <v>0.28352422700000002</v>
      </c>
      <c r="Z2807">
        <v>4.9079795000000002E-2</v>
      </c>
      <c r="AA2807">
        <v>4.4282210000000004E-3</v>
      </c>
      <c r="AB2807">
        <v>0.229244907</v>
      </c>
      <c r="AC2807">
        <v>0.14353036599999999</v>
      </c>
    </row>
    <row r="2808" spans="1:29" x14ac:dyDescent="0.3">
      <c r="A2808">
        <v>28.06</v>
      </c>
      <c r="B2808">
        <v>28.2</v>
      </c>
      <c r="C2808">
        <v>-75</v>
      </c>
      <c r="D2808">
        <v>-75</v>
      </c>
      <c r="E2808">
        <v>150</v>
      </c>
      <c r="F2808">
        <v>-58.26923077</v>
      </c>
      <c r="G2808">
        <v>-61.11538462</v>
      </c>
      <c r="H2808">
        <v>108.7980769</v>
      </c>
      <c r="I2808">
        <v>-53</v>
      </c>
      <c r="J2808">
        <v>-47</v>
      </c>
      <c r="K2808">
        <v>100</v>
      </c>
      <c r="L2808">
        <v>-2.979462684</v>
      </c>
      <c r="M2808">
        <v>-3.1249941950000002</v>
      </c>
      <c r="N2808">
        <v>5.5631386589999998</v>
      </c>
      <c r="O2808">
        <v>-2.710032725</v>
      </c>
      <c r="P2808">
        <v>-2.4032365680000001</v>
      </c>
      <c r="Q2808">
        <v>5.1132692930000001</v>
      </c>
      <c r="R2808">
        <v>-0.14897313400000001</v>
      </c>
      <c r="S2808">
        <v>-0.15624971000000001</v>
      </c>
      <c r="T2808">
        <v>0.278156933</v>
      </c>
      <c r="U2808">
        <v>-0.13550163600000001</v>
      </c>
      <c r="V2808">
        <v>-0.120161828</v>
      </c>
      <c r="W2808">
        <v>0.25566346499999998</v>
      </c>
      <c r="X2808">
        <v>-4.2011330000000001E-3</v>
      </c>
      <c r="Y2808">
        <v>0.28717890299999999</v>
      </c>
      <c r="Z2808">
        <v>4.7484053999999998E-2</v>
      </c>
      <c r="AA2808">
        <v>8.8564420000000008E-3</v>
      </c>
      <c r="AB2808">
        <v>0.25566346499999998</v>
      </c>
      <c r="AC2808" s="1">
        <v>5.5500000000000002E-17</v>
      </c>
    </row>
    <row r="2809" spans="1:29" x14ac:dyDescent="0.3">
      <c r="A2809">
        <v>28.07</v>
      </c>
      <c r="B2809">
        <v>28.2</v>
      </c>
      <c r="C2809">
        <v>-120</v>
      </c>
      <c r="D2809">
        <v>-120</v>
      </c>
      <c r="E2809">
        <v>240</v>
      </c>
      <c r="F2809">
        <v>-58.59615385</v>
      </c>
      <c r="G2809">
        <v>-61.95192308</v>
      </c>
      <c r="H2809">
        <v>110.7980769</v>
      </c>
      <c r="I2809">
        <v>-55</v>
      </c>
      <c r="J2809">
        <v>-59</v>
      </c>
      <c r="K2809">
        <v>106</v>
      </c>
      <c r="L2809">
        <v>-2.9961791409999998</v>
      </c>
      <c r="M2809">
        <v>-3.167768659</v>
      </c>
      <c r="N2809">
        <v>5.6654040439999998</v>
      </c>
      <c r="O2809">
        <v>-2.812298111</v>
      </c>
      <c r="P2809">
        <v>-3.0168288830000001</v>
      </c>
      <c r="Q2809">
        <v>5.4200654510000001</v>
      </c>
      <c r="R2809">
        <v>-0.14980895699999999</v>
      </c>
      <c r="S2809">
        <v>-0.158388433</v>
      </c>
      <c r="T2809">
        <v>0.28327020200000003</v>
      </c>
      <c r="U2809">
        <v>-0.14061490600000001</v>
      </c>
      <c r="V2809">
        <v>-0.15084144399999999</v>
      </c>
      <c r="W2809">
        <v>0.27100327299999999</v>
      </c>
      <c r="X2809">
        <v>-4.9533629999999997E-3</v>
      </c>
      <c r="Y2809">
        <v>0.29157926499999998</v>
      </c>
      <c r="Z2809">
        <v>4.3731908E-2</v>
      </c>
      <c r="AA2809">
        <v>-5.9042950000000004E-3</v>
      </c>
      <c r="AB2809">
        <v>0.27782096499999998</v>
      </c>
      <c r="AC2809">
        <v>3.5882591999999998E-2</v>
      </c>
    </row>
    <row r="2810" spans="1:29" x14ac:dyDescent="0.3">
      <c r="A2810">
        <v>28.08</v>
      </c>
      <c r="B2810">
        <v>28.2</v>
      </c>
      <c r="C2810">
        <v>-120</v>
      </c>
      <c r="D2810">
        <v>-120</v>
      </c>
      <c r="E2810">
        <v>240</v>
      </c>
      <c r="F2810">
        <v>-59.34615385</v>
      </c>
      <c r="G2810">
        <v>-63.02884615</v>
      </c>
      <c r="H2810">
        <v>112.6923077</v>
      </c>
      <c r="I2810">
        <v>-44</v>
      </c>
      <c r="J2810">
        <v>-58</v>
      </c>
      <c r="K2810">
        <v>101</v>
      </c>
      <c r="L2810">
        <v>-3.034528661</v>
      </c>
      <c r="M2810">
        <v>-3.222834636</v>
      </c>
      <c r="N2810">
        <v>5.762261165</v>
      </c>
      <c r="O2810">
        <v>-2.2498384890000001</v>
      </c>
      <c r="P2810">
        <v>-2.9656961900000001</v>
      </c>
      <c r="Q2810">
        <v>5.1644019859999997</v>
      </c>
      <c r="R2810">
        <v>-0.15172643299999999</v>
      </c>
      <c r="S2810">
        <v>-0.16114173200000001</v>
      </c>
      <c r="T2810">
        <v>0.28811305799999998</v>
      </c>
      <c r="U2810">
        <v>-0.11249192399999999</v>
      </c>
      <c r="V2810">
        <v>-0.14828480899999999</v>
      </c>
      <c r="W2810">
        <v>0.25822009899999998</v>
      </c>
      <c r="X2810">
        <v>-5.4359250000000003E-3</v>
      </c>
      <c r="Y2810">
        <v>0.29636476</v>
      </c>
      <c r="Z2810">
        <v>4.3430011999999997E-2</v>
      </c>
      <c r="AA2810">
        <v>-2.0665032E-2</v>
      </c>
      <c r="AB2810">
        <v>0.259072311</v>
      </c>
      <c r="AC2810">
        <v>4.4853239999999997E-3</v>
      </c>
    </row>
    <row r="2811" spans="1:29" x14ac:dyDescent="0.3">
      <c r="A2811">
        <v>28.09</v>
      </c>
      <c r="B2811">
        <v>28.2</v>
      </c>
      <c r="C2811">
        <v>-120</v>
      </c>
      <c r="D2811">
        <v>-120</v>
      </c>
      <c r="E2811">
        <v>240</v>
      </c>
      <c r="F2811">
        <v>-59.81730769</v>
      </c>
      <c r="G2811">
        <v>-63.59615385</v>
      </c>
      <c r="H2811">
        <v>113.8846154</v>
      </c>
      <c r="I2811">
        <v>-59</v>
      </c>
      <c r="J2811">
        <v>-55</v>
      </c>
      <c r="K2811">
        <v>99</v>
      </c>
      <c r="L2811">
        <v>-3.0586200259999998</v>
      </c>
      <c r="M2811">
        <v>-3.2518426059999999</v>
      </c>
      <c r="N2811">
        <v>5.8232270679999996</v>
      </c>
      <c r="O2811">
        <v>-3.0168288830000001</v>
      </c>
      <c r="P2811">
        <v>-2.812298111</v>
      </c>
      <c r="Q2811">
        <v>5.0621365999999997</v>
      </c>
      <c r="R2811">
        <v>-0.15293100100000001</v>
      </c>
      <c r="S2811">
        <v>-0.16259213</v>
      </c>
      <c r="T2811">
        <v>0.29116135300000001</v>
      </c>
      <c r="U2811">
        <v>-0.15084144399999999</v>
      </c>
      <c r="V2811">
        <v>-0.14061490600000001</v>
      </c>
      <c r="W2811">
        <v>0.25310683</v>
      </c>
      <c r="X2811">
        <v>-5.5778549999999996E-3</v>
      </c>
      <c r="Y2811">
        <v>0.29928194600000002</v>
      </c>
      <c r="Z2811">
        <v>4.2739961999999999E-2</v>
      </c>
      <c r="AA2811">
        <v>5.9042950000000004E-3</v>
      </c>
      <c r="AB2811">
        <v>0.26589000299999999</v>
      </c>
      <c r="AC2811">
        <v>6.7279858999999997E-2</v>
      </c>
    </row>
    <row r="2812" spans="1:29" x14ac:dyDescent="0.3">
      <c r="A2812">
        <v>28.1</v>
      </c>
      <c r="B2812">
        <v>28.2</v>
      </c>
      <c r="C2812">
        <v>-120</v>
      </c>
      <c r="D2812">
        <v>-120</v>
      </c>
      <c r="E2812">
        <v>240</v>
      </c>
      <c r="F2812">
        <v>-61.10576923</v>
      </c>
      <c r="G2812">
        <v>-64.480769230000007</v>
      </c>
      <c r="H2812">
        <v>114.6442308</v>
      </c>
      <c r="I2812">
        <v>-67</v>
      </c>
      <c r="J2812">
        <v>-62</v>
      </c>
      <c r="K2812">
        <v>88</v>
      </c>
      <c r="L2812">
        <v>-3.1245025339999999</v>
      </c>
      <c r="M2812">
        <v>-3.2970753730000002</v>
      </c>
      <c r="N2812">
        <v>5.8620682479999999</v>
      </c>
      <c r="O2812">
        <v>-3.425890426</v>
      </c>
      <c r="P2812">
        <v>-3.1702269620000001</v>
      </c>
      <c r="Q2812">
        <v>4.4996769780000001</v>
      </c>
      <c r="R2812">
        <v>-0.15622512699999999</v>
      </c>
      <c r="S2812">
        <v>-0.16485376900000001</v>
      </c>
      <c r="T2812">
        <v>0.29310341200000001</v>
      </c>
      <c r="U2812">
        <v>-0.17129452100000001</v>
      </c>
      <c r="V2812">
        <v>-0.158511348</v>
      </c>
      <c r="W2812">
        <v>0.22498384900000001</v>
      </c>
      <c r="X2812">
        <v>-4.9817489999999997E-3</v>
      </c>
      <c r="Y2812">
        <v>0.30242857299999998</v>
      </c>
      <c r="Z2812">
        <v>4.9079795000000002E-2</v>
      </c>
      <c r="AA2812">
        <v>7.3803690000000003E-3</v>
      </c>
      <c r="AB2812">
        <v>0.25992452199999999</v>
      </c>
      <c r="AC2812">
        <v>0.183898282</v>
      </c>
    </row>
    <row r="2813" spans="1:29" x14ac:dyDescent="0.3">
      <c r="A2813">
        <v>28.11</v>
      </c>
      <c r="B2813">
        <v>28.2</v>
      </c>
      <c r="C2813">
        <v>-120</v>
      </c>
      <c r="D2813">
        <v>-120</v>
      </c>
      <c r="E2813">
        <v>240</v>
      </c>
      <c r="F2813">
        <v>-62.42307692</v>
      </c>
      <c r="G2813">
        <v>-65.355769230000007</v>
      </c>
      <c r="H2813">
        <v>115.7596154</v>
      </c>
      <c r="I2813">
        <v>-67</v>
      </c>
      <c r="J2813">
        <v>-70</v>
      </c>
      <c r="K2813">
        <v>137</v>
      </c>
      <c r="L2813">
        <v>-3.1918600239999999</v>
      </c>
      <c r="M2813">
        <v>-3.3418164789999998</v>
      </c>
      <c r="N2813">
        <v>5.919100867</v>
      </c>
      <c r="O2813">
        <v>-3.425890426</v>
      </c>
      <c r="P2813">
        <v>-3.5792885050000001</v>
      </c>
      <c r="Q2813">
        <v>7.0051789309999997</v>
      </c>
      <c r="R2813">
        <v>-0.15959300100000001</v>
      </c>
      <c r="S2813">
        <v>-0.167090824</v>
      </c>
      <c r="T2813">
        <v>0.29595504299999997</v>
      </c>
      <c r="U2813">
        <v>-0.17129452100000001</v>
      </c>
      <c r="V2813">
        <v>-0.17896442500000001</v>
      </c>
      <c r="W2813">
        <v>0.35025894699999999</v>
      </c>
      <c r="X2813">
        <v>-4.3288700000000003E-3</v>
      </c>
      <c r="Y2813">
        <v>0.30619797100000001</v>
      </c>
      <c r="Z2813">
        <v>5.3910144E-2</v>
      </c>
      <c r="AA2813">
        <v>-4.4282210000000004E-3</v>
      </c>
      <c r="AB2813">
        <v>0.35025894699999999</v>
      </c>
      <c r="AC2813" s="1">
        <v>-1.11E-16</v>
      </c>
    </row>
    <row r="2814" spans="1:29" x14ac:dyDescent="0.3">
      <c r="A2814">
        <v>28.12</v>
      </c>
      <c r="B2814">
        <v>28.2</v>
      </c>
      <c r="C2814">
        <v>-120</v>
      </c>
      <c r="D2814">
        <v>-120</v>
      </c>
      <c r="E2814">
        <v>240</v>
      </c>
      <c r="F2814">
        <v>-63.85576923</v>
      </c>
      <c r="G2814">
        <v>-67.04807692</v>
      </c>
      <c r="H2814">
        <v>117.3653846</v>
      </c>
      <c r="I2814">
        <v>-65</v>
      </c>
      <c r="J2814">
        <v>-59</v>
      </c>
      <c r="K2814">
        <v>116</v>
      </c>
      <c r="L2814">
        <v>-3.26511744</v>
      </c>
      <c r="M2814">
        <v>-3.4283487290000001</v>
      </c>
      <c r="N2814">
        <v>6.0012081720000001</v>
      </c>
      <c r="O2814">
        <v>-3.32362504</v>
      </c>
      <c r="P2814">
        <v>-3.0168288830000001</v>
      </c>
      <c r="Q2814">
        <v>5.9313923800000001</v>
      </c>
      <c r="R2814">
        <v>-0.163255872</v>
      </c>
      <c r="S2814">
        <v>-0.17141743600000001</v>
      </c>
      <c r="T2814">
        <v>0.30006040899999997</v>
      </c>
      <c r="U2814">
        <v>-0.166181252</v>
      </c>
      <c r="V2814">
        <v>-0.15084144399999999</v>
      </c>
      <c r="W2814">
        <v>0.29656961900000001</v>
      </c>
      <c r="X2814">
        <v>-4.7120809999999999E-3</v>
      </c>
      <c r="Y2814">
        <v>0.31159804200000002</v>
      </c>
      <c r="Z2814">
        <v>6.0724385999999998E-2</v>
      </c>
      <c r="AA2814">
        <v>8.8564420000000008E-3</v>
      </c>
      <c r="AB2814">
        <v>0.30338731099999999</v>
      </c>
      <c r="AC2814">
        <v>3.5882591999999998E-2</v>
      </c>
    </row>
    <row r="2815" spans="1:29" x14ac:dyDescent="0.3">
      <c r="A2815">
        <v>28.13</v>
      </c>
      <c r="B2815">
        <v>28.2</v>
      </c>
      <c r="C2815">
        <v>-120</v>
      </c>
      <c r="D2815">
        <v>-120</v>
      </c>
      <c r="E2815">
        <v>240</v>
      </c>
      <c r="F2815">
        <v>-65.95192308</v>
      </c>
      <c r="G2815">
        <v>-69.42307692</v>
      </c>
      <c r="H2815">
        <v>120.0384615</v>
      </c>
      <c r="I2815">
        <v>-51</v>
      </c>
      <c r="J2815">
        <v>-80</v>
      </c>
      <c r="K2815">
        <v>117</v>
      </c>
      <c r="L2815">
        <v>-3.3722994310000001</v>
      </c>
      <c r="M2815">
        <v>-3.549788875</v>
      </c>
      <c r="N2815">
        <v>6.1378897940000003</v>
      </c>
      <c r="O2815">
        <v>-2.607767339</v>
      </c>
      <c r="P2815">
        <v>-4.0906154340000001</v>
      </c>
      <c r="Q2815">
        <v>5.9825250729999997</v>
      </c>
      <c r="R2815">
        <v>-0.168614972</v>
      </c>
      <c r="S2815">
        <v>-0.177489444</v>
      </c>
      <c r="T2815">
        <v>0.30689449000000002</v>
      </c>
      <c r="U2815">
        <v>-0.13038836700000001</v>
      </c>
      <c r="V2815">
        <v>-0.204530772</v>
      </c>
      <c r="W2815">
        <v>0.29912625399999998</v>
      </c>
      <c r="X2815">
        <v>-5.1236789999999999E-3</v>
      </c>
      <c r="Y2815">
        <v>0.31996446499999998</v>
      </c>
      <c r="Z2815">
        <v>6.8789343000000003E-2</v>
      </c>
      <c r="AA2815">
        <v>-4.2806137000000001E-2</v>
      </c>
      <c r="AB2815">
        <v>0.311057215</v>
      </c>
      <c r="AC2815">
        <v>6.2794534999999999E-2</v>
      </c>
    </row>
    <row r="2816" spans="1:29" x14ac:dyDescent="0.3">
      <c r="A2816">
        <v>28.14</v>
      </c>
      <c r="B2816">
        <v>28.2</v>
      </c>
      <c r="C2816">
        <v>-120</v>
      </c>
      <c r="D2816">
        <v>-120</v>
      </c>
      <c r="E2816">
        <v>240</v>
      </c>
      <c r="F2816">
        <v>-67.58653846</v>
      </c>
      <c r="G2816">
        <v>-71.903846150000007</v>
      </c>
      <c r="H2816">
        <v>124.875</v>
      </c>
      <c r="I2816">
        <v>-64</v>
      </c>
      <c r="J2816">
        <v>-79</v>
      </c>
      <c r="K2816">
        <v>124</v>
      </c>
      <c r="L2816">
        <v>-3.455881717</v>
      </c>
      <c r="M2816">
        <v>-3.6766372860000001</v>
      </c>
      <c r="N2816">
        <v>6.3851950300000002</v>
      </c>
      <c r="O2816">
        <v>-3.272492347</v>
      </c>
      <c r="P2816">
        <v>-4.0394827409999996</v>
      </c>
      <c r="Q2816">
        <v>6.3404539230000001</v>
      </c>
      <c r="R2816">
        <v>-0.17279408600000001</v>
      </c>
      <c r="S2816">
        <v>-0.18383186400000001</v>
      </c>
      <c r="T2816">
        <v>0.31925975099999998</v>
      </c>
      <c r="U2816">
        <v>-0.163624617</v>
      </c>
      <c r="V2816">
        <v>-0.201974137</v>
      </c>
      <c r="W2816">
        <v>0.31702269599999999</v>
      </c>
      <c r="X2816">
        <v>-6.3726640000000001E-3</v>
      </c>
      <c r="Y2816">
        <v>0.33171515099999999</v>
      </c>
      <c r="Z2816">
        <v>6.5554735000000003E-2</v>
      </c>
      <c r="AA2816">
        <v>-2.2141106000000001E-2</v>
      </c>
      <c r="AB2816">
        <v>0.33321471600000002</v>
      </c>
      <c r="AC2816">
        <v>8.5221155000000007E-2</v>
      </c>
    </row>
    <row r="2817" spans="1:29" x14ac:dyDescent="0.3">
      <c r="A2817">
        <v>28.15</v>
      </c>
      <c r="B2817">
        <v>28.2</v>
      </c>
      <c r="C2817">
        <v>-120</v>
      </c>
      <c r="D2817">
        <v>-120</v>
      </c>
      <c r="E2817">
        <v>240</v>
      </c>
      <c r="F2817">
        <v>-69.807692309999993</v>
      </c>
      <c r="G2817">
        <v>-75.04807692</v>
      </c>
      <c r="H2817">
        <v>131.42307690000001</v>
      </c>
      <c r="I2817">
        <v>-64</v>
      </c>
      <c r="J2817">
        <v>-79</v>
      </c>
      <c r="K2817">
        <v>132</v>
      </c>
      <c r="L2817">
        <v>-3.569455295</v>
      </c>
      <c r="M2817">
        <v>-3.8374102720000001</v>
      </c>
      <c r="N2817">
        <v>6.720015836</v>
      </c>
      <c r="O2817">
        <v>-3.272492347</v>
      </c>
      <c r="P2817">
        <v>-4.0394827409999996</v>
      </c>
      <c r="Q2817">
        <v>6.7495154670000002</v>
      </c>
      <c r="R2817">
        <v>-0.17847276500000001</v>
      </c>
      <c r="S2817">
        <v>-0.19187051399999999</v>
      </c>
      <c r="T2817">
        <v>0.33600079199999999</v>
      </c>
      <c r="U2817">
        <v>-0.163624617</v>
      </c>
      <c r="V2817">
        <v>-0.201974137</v>
      </c>
      <c r="W2817">
        <v>0.33747577299999998</v>
      </c>
      <c r="X2817">
        <v>-7.7351939999999999E-3</v>
      </c>
      <c r="Y2817">
        <v>0.34744828700000002</v>
      </c>
      <c r="Z2817">
        <v>6.0249975999999997E-2</v>
      </c>
      <c r="AA2817">
        <v>-2.2141106000000001E-2</v>
      </c>
      <c r="AB2817">
        <v>0.34685009999999999</v>
      </c>
      <c r="AC2817">
        <v>4.9338563000000002E-2</v>
      </c>
    </row>
    <row r="2818" spans="1:29" x14ac:dyDescent="0.3">
      <c r="A2818">
        <v>28.16</v>
      </c>
      <c r="B2818">
        <v>28.2</v>
      </c>
      <c r="C2818">
        <v>-120</v>
      </c>
      <c r="D2818">
        <v>-120</v>
      </c>
      <c r="E2818">
        <v>240</v>
      </c>
      <c r="F2818">
        <v>-71.74038462</v>
      </c>
      <c r="G2818">
        <v>-77.36538462</v>
      </c>
      <c r="H2818">
        <v>138.0192308</v>
      </c>
      <c r="I2818">
        <v>-68</v>
      </c>
      <c r="J2818">
        <v>-75</v>
      </c>
      <c r="K2818">
        <v>112</v>
      </c>
      <c r="L2818">
        <v>-3.6682790569999999</v>
      </c>
      <c r="M2818">
        <v>-3.9559004550000001</v>
      </c>
      <c r="N2818">
        <v>7.0572949449999998</v>
      </c>
      <c r="O2818">
        <v>-3.4770231190000001</v>
      </c>
      <c r="P2818">
        <v>-3.8349519700000001</v>
      </c>
      <c r="Q2818">
        <v>5.7268616080000001</v>
      </c>
      <c r="R2818">
        <v>-0.18341395299999999</v>
      </c>
      <c r="S2818">
        <v>-0.19779502299999999</v>
      </c>
      <c r="T2818">
        <v>0.35286474699999998</v>
      </c>
      <c r="U2818">
        <v>-0.17385115600000001</v>
      </c>
      <c r="V2818">
        <v>-0.19174759799999999</v>
      </c>
      <c r="W2818">
        <v>0.28634308000000003</v>
      </c>
      <c r="X2818">
        <v>-8.3029149999999993E-3</v>
      </c>
      <c r="Y2818">
        <v>0.36231282300000001</v>
      </c>
      <c r="Z2818">
        <v>4.9726715999999997E-2</v>
      </c>
      <c r="AA2818">
        <v>-1.0332516E-2</v>
      </c>
      <c r="AB2818">
        <v>0.31276163800000001</v>
      </c>
      <c r="AC2818">
        <v>0.13904504200000001</v>
      </c>
    </row>
    <row r="2819" spans="1:29" x14ac:dyDescent="0.3">
      <c r="A2819">
        <v>28.17</v>
      </c>
      <c r="B2819">
        <v>28.2</v>
      </c>
      <c r="C2819">
        <v>-120</v>
      </c>
      <c r="D2819">
        <v>-120</v>
      </c>
      <c r="E2819">
        <v>240</v>
      </c>
      <c r="F2819">
        <v>-73.50961538</v>
      </c>
      <c r="G2819">
        <v>-79.769230769999993</v>
      </c>
      <c r="H2819">
        <v>144.3846154</v>
      </c>
      <c r="I2819">
        <v>-75</v>
      </c>
      <c r="J2819">
        <v>-59</v>
      </c>
      <c r="K2819">
        <v>145</v>
      </c>
      <c r="L2819">
        <v>-3.7587445910000001</v>
      </c>
      <c r="M2819">
        <v>-4.0788155819999998</v>
      </c>
      <c r="N2819">
        <v>7.3827742020000002</v>
      </c>
      <c r="O2819">
        <v>-3.8349519700000001</v>
      </c>
      <c r="P2819">
        <v>-3.0168288830000001</v>
      </c>
      <c r="Q2819">
        <v>7.4142404749999997</v>
      </c>
      <c r="R2819">
        <v>-0.18793723000000001</v>
      </c>
      <c r="S2819">
        <v>-0.20394077899999999</v>
      </c>
      <c r="T2819">
        <v>0.36913870999999998</v>
      </c>
      <c r="U2819">
        <v>-0.19174759799999999</v>
      </c>
      <c r="V2819">
        <v>-0.15084144399999999</v>
      </c>
      <c r="W2819">
        <v>0.37071202399999997</v>
      </c>
      <c r="X2819">
        <v>-9.2396539999999999E-3</v>
      </c>
      <c r="Y2819">
        <v>0.37671847600000002</v>
      </c>
      <c r="Z2819">
        <v>3.9893506000000002E-2</v>
      </c>
      <c r="AA2819">
        <v>2.3617178999999999E-2</v>
      </c>
      <c r="AB2819">
        <v>0.36133769700000001</v>
      </c>
      <c r="AC2819">
        <v>-4.9338563000000002E-2</v>
      </c>
    </row>
    <row r="2820" spans="1:29" x14ac:dyDescent="0.3">
      <c r="A2820">
        <v>28.18</v>
      </c>
      <c r="B2820">
        <v>28.2</v>
      </c>
      <c r="C2820">
        <v>-120</v>
      </c>
      <c r="D2820">
        <v>-120</v>
      </c>
      <c r="E2820">
        <v>240</v>
      </c>
      <c r="F2820">
        <v>-75.28846154</v>
      </c>
      <c r="G2820">
        <v>-82.24038462</v>
      </c>
      <c r="H2820">
        <v>149.2211538</v>
      </c>
      <c r="I2820">
        <v>-139</v>
      </c>
      <c r="J2820">
        <v>-74</v>
      </c>
      <c r="K2820">
        <v>144</v>
      </c>
      <c r="L2820">
        <v>-3.8497017850000002</v>
      </c>
      <c r="M2820">
        <v>-4.2051723330000002</v>
      </c>
      <c r="N2820">
        <v>7.6300794380000001</v>
      </c>
      <c r="O2820">
        <v>-7.1074443169999997</v>
      </c>
      <c r="P2820">
        <v>-3.7838192770000001</v>
      </c>
      <c r="Q2820">
        <v>7.3631077820000002</v>
      </c>
      <c r="R2820">
        <v>-0.192485089</v>
      </c>
      <c r="S2820">
        <v>-0.21025861700000001</v>
      </c>
      <c r="T2820">
        <v>0.38150397200000002</v>
      </c>
      <c r="U2820">
        <v>-0.35537221600000002</v>
      </c>
      <c r="V2820">
        <v>-0.18919096399999999</v>
      </c>
      <c r="W2820">
        <v>0.368155389</v>
      </c>
      <c r="X2820">
        <v>-1.0261551000000001E-2</v>
      </c>
      <c r="Y2820">
        <v>0.38858388300000002</v>
      </c>
      <c r="Z2820">
        <v>3.7262691000000001E-2</v>
      </c>
      <c r="AA2820">
        <v>9.5944791000000001E-2</v>
      </c>
      <c r="AB2820">
        <v>0.42695798600000001</v>
      </c>
      <c r="AC2820">
        <v>0.30948735199999999</v>
      </c>
    </row>
    <row r="2821" spans="1:29" x14ac:dyDescent="0.3">
      <c r="A2821">
        <v>28.19</v>
      </c>
      <c r="B2821">
        <v>28.2</v>
      </c>
      <c r="C2821">
        <v>-120</v>
      </c>
      <c r="D2821">
        <v>-120</v>
      </c>
      <c r="E2821">
        <v>240</v>
      </c>
      <c r="F2821">
        <v>-76.75961538</v>
      </c>
      <c r="G2821">
        <v>-83.61538462</v>
      </c>
      <c r="H2821">
        <v>152.3653846</v>
      </c>
      <c r="I2821">
        <v>0</v>
      </c>
      <c r="J2821">
        <v>-77</v>
      </c>
      <c r="K2821">
        <v>144</v>
      </c>
      <c r="L2821">
        <v>-3.924925843</v>
      </c>
      <c r="M2821">
        <v>-4.275479786</v>
      </c>
      <c r="N2821">
        <v>7.7908524249999997</v>
      </c>
      <c r="O2821">
        <v>0</v>
      </c>
      <c r="P2821">
        <v>-3.9372173560000001</v>
      </c>
      <c r="Q2821">
        <v>7.3631077820000002</v>
      </c>
      <c r="R2821">
        <v>-0.19624629199999999</v>
      </c>
      <c r="S2821">
        <v>-0.213773989</v>
      </c>
      <c r="T2821">
        <v>0.38954262099999998</v>
      </c>
      <c r="U2821">
        <v>0</v>
      </c>
      <c r="V2821">
        <v>-0.19686086799999999</v>
      </c>
      <c r="W2821">
        <v>0.368155389</v>
      </c>
      <c r="X2821">
        <v>-1.0119621000000001E-2</v>
      </c>
      <c r="Y2821">
        <v>0.39636850800000001</v>
      </c>
      <c r="Z2821">
        <v>3.5925720000000001E-2</v>
      </c>
      <c r="AA2821">
        <v>-0.113657675</v>
      </c>
      <c r="AB2821">
        <v>0.311057215</v>
      </c>
      <c r="AC2821">
        <v>-0.30051670400000002</v>
      </c>
    </row>
    <row r="2822" spans="1:29" x14ac:dyDescent="0.3">
      <c r="A2822">
        <v>28.2</v>
      </c>
      <c r="B2822">
        <v>28.2</v>
      </c>
      <c r="C2822">
        <v>-120</v>
      </c>
      <c r="D2822">
        <v>-120</v>
      </c>
      <c r="E2822">
        <v>240</v>
      </c>
      <c r="F2822">
        <v>-78.42307692</v>
      </c>
      <c r="G2822">
        <v>-84.63461538</v>
      </c>
      <c r="H2822">
        <v>155.4807692</v>
      </c>
      <c r="I2822">
        <v>-149</v>
      </c>
      <c r="J2822">
        <v>-159</v>
      </c>
      <c r="K2822">
        <v>153</v>
      </c>
      <c r="L2822">
        <v>-4.0099831110000004</v>
      </c>
      <c r="M2822">
        <v>-4.3275958000000001</v>
      </c>
      <c r="N2822">
        <v>7.9501504299999999</v>
      </c>
      <c r="O2822">
        <v>-7.6187712459999997</v>
      </c>
      <c r="P2822">
        <v>-8.1300981760000006</v>
      </c>
      <c r="Q2822">
        <v>7.8233020179999997</v>
      </c>
      <c r="R2822">
        <v>-0.20049915600000001</v>
      </c>
      <c r="S2822">
        <v>-0.21637978999999999</v>
      </c>
      <c r="T2822">
        <v>0.39750752099999997</v>
      </c>
      <c r="U2822">
        <v>-0.38093856199999998</v>
      </c>
      <c r="V2822">
        <v>-0.40650490900000003</v>
      </c>
      <c r="W2822">
        <v>0.39116510100000002</v>
      </c>
      <c r="X2822">
        <v>-9.1686890000000007E-3</v>
      </c>
      <c r="Y2822">
        <v>0.403964663</v>
      </c>
      <c r="Z2822">
        <v>3.3984953999999998E-2</v>
      </c>
      <c r="AA2822">
        <v>-1.4760736999999999E-2</v>
      </c>
      <c r="AB2822">
        <v>0.52325789099999998</v>
      </c>
      <c r="AC2822">
        <v>0.69522521100000001</v>
      </c>
    </row>
    <row r="2823" spans="1:29" x14ac:dyDescent="0.3">
      <c r="A2823">
        <v>28.21</v>
      </c>
      <c r="B2823">
        <v>28.2</v>
      </c>
      <c r="C2823">
        <v>-120</v>
      </c>
      <c r="D2823">
        <v>-120</v>
      </c>
      <c r="E2823">
        <v>240</v>
      </c>
      <c r="F2823">
        <v>-80.04807692</v>
      </c>
      <c r="G2823">
        <v>-85.442307690000007</v>
      </c>
      <c r="H2823">
        <v>159.21153849999999</v>
      </c>
      <c r="I2823">
        <v>0</v>
      </c>
      <c r="J2823">
        <v>0</v>
      </c>
      <c r="K2823">
        <v>121</v>
      </c>
      <c r="L2823">
        <v>-4.0930737370000001</v>
      </c>
      <c r="M2823">
        <v>-4.3688952820000004</v>
      </c>
      <c r="N2823">
        <v>8.1409147070000003</v>
      </c>
      <c r="O2823">
        <v>0</v>
      </c>
      <c r="P2823">
        <v>0</v>
      </c>
      <c r="Q2823">
        <v>6.1870558439999996</v>
      </c>
      <c r="R2823">
        <v>-0.204653687</v>
      </c>
      <c r="S2823">
        <v>-0.21844476400000001</v>
      </c>
      <c r="T2823">
        <v>0.40704573500000002</v>
      </c>
      <c r="U2823">
        <v>0</v>
      </c>
      <c r="V2823">
        <v>0</v>
      </c>
      <c r="W2823">
        <v>0.30935279199999999</v>
      </c>
      <c r="X2823">
        <v>-7.9622819999999993E-3</v>
      </c>
      <c r="Y2823">
        <v>0.41239664100000001</v>
      </c>
      <c r="Z2823">
        <v>2.8162659E-2</v>
      </c>
      <c r="AA2823">
        <v>0</v>
      </c>
      <c r="AB2823">
        <v>0.20623519500000001</v>
      </c>
      <c r="AC2823">
        <v>-0.54272419699999996</v>
      </c>
    </row>
    <row r="2824" spans="1:29" x14ac:dyDescent="0.3">
      <c r="A2824">
        <v>28.22</v>
      </c>
      <c r="B2824">
        <v>28.2</v>
      </c>
      <c r="C2824">
        <v>-120</v>
      </c>
      <c r="D2824">
        <v>-120</v>
      </c>
      <c r="E2824">
        <v>240</v>
      </c>
      <c r="F2824">
        <v>-81.567307690000007</v>
      </c>
      <c r="G2824">
        <v>-86.355769230000007</v>
      </c>
      <c r="H2824">
        <v>163.1153846</v>
      </c>
      <c r="I2824">
        <v>-153</v>
      </c>
      <c r="J2824">
        <v>-149</v>
      </c>
      <c r="K2824">
        <v>315</v>
      </c>
      <c r="L2824">
        <v>-4.1707560969999999</v>
      </c>
      <c r="M2824">
        <v>-4.4156030309999998</v>
      </c>
      <c r="N2824">
        <v>8.3405288740000003</v>
      </c>
      <c r="O2824">
        <v>-7.8233020179999997</v>
      </c>
      <c r="P2824">
        <v>-7.6187712459999997</v>
      </c>
      <c r="Q2824">
        <v>16.106798269999999</v>
      </c>
      <c r="R2824">
        <v>-0.20853780499999999</v>
      </c>
      <c r="S2824">
        <v>-0.22078015200000001</v>
      </c>
      <c r="T2824">
        <v>0.417026444</v>
      </c>
      <c r="U2824">
        <v>-0.39116510100000002</v>
      </c>
      <c r="V2824">
        <v>-0.38093856199999998</v>
      </c>
      <c r="W2824">
        <v>0.80533991400000005</v>
      </c>
      <c r="X2824">
        <v>-7.0681219999999996E-3</v>
      </c>
      <c r="Y2824">
        <v>0.42112361500000001</v>
      </c>
      <c r="Z2824">
        <v>2.1564057000000001E-2</v>
      </c>
      <c r="AA2824">
        <v>5.9042950000000004E-3</v>
      </c>
      <c r="AB2824">
        <v>0.79426116400000002</v>
      </c>
      <c r="AC2824">
        <v>-5.8309211E-2</v>
      </c>
    </row>
    <row r="2825" spans="1:29" x14ac:dyDescent="0.3">
      <c r="A2825">
        <v>28.23</v>
      </c>
      <c r="B2825">
        <v>28.2</v>
      </c>
      <c r="C2825">
        <v>-120</v>
      </c>
      <c r="D2825">
        <v>-120</v>
      </c>
      <c r="E2825">
        <v>240</v>
      </c>
      <c r="F2825">
        <v>-82.25961538</v>
      </c>
      <c r="G2825">
        <v>-87.78846154</v>
      </c>
      <c r="H2825">
        <v>166.25</v>
      </c>
      <c r="I2825">
        <v>-63</v>
      </c>
      <c r="J2825">
        <v>-87</v>
      </c>
      <c r="K2825">
        <v>159</v>
      </c>
      <c r="L2825">
        <v>-4.2061556539999998</v>
      </c>
      <c r="M2825">
        <v>-4.4888604470000004</v>
      </c>
      <c r="N2825">
        <v>8.5008102000000001</v>
      </c>
      <c r="O2825">
        <v>-3.2213596550000001</v>
      </c>
      <c r="P2825">
        <v>-4.4485442849999997</v>
      </c>
      <c r="Q2825">
        <v>8.1300981760000006</v>
      </c>
      <c r="R2825">
        <v>-0.210307783</v>
      </c>
      <c r="S2825">
        <v>-0.22444302199999999</v>
      </c>
      <c r="T2825">
        <v>0.42504050999999998</v>
      </c>
      <c r="U2825">
        <v>-0.161067983</v>
      </c>
      <c r="V2825">
        <v>-0.22242721400000001</v>
      </c>
      <c r="W2825">
        <v>0.40650490900000003</v>
      </c>
      <c r="X2825">
        <v>-8.1609839999999996E-3</v>
      </c>
      <c r="Y2825">
        <v>0.42827727500000001</v>
      </c>
      <c r="Z2825">
        <v>1.7035604999999999E-2</v>
      </c>
      <c r="AA2825">
        <v>-3.5425769000000003E-2</v>
      </c>
      <c r="AB2825">
        <v>0.39883500500000002</v>
      </c>
      <c r="AC2825">
        <v>-4.0367914999999997E-2</v>
      </c>
    </row>
    <row r="2826" spans="1:29" x14ac:dyDescent="0.3">
      <c r="A2826">
        <v>28.24</v>
      </c>
      <c r="B2826">
        <v>28.2</v>
      </c>
      <c r="C2826">
        <v>-120</v>
      </c>
      <c r="D2826">
        <v>-120</v>
      </c>
      <c r="E2826">
        <v>240</v>
      </c>
      <c r="F2826">
        <v>-83.105769230000007</v>
      </c>
      <c r="G2826">
        <v>-89.394230769999993</v>
      </c>
      <c r="H2826">
        <v>168.875</v>
      </c>
      <c r="I2826">
        <v>-82</v>
      </c>
      <c r="J2826">
        <v>-89</v>
      </c>
      <c r="K2826">
        <v>162</v>
      </c>
      <c r="L2826">
        <v>-4.2494217790000004</v>
      </c>
      <c r="M2826">
        <v>-4.5709677519999996</v>
      </c>
      <c r="N2826">
        <v>8.6350335180000002</v>
      </c>
      <c r="O2826">
        <v>-4.1928808200000001</v>
      </c>
      <c r="P2826">
        <v>-4.5508096709999997</v>
      </c>
      <c r="Q2826">
        <v>8.2834962549999993</v>
      </c>
      <c r="R2826">
        <v>-0.212471089</v>
      </c>
      <c r="S2826">
        <v>-0.22854838799999999</v>
      </c>
      <c r="T2826">
        <v>0.43175167599999997</v>
      </c>
      <c r="U2826">
        <v>-0.209644041</v>
      </c>
      <c r="V2826">
        <v>-0.22754048399999999</v>
      </c>
      <c r="W2826">
        <v>0.41417481299999998</v>
      </c>
      <c r="X2826">
        <v>-9.2822330000000008E-3</v>
      </c>
      <c r="Y2826">
        <v>0.43484094299999998</v>
      </c>
      <c r="Z2826">
        <v>1.6259299000000001E-2</v>
      </c>
      <c r="AA2826">
        <v>-1.0332516E-2</v>
      </c>
      <c r="AB2826">
        <v>0.42184471699999998</v>
      </c>
      <c r="AC2826">
        <v>4.0367914999999997E-2</v>
      </c>
    </row>
    <row r="2827" spans="1:29" x14ac:dyDescent="0.3">
      <c r="A2827">
        <v>28.25</v>
      </c>
      <c r="B2827">
        <v>28.2</v>
      </c>
      <c r="C2827">
        <v>-120</v>
      </c>
      <c r="D2827">
        <v>-120</v>
      </c>
      <c r="E2827">
        <v>240</v>
      </c>
      <c r="F2827">
        <v>-83.83653846</v>
      </c>
      <c r="G2827">
        <v>-90.221153849999993</v>
      </c>
      <c r="H2827">
        <v>171.1442308</v>
      </c>
      <c r="I2827">
        <v>-83</v>
      </c>
      <c r="J2827">
        <v>-91</v>
      </c>
      <c r="K2827">
        <v>134</v>
      </c>
      <c r="L2827">
        <v>-4.2867879770000004</v>
      </c>
      <c r="M2827">
        <v>-4.6132505549999996</v>
      </c>
      <c r="N2827">
        <v>8.7510653989999998</v>
      </c>
      <c r="O2827">
        <v>-4.2440135129999996</v>
      </c>
      <c r="P2827">
        <v>-4.6530750569999997</v>
      </c>
      <c r="Q2827">
        <v>6.8517808530000002</v>
      </c>
      <c r="R2827">
        <v>-0.21433939900000001</v>
      </c>
      <c r="S2827">
        <v>-0.23066252800000001</v>
      </c>
      <c r="T2827">
        <v>0.43755326999999999</v>
      </c>
      <c r="U2827">
        <v>-0.212200676</v>
      </c>
      <c r="V2827">
        <v>-0.23265375299999999</v>
      </c>
      <c r="W2827">
        <v>0.34258904299999998</v>
      </c>
      <c r="X2827">
        <v>-9.4241629999999993E-3</v>
      </c>
      <c r="Y2827">
        <v>0.44003615499999998</v>
      </c>
      <c r="Z2827">
        <v>1.3067819E-2</v>
      </c>
      <c r="AA2827">
        <v>-1.1808590000000001E-2</v>
      </c>
      <c r="AB2827">
        <v>0.37667750500000002</v>
      </c>
      <c r="AC2827">
        <v>0.17941295800000001</v>
      </c>
    </row>
    <row r="2828" spans="1:29" x14ac:dyDescent="0.3">
      <c r="A2828">
        <v>28.26</v>
      </c>
      <c r="B2828">
        <v>28.2</v>
      </c>
      <c r="C2828">
        <v>-120</v>
      </c>
      <c r="D2828">
        <v>-120</v>
      </c>
      <c r="E2828">
        <v>240</v>
      </c>
      <c r="F2828">
        <v>-84.36538462</v>
      </c>
      <c r="G2828">
        <v>-90.99038462</v>
      </c>
      <c r="H2828">
        <v>173.5</v>
      </c>
      <c r="I2828">
        <v>-84</v>
      </c>
      <c r="J2828">
        <v>-91</v>
      </c>
      <c r="K2828">
        <v>176</v>
      </c>
      <c r="L2828">
        <v>-4.3138293049999996</v>
      </c>
      <c r="M2828">
        <v>-4.6525833959999998</v>
      </c>
      <c r="N2828">
        <v>8.8715222229999995</v>
      </c>
      <c r="O2828">
        <v>-4.2951462060000001</v>
      </c>
      <c r="P2828">
        <v>-4.6530750569999997</v>
      </c>
      <c r="Q2828">
        <v>8.9993539560000002</v>
      </c>
      <c r="R2828">
        <v>-0.215691465</v>
      </c>
      <c r="S2828">
        <v>-0.23262917</v>
      </c>
      <c r="T2828">
        <v>0.443576111</v>
      </c>
      <c r="U2828">
        <v>-0.21475731000000001</v>
      </c>
      <c r="V2828">
        <v>-0.23265375299999999</v>
      </c>
      <c r="W2828">
        <v>0.44996769800000003</v>
      </c>
      <c r="X2828">
        <v>-9.7789880000000006E-3</v>
      </c>
      <c r="Y2828">
        <v>0.445157619</v>
      </c>
      <c r="Z2828">
        <v>8.323726E-3</v>
      </c>
      <c r="AA2828">
        <v>-1.0332516E-2</v>
      </c>
      <c r="AB2828">
        <v>0.44911548600000001</v>
      </c>
      <c r="AC2828">
        <v>-4.4853239999999997E-3</v>
      </c>
    </row>
    <row r="2829" spans="1:29" x14ac:dyDescent="0.3">
      <c r="A2829">
        <v>28.27</v>
      </c>
      <c r="B2829">
        <v>28.2</v>
      </c>
      <c r="C2829">
        <v>-120</v>
      </c>
      <c r="D2829">
        <v>-120</v>
      </c>
      <c r="E2829">
        <v>240</v>
      </c>
      <c r="F2829">
        <v>-85.519230769999993</v>
      </c>
      <c r="G2829">
        <v>-91.74038462</v>
      </c>
      <c r="H2829">
        <v>175.04807690000001</v>
      </c>
      <c r="I2829">
        <v>-89</v>
      </c>
      <c r="J2829">
        <v>-73</v>
      </c>
      <c r="K2829">
        <v>176</v>
      </c>
      <c r="L2829">
        <v>-4.3728285659999999</v>
      </c>
      <c r="M2829">
        <v>-4.6909329160000004</v>
      </c>
      <c r="N2829">
        <v>8.9506795649999997</v>
      </c>
      <c r="O2829">
        <v>-4.5508096709999997</v>
      </c>
      <c r="P2829">
        <v>-3.7326865840000001</v>
      </c>
      <c r="Q2829">
        <v>8.9993539560000002</v>
      </c>
      <c r="R2829">
        <v>-0.218641428</v>
      </c>
      <c r="S2829">
        <v>-0.234546646</v>
      </c>
      <c r="T2829">
        <v>0.447533978</v>
      </c>
      <c r="U2829">
        <v>-0.22754048399999999</v>
      </c>
      <c r="V2829">
        <v>-0.18663432899999999</v>
      </c>
      <c r="W2829">
        <v>0.44996769800000003</v>
      </c>
      <c r="X2829">
        <v>-9.1828819999999999E-3</v>
      </c>
      <c r="Y2829">
        <v>0.44941867699999999</v>
      </c>
      <c r="Z2829">
        <v>9.919466E-3</v>
      </c>
      <c r="AA2829">
        <v>2.3617178999999999E-2</v>
      </c>
      <c r="AB2829">
        <v>0.43803673599999998</v>
      </c>
      <c r="AC2829">
        <v>-6.2794534999999999E-2</v>
      </c>
    </row>
    <row r="2830" spans="1:29" x14ac:dyDescent="0.3">
      <c r="A2830">
        <v>28.28</v>
      </c>
      <c r="B2830">
        <v>28.2</v>
      </c>
      <c r="C2830">
        <v>-120</v>
      </c>
      <c r="D2830">
        <v>-120</v>
      </c>
      <c r="E2830">
        <v>240</v>
      </c>
      <c r="F2830">
        <v>-86.00961538</v>
      </c>
      <c r="G2830">
        <v>-91.894230769999993</v>
      </c>
      <c r="H2830">
        <v>174.93269230000001</v>
      </c>
      <c r="I2830">
        <v>-70</v>
      </c>
      <c r="J2830">
        <v>-92</v>
      </c>
      <c r="K2830">
        <v>173</v>
      </c>
      <c r="L2830">
        <v>-4.3979032519999999</v>
      </c>
      <c r="M2830">
        <v>-4.6987994840000002</v>
      </c>
      <c r="N2830">
        <v>8.9447796390000001</v>
      </c>
      <c r="O2830">
        <v>-3.5792885050000001</v>
      </c>
      <c r="P2830">
        <v>-4.7042077500000001</v>
      </c>
      <c r="Q2830">
        <v>8.8459558769999997</v>
      </c>
      <c r="R2830">
        <v>-0.219895163</v>
      </c>
      <c r="S2830">
        <v>-0.234939974</v>
      </c>
      <c r="T2830">
        <v>0.44723898200000001</v>
      </c>
      <c r="U2830">
        <v>-0.17896442500000001</v>
      </c>
      <c r="V2830">
        <v>-0.23521038699999999</v>
      </c>
      <c r="W2830">
        <v>0.44229779400000002</v>
      </c>
      <c r="X2830">
        <v>-8.6861260000000006E-3</v>
      </c>
      <c r="Y2830">
        <v>0.44977103400000001</v>
      </c>
      <c r="Z2830">
        <v>1.3326587000000001E-2</v>
      </c>
      <c r="AA2830">
        <v>-3.2473621000000001E-2</v>
      </c>
      <c r="AB2830">
        <v>0.43292346700000001</v>
      </c>
      <c r="AC2830">
        <v>-4.9338563000000002E-2</v>
      </c>
    </row>
    <row r="2831" spans="1:29" x14ac:dyDescent="0.3">
      <c r="A2831">
        <v>28.29</v>
      </c>
      <c r="B2831">
        <v>28.2</v>
      </c>
      <c r="C2831">
        <v>-120</v>
      </c>
      <c r="D2831">
        <v>-120</v>
      </c>
      <c r="E2831">
        <v>240</v>
      </c>
      <c r="F2831">
        <v>-87.75</v>
      </c>
      <c r="G2831">
        <v>-93.45192308</v>
      </c>
      <c r="H2831">
        <v>174.30769230000001</v>
      </c>
      <c r="I2831">
        <v>-91</v>
      </c>
      <c r="J2831">
        <v>-91</v>
      </c>
      <c r="K2831">
        <v>178</v>
      </c>
      <c r="L2831">
        <v>-4.4868938050000002</v>
      </c>
      <c r="M2831">
        <v>-4.7784484860000003</v>
      </c>
      <c r="N2831">
        <v>8.9128217060000008</v>
      </c>
      <c r="O2831">
        <v>-4.6530750569999997</v>
      </c>
      <c r="P2831">
        <v>-4.6530750569999997</v>
      </c>
      <c r="Q2831">
        <v>9.1016193409999993</v>
      </c>
      <c r="R2831">
        <v>-0.22434469000000001</v>
      </c>
      <c r="S2831">
        <v>-0.23892242399999999</v>
      </c>
      <c r="T2831">
        <v>0.44564108499999999</v>
      </c>
      <c r="U2831">
        <v>-0.23265375299999999</v>
      </c>
      <c r="V2831">
        <v>-0.23265375299999999</v>
      </c>
      <c r="W2831">
        <v>0.455080967</v>
      </c>
      <c r="X2831">
        <v>-8.4164589999999994E-3</v>
      </c>
      <c r="Y2831">
        <v>0.45151642800000003</v>
      </c>
      <c r="Z2831">
        <v>3.0922858000000001E-2</v>
      </c>
      <c r="AA2831">
        <v>0</v>
      </c>
      <c r="AB2831">
        <v>0.45848981300000002</v>
      </c>
      <c r="AC2831">
        <v>1.7941295999999999E-2</v>
      </c>
    </row>
    <row r="2832" spans="1:29" x14ac:dyDescent="0.3">
      <c r="A2832">
        <v>28.3</v>
      </c>
      <c r="B2832">
        <v>28.2</v>
      </c>
      <c r="C2832">
        <v>-120</v>
      </c>
      <c r="D2832">
        <v>-120</v>
      </c>
      <c r="E2832">
        <v>240</v>
      </c>
      <c r="F2832">
        <v>-89.58653846</v>
      </c>
      <c r="G2832">
        <v>-94.480769230000007</v>
      </c>
      <c r="H2832">
        <v>173.5288462</v>
      </c>
      <c r="I2832">
        <v>-92</v>
      </c>
      <c r="J2832">
        <v>-97</v>
      </c>
      <c r="K2832">
        <v>174</v>
      </c>
      <c r="L2832">
        <v>-4.5808009619999996</v>
      </c>
      <c r="M2832">
        <v>-4.8310561610000002</v>
      </c>
      <c r="N2832">
        <v>8.8729972050000008</v>
      </c>
      <c r="O2832">
        <v>-4.7042077500000001</v>
      </c>
      <c r="P2832">
        <v>-4.9598712139999996</v>
      </c>
      <c r="Q2832">
        <v>8.8970885699999993</v>
      </c>
      <c r="R2832">
        <v>-0.229040048</v>
      </c>
      <c r="S2832">
        <v>-0.24155280800000001</v>
      </c>
      <c r="T2832">
        <v>0.44364986000000001</v>
      </c>
      <c r="U2832">
        <v>-0.23521038699999999</v>
      </c>
      <c r="V2832">
        <v>-0.247993561</v>
      </c>
      <c r="W2832">
        <v>0.44485442800000002</v>
      </c>
      <c r="X2832">
        <v>-7.2242449999999998E-3</v>
      </c>
      <c r="Y2832">
        <v>0.452630859</v>
      </c>
      <c r="Z2832">
        <v>4.7268414000000002E-2</v>
      </c>
      <c r="AA2832">
        <v>-7.3803690000000003E-3</v>
      </c>
      <c r="AB2832">
        <v>0.45763760199999998</v>
      </c>
      <c r="AC2832">
        <v>6.7279858999999997E-2</v>
      </c>
    </row>
    <row r="2833" spans="1:29" x14ac:dyDescent="0.3">
      <c r="A2833">
        <v>28.31</v>
      </c>
      <c r="B2833">
        <v>28.2</v>
      </c>
      <c r="C2833">
        <v>-120</v>
      </c>
      <c r="D2833">
        <v>-120</v>
      </c>
      <c r="E2833">
        <v>240</v>
      </c>
      <c r="F2833">
        <v>-91.125</v>
      </c>
      <c r="G2833">
        <v>-95.182692309999993</v>
      </c>
      <c r="H2833">
        <v>175.8942308</v>
      </c>
      <c r="I2833">
        <v>-94</v>
      </c>
      <c r="J2833">
        <v>-95</v>
      </c>
      <c r="K2833">
        <v>146</v>
      </c>
      <c r="L2833">
        <v>-4.659466643</v>
      </c>
      <c r="M2833">
        <v>-4.8669473779999999</v>
      </c>
      <c r="N2833">
        <v>8.9939456900000003</v>
      </c>
      <c r="O2833">
        <v>-4.8064731350000001</v>
      </c>
      <c r="P2833">
        <v>-4.8576058279999996</v>
      </c>
      <c r="Q2833">
        <v>7.4653731680000002</v>
      </c>
      <c r="R2833">
        <v>-0.23297333200000001</v>
      </c>
      <c r="S2833">
        <v>-0.24334736900000001</v>
      </c>
      <c r="T2833">
        <v>0.44969728399999997</v>
      </c>
      <c r="U2833">
        <v>-0.240323657</v>
      </c>
      <c r="V2833">
        <v>-0.242880291</v>
      </c>
      <c r="W2833">
        <v>0.37326865799999998</v>
      </c>
      <c r="X2833">
        <v>-5.9894529999999996E-3</v>
      </c>
      <c r="Y2833">
        <v>0.45857175700000002</v>
      </c>
      <c r="Z2833">
        <v>4.6707748E-2</v>
      </c>
      <c r="AA2833">
        <v>-1.476074E-3</v>
      </c>
      <c r="AB2833">
        <v>0.40991375499999999</v>
      </c>
      <c r="AC2833">
        <v>0.19286892899999999</v>
      </c>
    </row>
    <row r="2834" spans="1:29" x14ac:dyDescent="0.3">
      <c r="A2834">
        <v>28.32</v>
      </c>
      <c r="B2834">
        <v>28.2</v>
      </c>
      <c r="C2834">
        <v>-120</v>
      </c>
      <c r="D2834">
        <v>-120</v>
      </c>
      <c r="E2834">
        <v>240</v>
      </c>
      <c r="F2834">
        <v>-93.83653846</v>
      </c>
      <c r="G2834">
        <v>-97.644230769999993</v>
      </c>
      <c r="H2834">
        <v>181.3942308</v>
      </c>
      <c r="I2834">
        <v>-92</v>
      </c>
      <c r="J2834">
        <v>-81</v>
      </c>
      <c r="K2834">
        <v>182</v>
      </c>
      <c r="L2834">
        <v>-4.7981149070000004</v>
      </c>
      <c r="M2834">
        <v>-4.9928124680000003</v>
      </c>
      <c r="N2834">
        <v>9.2751755009999997</v>
      </c>
      <c r="O2834">
        <v>-4.7042077500000001</v>
      </c>
      <c r="P2834">
        <v>-4.1417481269999996</v>
      </c>
      <c r="Q2834">
        <v>9.3061501129999993</v>
      </c>
      <c r="R2834">
        <v>-0.239905745</v>
      </c>
      <c r="S2834">
        <v>-0.24964062300000001</v>
      </c>
      <c r="T2834">
        <v>0.46375877500000001</v>
      </c>
      <c r="U2834">
        <v>-0.23521038699999999</v>
      </c>
      <c r="V2834">
        <v>-0.207087406</v>
      </c>
      <c r="W2834">
        <v>0.46530750599999998</v>
      </c>
      <c r="X2834">
        <v>-5.6204339999999997E-3</v>
      </c>
      <c r="Y2834">
        <v>0.47235463999999999</v>
      </c>
      <c r="Z2834">
        <v>4.5241391999999998E-2</v>
      </c>
      <c r="AA2834">
        <v>1.6236811E-2</v>
      </c>
      <c r="AB2834">
        <v>0.45763760199999998</v>
      </c>
      <c r="AC2834">
        <v>-4.0367914999999997E-2</v>
      </c>
    </row>
    <row r="2835" spans="1:29" x14ac:dyDescent="0.3">
      <c r="A2835">
        <v>28.33</v>
      </c>
      <c r="B2835">
        <v>28.2</v>
      </c>
      <c r="C2835">
        <v>-120</v>
      </c>
      <c r="D2835">
        <v>-120</v>
      </c>
      <c r="E2835">
        <v>240</v>
      </c>
      <c r="F2835">
        <v>-95.54807692</v>
      </c>
      <c r="G2835">
        <v>-99.625</v>
      </c>
      <c r="H2835">
        <v>186.83653849999999</v>
      </c>
      <c r="I2835">
        <v>-74</v>
      </c>
      <c r="J2835">
        <v>-103</v>
      </c>
      <c r="K2835">
        <v>185</v>
      </c>
      <c r="L2835">
        <v>-4.8856304770000003</v>
      </c>
      <c r="M2835">
        <v>-5.0940945329999998</v>
      </c>
      <c r="N2835">
        <v>9.553455349</v>
      </c>
      <c r="O2835">
        <v>-3.7838192770000001</v>
      </c>
      <c r="P2835">
        <v>-5.2666673719999997</v>
      </c>
      <c r="Q2835">
        <v>9.4595481919999997</v>
      </c>
      <c r="R2835">
        <v>-0.244281524</v>
      </c>
      <c r="S2835">
        <v>-0.25470472700000002</v>
      </c>
      <c r="T2835">
        <v>0.477672767</v>
      </c>
      <c r="U2835">
        <v>-0.18919096399999999</v>
      </c>
      <c r="V2835">
        <v>-0.26333336899999998</v>
      </c>
      <c r="W2835">
        <v>0.47297740999999999</v>
      </c>
      <c r="X2835">
        <v>-6.0178389999999997E-3</v>
      </c>
      <c r="Y2835">
        <v>0.48477726199999999</v>
      </c>
      <c r="Z2835">
        <v>3.7392076000000003E-2</v>
      </c>
      <c r="AA2835">
        <v>-4.2806137000000001E-2</v>
      </c>
      <c r="AB2835">
        <v>0.46615971699999997</v>
      </c>
      <c r="AC2835">
        <v>-3.5882591999999998E-2</v>
      </c>
    </row>
    <row r="2836" spans="1:29" x14ac:dyDescent="0.3">
      <c r="A2836">
        <v>28.34</v>
      </c>
      <c r="B2836">
        <v>28.2</v>
      </c>
      <c r="C2836">
        <v>-120</v>
      </c>
      <c r="D2836">
        <v>-120</v>
      </c>
      <c r="E2836">
        <v>240</v>
      </c>
      <c r="F2836">
        <v>-97.38461538</v>
      </c>
      <c r="G2836">
        <v>-101.7115385</v>
      </c>
      <c r="H2836">
        <v>192.04807690000001</v>
      </c>
      <c r="I2836">
        <v>-94</v>
      </c>
      <c r="J2836">
        <v>-104</v>
      </c>
      <c r="K2836">
        <v>193</v>
      </c>
      <c r="L2836">
        <v>-4.9795376349999998</v>
      </c>
      <c r="M2836">
        <v>-5.2007848640000001</v>
      </c>
      <c r="N2836">
        <v>9.8199353449999993</v>
      </c>
      <c r="O2836">
        <v>-4.8064731350000001</v>
      </c>
      <c r="P2836">
        <v>-5.3178000650000001</v>
      </c>
      <c r="Q2836">
        <v>9.8686097349999997</v>
      </c>
      <c r="R2836">
        <v>-0.24897688200000001</v>
      </c>
      <c r="S2836">
        <v>-0.26003924299999998</v>
      </c>
      <c r="T2836">
        <v>0.490996767</v>
      </c>
      <c r="U2836">
        <v>-0.240323657</v>
      </c>
      <c r="V2836">
        <v>-0.26589000299999999</v>
      </c>
      <c r="W2836">
        <v>0.49343048699999997</v>
      </c>
      <c r="X2836">
        <v>-6.3868570000000001E-3</v>
      </c>
      <c r="Y2836">
        <v>0.49700322000000002</v>
      </c>
      <c r="Z2836">
        <v>3.1612908000000002E-2</v>
      </c>
      <c r="AA2836">
        <v>-1.4760736999999999E-2</v>
      </c>
      <c r="AB2836">
        <v>0.49769154500000001</v>
      </c>
      <c r="AC2836">
        <v>2.2426620000000001E-2</v>
      </c>
    </row>
    <row r="2837" spans="1:29" x14ac:dyDescent="0.3">
      <c r="A2837">
        <v>28.35</v>
      </c>
      <c r="B2837">
        <v>28.2</v>
      </c>
      <c r="C2837">
        <v>-120</v>
      </c>
      <c r="D2837">
        <v>-120</v>
      </c>
      <c r="E2837">
        <v>240</v>
      </c>
      <c r="F2837">
        <v>-99.153846150000007</v>
      </c>
      <c r="G2837">
        <v>-103.5769231</v>
      </c>
      <c r="H2837">
        <v>195.30769230000001</v>
      </c>
      <c r="I2837">
        <v>-96</v>
      </c>
      <c r="J2837">
        <v>-102</v>
      </c>
      <c r="K2837">
        <v>190</v>
      </c>
      <c r="L2837">
        <v>-5.0700031680000004</v>
      </c>
      <c r="M2837">
        <v>-5.2961670019999998</v>
      </c>
      <c r="N2837">
        <v>9.9866082580000004</v>
      </c>
      <c r="O2837">
        <v>-4.9087385210000001</v>
      </c>
      <c r="P2837">
        <v>-5.2155346790000001</v>
      </c>
      <c r="Q2837">
        <v>9.7152116569999993</v>
      </c>
      <c r="R2837">
        <v>-0.25350015799999998</v>
      </c>
      <c r="S2837">
        <v>-0.26480835000000003</v>
      </c>
      <c r="T2837">
        <v>0.49933041299999997</v>
      </c>
      <c r="U2837">
        <v>-0.245436926</v>
      </c>
      <c r="V2837">
        <v>-0.26077673400000001</v>
      </c>
      <c r="W2837">
        <v>0.48576058300000002</v>
      </c>
      <c r="X2837">
        <v>-6.5287879999999998E-3</v>
      </c>
      <c r="Y2837">
        <v>0.50565644499999995</v>
      </c>
      <c r="Z2837">
        <v>3.3294905E-2</v>
      </c>
      <c r="AA2837">
        <v>-8.8564420000000008E-3</v>
      </c>
      <c r="AB2837">
        <v>0.49257827500000001</v>
      </c>
      <c r="AC2837">
        <v>3.5882591999999998E-2</v>
      </c>
    </row>
    <row r="2838" spans="1:29" x14ac:dyDescent="0.3">
      <c r="A2838">
        <v>28.36</v>
      </c>
      <c r="B2838">
        <v>28.2</v>
      </c>
      <c r="C2838">
        <v>-120</v>
      </c>
      <c r="D2838">
        <v>-120</v>
      </c>
      <c r="E2838">
        <v>240</v>
      </c>
      <c r="F2838">
        <v>-99.96153846</v>
      </c>
      <c r="G2838">
        <v>-104.1826923</v>
      </c>
      <c r="H2838">
        <v>197.54807690000001</v>
      </c>
      <c r="I2838">
        <v>-98</v>
      </c>
      <c r="J2838">
        <v>-97</v>
      </c>
      <c r="K2838">
        <v>151</v>
      </c>
      <c r="L2838">
        <v>-5.1113026509999999</v>
      </c>
      <c r="M2838">
        <v>-5.3271416140000003</v>
      </c>
      <c r="N2838">
        <v>10.101165160000001</v>
      </c>
      <c r="O2838">
        <v>-5.0110039070000001</v>
      </c>
      <c r="P2838">
        <v>-4.9598712139999996</v>
      </c>
      <c r="Q2838">
        <v>7.7210366319999997</v>
      </c>
      <c r="R2838">
        <v>-0.255565133</v>
      </c>
      <c r="S2838">
        <v>-0.266357081</v>
      </c>
      <c r="T2838">
        <v>0.50505825800000004</v>
      </c>
      <c r="U2838">
        <v>-0.25055019499999998</v>
      </c>
      <c r="V2838">
        <v>-0.247993561</v>
      </c>
      <c r="W2838">
        <v>0.38605183199999998</v>
      </c>
      <c r="X2838">
        <v>-6.2307339999999999E-3</v>
      </c>
      <c r="Y2838">
        <v>0.51067957600000002</v>
      </c>
      <c r="Z2838">
        <v>2.9585887000000002E-2</v>
      </c>
      <c r="AA2838">
        <v>1.476074E-3</v>
      </c>
      <c r="AB2838">
        <v>0.42354913999999999</v>
      </c>
      <c r="AC2838">
        <v>0.19735425300000001</v>
      </c>
    </row>
    <row r="2839" spans="1:29" x14ac:dyDescent="0.3">
      <c r="A2839">
        <v>28.37</v>
      </c>
      <c r="B2839">
        <v>28.2</v>
      </c>
      <c r="C2839">
        <v>-120</v>
      </c>
      <c r="D2839">
        <v>-120</v>
      </c>
      <c r="E2839">
        <v>240</v>
      </c>
      <c r="F2839">
        <v>-100.5673077</v>
      </c>
      <c r="G2839">
        <v>-104.6826923</v>
      </c>
      <c r="H2839">
        <v>200.2596154</v>
      </c>
      <c r="I2839">
        <v>-194</v>
      </c>
      <c r="J2839">
        <v>-173</v>
      </c>
      <c r="K2839">
        <v>187</v>
      </c>
      <c r="L2839">
        <v>-5.1422772630000004</v>
      </c>
      <c r="M2839">
        <v>-5.3527079610000001</v>
      </c>
      <c r="N2839">
        <v>10.239813420000001</v>
      </c>
      <c r="O2839">
        <v>-9.9197424279999993</v>
      </c>
      <c r="P2839">
        <v>-8.8459558769999997</v>
      </c>
      <c r="Q2839">
        <v>9.5618135780000006</v>
      </c>
      <c r="R2839">
        <v>-0.257113863</v>
      </c>
      <c r="S2839">
        <v>-0.26763539800000002</v>
      </c>
      <c r="T2839">
        <v>0.51199067099999995</v>
      </c>
      <c r="U2839">
        <v>-0.49598712099999998</v>
      </c>
      <c r="V2839">
        <v>-0.44229779400000002</v>
      </c>
      <c r="W2839">
        <v>0.47809067900000002</v>
      </c>
      <c r="X2839">
        <v>-6.0746109999999997E-3</v>
      </c>
      <c r="Y2839">
        <v>0.516243534</v>
      </c>
      <c r="Z2839">
        <v>2.2383492000000001E-2</v>
      </c>
      <c r="AA2839">
        <v>3.0997548E-2</v>
      </c>
      <c r="AB2839">
        <v>0.63148875800000004</v>
      </c>
      <c r="AC2839">
        <v>0.80735830900000005</v>
      </c>
    </row>
    <row r="2840" spans="1:29" x14ac:dyDescent="0.3">
      <c r="A2840">
        <v>28.38</v>
      </c>
      <c r="B2840">
        <v>28.2</v>
      </c>
      <c r="C2840">
        <v>-120</v>
      </c>
      <c r="D2840">
        <v>-120</v>
      </c>
      <c r="E2840">
        <v>240</v>
      </c>
      <c r="F2840">
        <v>-101.1442308</v>
      </c>
      <c r="G2840">
        <v>-105.5096154</v>
      </c>
      <c r="H2840">
        <v>202.1538462</v>
      </c>
      <c r="I2840">
        <v>0</v>
      </c>
      <c r="J2840">
        <v>0</v>
      </c>
      <c r="K2840">
        <v>197</v>
      </c>
      <c r="L2840">
        <v>-5.1717768939999997</v>
      </c>
      <c r="M2840">
        <v>-5.3949907650000002</v>
      </c>
      <c r="N2840">
        <v>10.33667054</v>
      </c>
      <c r="O2840">
        <v>0</v>
      </c>
      <c r="P2840">
        <v>0</v>
      </c>
      <c r="Q2840">
        <v>10.07314051</v>
      </c>
      <c r="R2840">
        <v>-0.25858884500000001</v>
      </c>
      <c r="S2840">
        <v>-0.26974953800000001</v>
      </c>
      <c r="T2840">
        <v>0.51683352699999996</v>
      </c>
      <c r="U2840">
        <v>0</v>
      </c>
      <c r="V2840">
        <v>0</v>
      </c>
      <c r="W2840">
        <v>0.50365702499999998</v>
      </c>
      <c r="X2840">
        <v>-6.4436290000000002E-3</v>
      </c>
      <c r="Y2840">
        <v>0.52066847900000002</v>
      </c>
      <c r="Z2840">
        <v>2.0183957999999998E-2</v>
      </c>
      <c r="AA2840">
        <v>0</v>
      </c>
      <c r="AB2840">
        <v>0.33577135000000002</v>
      </c>
      <c r="AC2840">
        <v>-0.88360881599999996</v>
      </c>
    </row>
    <row r="2841" spans="1:29" x14ac:dyDescent="0.3">
      <c r="A2841">
        <v>28.39</v>
      </c>
      <c r="B2841">
        <v>28.2</v>
      </c>
      <c r="C2841">
        <v>-120</v>
      </c>
      <c r="D2841">
        <v>-120</v>
      </c>
      <c r="E2841">
        <v>240</v>
      </c>
      <c r="F2841">
        <v>-102.0865385</v>
      </c>
      <c r="G2841">
        <v>-106.3653846</v>
      </c>
      <c r="H2841">
        <v>203.1538462</v>
      </c>
      <c r="I2841">
        <v>-173</v>
      </c>
      <c r="J2841">
        <v>-205</v>
      </c>
      <c r="K2841">
        <v>387</v>
      </c>
      <c r="L2841">
        <v>-5.2199596230000003</v>
      </c>
      <c r="M2841">
        <v>-5.4387485499999997</v>
      </c>
      <c r="N2841">
        <v>10.387803229999999</v>
      </c>
      <c r="O2841">
        <v>-8.8459558769999997</v>
      </c>
      <c r="P2841">
        <v>-10.48220205</v>
      </c>
      <c r="Q2841">
        <v>19.788352159999999</v>
      </c>
      <c r="R2841">
        <v>-0.26099798099999999</v>
      </c>
      <c r="S2841">
        <v>-0.27193742700000001</v>
      </c>
      <c r="T2841">
        <v>0.51939016199999999</v>
      </c>
      <c r="U2841">
        <v>-0.44229779400000002</v>
      </c>
      <c r="V2841">
        <v>-0.52411010300000005</v>
      </c>
      <c r="W2841">
        <v>0.989417608</v>
      </c>
      <c r="X2841">
        <v>-6.315892E-3</v>
      </c>
      <c r="Y2841">
        <v>0.52390524400000005</v>
      </c>
      <c r="Z2841">
        <v>2.3763591000000001E-2</v>
      </c>
      <c r="AA2841">
        <v>-4.7234357999999997E-2</v>
      </c>
      <c r="AB2841">
        <v>0.981747704</v>
      </c>
      <c r="AC2841">
        <v>-4.0367914999999997E-2</v>
      </c>
    </row>
    <row r="2842" spans="1:29" x14ac:dyDescent="0.3">
      <c r="A2842">
        <v>28.4</v>
      </c>
      <c r="B2842">
        <v>28.2</v>
      </c>
      <c r="C2842">
        <v>-120</v>
      </c>
      <c r="D2842">
        <v>-120</v>
      </c>
      <c r="E2842">
        <v>240</v>
      </c>
      <c r="F2842">
        <v>-102.9711538</v>
      </c>
      <c r="G2842">
        <v>-107.1634615</v>
      </c>
      <c r="H2842">
        <v>203.53846150000001</v>
      </c>
      <c r="I2842">
        <v>-100</v>
      </c>
      <c r="J2842">
        <v>-105</v>
      </c>
      <c r="K2842">
        <v>158</v>
      </c>
      <c r="L2842">
        <v>-5.2651923900000002</v>
      </c>
      <c r="M2842">
        <v>-5.4795563720000002</v>
      </c>
      <c r="N2842">
        <v>10.407469649999999</v>
      </c>
      <c r="O2842">
        <v>-5.1132692930000001</v>
      </c>
      <c r="P2842">
        <v>-5.3689327579999997</v>
      </c>
      <c r="Q2842">
        <v>8.0789654829999993</v>
      </c>
      <c r="R2842">
        <v>-0.26325962000000003</v>
      </c>
      <c r="S2842">
        <v>-0.27397781900000001</v>
      </c>
      <c r="T2842">
        <v>0.52037348299999997</v>
      </c>
      <c r="U2842">
        <v>-0.25566346499999998</v>
      </c>
      <c r="V2842">
        <v>-0.26844663800000002</v>
      </c>
      <c r="W2842">
        <v>0.403948274</v>
      </c>
      <c r="X2842">
        <v>-6.1881549999999999E-3</v>
      </c>
      <c r="Y2842">
        <v>0.52599480099999996</v>
      </c>
      <c r="Z2842">
        <v>2.9585887000000002E-2</v>
      </c>
      <c r="AA2842">
        <v>-7.3803690000000003E-3</v>
      </c>
      <c r="AB2842">
        <v>0.44400221699999998</v>
      </c>
      <c r="AC2842">
        <v>0.21081022499999999</v>
      </c>
    </row>
    <row r="2843" spans="1:29" x14ac:dyDescent="0.3">
      <c r="A2843">
        <v>28.41</v>
      </c>
      <c r="B2843">
        <v>28.2</v>
      </c>
      <c r="C2843">
        <v>-120</v>
      </c>
      <c r="D2843">
        <v>-120</v>
      </c>
      <c r="E2843">
        <v>240</v>
      </c>
      <c r="F2843">
        <v>-103.5288462</v>
      </c>
      <c r="G2843">
        <v>-108.0096154</v>
      </c>
      <c r="H2843">
        <v>204.07692309999999</v>
      </c>
      <c r="I2843">
        <v>-102</v>
      </c>
      <c r="J2843">
        <v>-104</v>
      </c>
      <c r="K2843">
        <v>202</v>
      </c>
      <c r="L2843">
        <v>-5.2937086999999998</v>
      </c>
      <c r="M2843">
        <v>-5.5228224969999999</v>
      </c>
      <c r="N2843">
        <v>10.43500264</v>
      </c>
      <c r="O2843">
        <v>-5.2155346790000001</v>
      </c>
      <c r="P2843">
        <v>-5.3178000650000001</v>
      </c>
      <c r="Q2843">
        <v>10.328803969999999</v>
      </c>
      <c r="R2843">
        <v>-0.26468543500000002</v>
      </c>
      <c r="S2843">
        <v>-0.27614112499999999</v>
      </c>
      <c r="T2843">
        <v>0.52175013199999998</v>
      </c>
      <c r="U2843">
        <v>-0.26077673400000001</v>
      </c>
      <c r="V2843">
        <v>-0.26589000299999999</v>
      </c>
      <c r="W2843">
        <v>0.51644019900000004</v>
      </c>
      <c r="X2843">
        <v>-6.6139459999999999E-3</v>
      </c>
      <c r="Y2843">
        <v>0.52810894100000005</v>
      </c>
      <c r="Z2843">
        <v>3.3467416999999999E-2</v>
      </c>
      <c r="AA2843">
        <v>-2.952147E-3</v>
      </c>
      <c r="AB2843">
        <v>0.51984904499999995</v>
      </c>
      <c r="AC2843">
        <v>1.7941295999999999E-2</v>
      </c>
    </row>
    <row r="2844" spans="1:29" x14ac:dyDescent="0.3">
      <c r="A2844">
        <v>28.42</v>
      </c>
      <c r="B2844">
        <v>28.2</v>
      </c>
      <c r="C2844">
        <v>-120</v>
      </c>
      <c r="D2844">
        <v>-120</v>
      </c>
      <c r="E2844">
        <v>240</v>
      </c>
      <c r="F2844">
        <v>-102.9519231</v>
      </c>
      <c r="G2844">
        <v>-108.0576923</v>
      </c>
      <c r="H2844">
        <v>205.7403846</v>
      </c>
      <c r="I2844">
        <v>-101</v>
      </c>
      <c r="J2844">
        <v>-83</v>
      </c>
      <c r="K2844">
        <v>213</v>
      </c>
      <c r="L2844">
        <v>-5.2642090689999996</v>
      </c>
      <c r="M2844">
        <v>-5.5252807989999999</v>
      </c>
      <c r="N2844">
        <v>10.520059910000001</v>
      </c>
      <c r="O2844">
        <v>-5.1644019859999997</v>
      </c>
      <c r="P2844">
        <v>-4.2440135129999996</v>
      </c>
      <c r="Q2844">
        <v>10.891263589999999</v>
      </c>
      <c r="R2844">
        <v>-0.26321045300000001</v>
      </c>
      <c r="S2844">
        <v>-0.27626403999999999</v>
      </c>
      <c r="T2844">
        <v>0.52600299500000003</v>
      </c>
      <c r="U2844">
        <v>-0.25822009899999998</v>
      </c>
      <c r="V2844">
        <v>-0.212200676</v>
      </c>
      <c r="W2844">
        <v>0.54456318000000004</v>
      </c>
      <c r="X2844">
        <v>-7.5364919999999997E-3</v>
      </c>
      <c r="Y2844">
        <v>0.53049349499999998</v>
      </c>
      <c r="Z2844">
        <v>2.3634207000000001E-2</v>
      </c>
      <c r="AA2844">
        <v>2.6569327E-2</v>
      </c>
      <c r="AB2844">
        <v>0.51984904499999995</v>
      </c>
      <c r="AC2844">
        <v>-0.13007439400000001</v>
      </c>
    </row>
    <row r="2845" spans="1:29" x14ac:dyDescent="0.3">
      <c r="A2845">
        <v>28.43</v>
      </c>
      <c r="B2845">
        <v>28.2</v>
      </c>
      <c r="C2845">
        <v>-120</v>
      </c>
      <c r="D2845">
        <v>-120</v>
      </c>
      <c r="E2845">
        <v>240</v>
      </c>
      <c r="F2845">
        <v>-102.3461538</v>
      </c>
      <c r="G2845">
        <v>-108.4423077</v>
      </c>
      <c r="H2845">
        <v>207.7307692</v>
      </c>
      <c r="I2845">
        <v>-81</v>
      </c>
      <c r="J2845">
        <v>-105</v>
      </c>
      <c r="K2845">
        <v>210</v>
      </c>
      <c r="L2845">
        <v>-5.233234457</v>
      </c>
      <c r="M2845">
        <v>-5.5449472200000001</v>
      </c>
      <c r="N2845">
        <v>10.62183364</v>
      </c>
      <c r="O2845">
        <v>-4.1417481269999996</v>
      </c>
      <c r="P2845">
        <v>-5.3689327579999997</v>
      </c>
      <c r="Q2845">
        <v>10.73786552</v>
      </c>
      <c r="R2845">
        <v>-0.26166172300000001</v>
      </c>
      <c r="S2845">
        <v>-0.27724736100000003</v>
      </c>
      <c r="T2845">
        <v>0.53109168200000001</v>
      </c>
      <c r="U2845">
        <v>-0.207087406</v>
      </c>
      <c r="V2845">
        <v>-0.26844663800000002</v>
      </c>
      <c r="W2845">
        <v>0.53689327600000003</v>
      </c>
      <c r="X2845">
        <v>-8.9983719999999993E-3</v>
      </c>
      <c r="Y2845">
        <v>0.533697482</v>
      </c>
      <c r="Z2845">
        <v>1.3714741000000001E-2</v>
      </c>
      <c r="AA2845">
        <v>-3.5425769000000003E-2</v>
      </c>
      <c r="AB2845">
        <v>0.51644019900000004</v>
      </c>
      <c r="AC2845">
        <v>-0.107647775</v>
      </c>
    </row>
    <row r="2846" spans="1:29" x14ac:dyDescent="0.3">
      <c r="A2846">
        <v>28.44</v>
      </c>
      <c r="B2846">
        <v>28.2</v>
      </c>
      <c r="C2846">
        <v>-120</v>
      </c>
      <c r="D2846">
        <v>-120</v>
      </c>
      <c r="E2846">
        <v>240</v>
      </c>
      <c r="F2846">
        <v>-102.3557692</v>
      </c>
      <c r="G2846">
        <v>-108.5769231</v>
      </c>
      <c r="H2846">
        <v>207.55769230000001</v>
      </c>
      <c r="I2846">
        <v>-105</v>
      </c>
      <c r="J2846">
        <v>-102</v>
      </c>
      <c r="K2846">
        <v>197</v>
      </c>
      <c r="L2846">
        <v>-5.2337261179999999</v>
      </c>
      <c r="M2846">
        <v>-5.5518304670000003</v>
      </c>
      <c r="N2846">
        <v>10.61298375</v>
      </c>
      <c r="O2846">
        <v>-5.3689327579999997</v>
      </c>
      <c r="P2846">
        <v>-5.2155346790000001</v>
      </c>
      <c r="Q2846">
        <v>10.07314051</v>
      </c>
      <c r="R2846">
        <v>-0.26168630599999998</v>
      </c>
      <c r="S2846">
        <v>-0.27759152300000001</v>
      </c>
      <c r="T2846">
        <v>0.53064918699999997</v>
      </c>
      <c r="U2846">
        <v>-0.26844663800000002</v>
      </c>
      <c r="V2846">
        <v>-0.26077673400000001</v>
      </c>
      <c r="W2846">
        <v>0.50365702499999998</v>
      </c>
      <c r="X2846">
        <v>-9.1828819999999999E-3</v>
      </c>
      <c r="Y2846">
        <v>0.53352540100000001</v>
      </c>
      <c r="Z2846">
        <v>1.5137968E-2</v>
      </c>
      <c r="AA2846">
        <v>4.4282210000000004E-3</v>
      </c>
      <c r="AB2846">
        <v>0.51217914099999995</v>
      </c>
      <c r="AC2846">
        <v>4.4853239000000003E-2</v>
      </c>
    </row>
    <row r="2847" spans="1:29" x14ac:dyDescent="0.3">
      <c r="A2847">
        <v>28.45</v>
      </c>
      <c r="B2847">
        <v>28.2</v>
      </c>
      <c r="C2847">
        <v>-120</v>
      </c>
      <c r="D2847">
        <v>-120</v>
      </c>
      <c r="E2847">
        <v>240</v>
      </c>
      <c r="F2847">
        <v>-102.0288462</v>
      </c>
      <c r="G2847">
        <v>-107.2211538</v>
      </c>
      <c r="H2847">
        <v>205.3846154</v>
      </c>
      <c r="I2847">
        <v>-103</v>
      </c>
      <c r="J2847">
        <v>-107</v>
      </c>
      <c r="K2847">
        <v>191</v>
      </c>
      <c r="L2847">
        <v>-5.2170096600000004</v>
      </c>
      <c r="M2847">
        <v>-5.4825063350000001</v>
      </c>
      <c r="N2847">
        <v>10.50186847</v>
      </c>
      <c r="O2847">
        <v>-5.2666673719999997</v>
      </c>
      <c r="P2847">
        <v>-5.4711981429999996</v>
      </c>
      <c r="Q2847">
        <v>9.7663443500000007</v>
      </c>
      <c r="R2847">
        <v>-0.26085048300000002</v>
      </c>
      <c r="S2847">
        <v>-0.27412531699999998</v>
      </c>
      <c r="T2847">
        <v>0.52509342400000003</v>
      </c>
      <c r="U2847">
        <v>-0.26333336899999998</v>
      </c>
      <c r="V2847">
        <v>-0.27355990699999999</v>
      </c>
      <c r="W2847">
        <v>0.48831721700000003</v>
      </c>
      <c r="X2847">
        <v>-7.6642289999999998E-3</v>
      </c>
      <c r="Y2847">
        <v>0.52838754899999996</v>
      </c>
      <c r="Z2847">
        <v>1.7337502000000001E-2</v>
      </c>
      <c r="AA2847">
        <v>-5.9042950000000004E-3</v>
      </c>
      <c r="AB2847">
        <v>0.50450923700000005</v>
      </c>
      <c r="AC2847">
        <v>8.5221155000000007E-2</v>
      </c>
    </row>
    <row r="2848" spans="1:29" x14ac:dyDescent="0.3">
      <c r="A2848">
        <v>28.46</v>
      </c>
      <c r="B2848">
        <v>28.2</v>
      </c>
      <c r="C2848">
        <v>-120</v>
      </c>
      <c r="D2848">
        <v>-120</v>
      </c>
      <c r="E2848">
        <v>240</v>
      </c>
      <c r="F2848">
        <v>-102.4038462</v>
      </c>
      <c r="G2848">
        <v>-106.4423077</v>
      </c>
      <c r="H2848">
        <v>202.75</v>
      </c>
      <c r="I2848">
        <v>-102</v>
      </c>
      <c r="J2848">
        <v>-115</v>
      </c>
      <c r="K2848">
        <v>155</v>
      </c>
      <c r="L2848">
        <v>-5.2361844199999998</v>
      </c>
      <c r="M2848">
        <v>-5.4426818340000001</v>
      </c>
      <c r="N2848">
        <v>10.36715349</v>
      </c>
      <c r="O2848">
        <v>-5.2155346790000001</v>
      </c>
      <c r="P2848">
        <v>-5.8802596869999997</v>
      </c>
      <c r="Q2848">
        <v>7.9255674039999997</v>
      </c>
      <c r="R2848">
        <v>-0.26180922099999998</v>
      </c>
      <c r="S2848">
        <v>-0.27213409199999999</v>
      </c>
      <c r="T2848">
        <v>0.51835767499999996</v>
      </c>
      <c r="U2848">
        <v>-0.26077673400000001</v>
      </c>
      <c r="V2848">
        <v>-0.29401298399999998</v>
      </c>
      <c r="W2848">
        <v>0.39627836999999999</v>
      </c>
      <c r="X2848">
        <v>-5.9610669999999996E-3</v>
      </c>
      <c r="Y2848">
        <v>0.52355288700000002</v>
      </c>
      <c r="Z2848">
        <v>2.7343224999999999E-2</v>
      </c>
      <c r="AA2848">
        <v>-1.9188957999999999E-2</v>
      </c>
      <c r="AB2848">
        <v>0.44911548600000001</v>
      </c>
      <c r="AC2848">
        <v>0.27809008400000002</v>
      </c>
    </row>
    <row r="2849" spans="1:29" x14ac:dyDescent="0.3">
      <c r="A2849">
        <v>28.47</v>
      </c>
      <c r="B2849">
        <v>28.2</v>
      </c>
      <c r="C2849">
        <v>-120</v>
      </c>
      <c r="D2849">
        <v>-120</v>
      </c>
      <c r="E2849">
        <v>240</v>
      </c>
      <c r="F2849">
        <v>-102.2788462</v>
      </c>
      <c r="G2849">
        <v>-105.7307692</v>
      </c>
      <c r="H2849">
        <v>199.9711538</v>
      </c>
      <c r="I2849">
        <v>-103</v>
      </c>
      <c r="J2849">
        <v>-95</v>
      </c>
      <c r="K2849">
        <v>201</v>
      </c>
      <c r="L2849">
        <v>-5.2297928340000004</v>
      </c>
      <c r="M2849">
        <v>-5.4062989559999997</v>
      </c>
      <c r="N2849">
        <v>10.2250636</v>
      </c>
      <c r="O2849">
        <v>-5.2666673719999997</v>
      </c>
      <c r="P2849">
        <v>-4.8576058279999996</v>
      </c>
      <c r="Q2849">
        <v>10.27767128</v>
      </c>
      <c r="R2849">
        <v>-0.26148964200000002</v>
      </c>
      <c r="S2849">
        <v>-0.270314948</v>
      </c>
      <c r="T2849">
        <v>0.51125317999999997</v>
      </c>
      <c r="U2849">
        <v>-0.26333336899999998</v>
      </c>
      <c r="V2849">
        <v>-0.242880291</v>
      </c>
      <c r="W2849">
        <v>0.51388356400000001</v>
      </c>
      <c r="X2849">
        <v>-5.0952929999999999E-3</v>
      </c>
      <c r="Y2849">
        <v>0.51810365000000003</v>
      </c>
      <c r="Z2849">
        <v>3.6055103999999998E-2</v>
      </c>
      <c r="AA2849">
        <v>1.1808590000000001E-2</v>
      </c>
      <c r="AB2849">
        <v>0.51132692899999999</v>
      </c>
      <c r="AC2849">
        <v>-1.3455972E-2</v>
      </c>
    </row>
    <row r="2850" spans="1:29" x14ac:dyDescent="0.3">
      <c r="A2850">
        <v>28.48</v>
      </c>
      <c r="B2850">
        <v>28.2</v>
      </c>
      <c r="C2850">
        <v>-120</v>
      </c>
      <c r="D2850">
        <v>-120</v>
      </c>
      <c r="E2850">
        <v>240</v>
      </c>
      <c r="F2850">
        <v>-102.8461538</v>
      </c>
      <c r="G2850">
        <v>-106.6923077</v>
      </c>
      <c r="H2850">
        <v>198.70192309999999</v>
      </c>
      <c r="I2850">
        <v>-81</v>
      </c>
      <c r="J2850">
        <v>-120</v>
      </c>
      <c r="K2850">
        <v>205</v>
      </c>
      <c r="L2850">
        <v>-5.2588008039999998</v>
      </c>
      <c r="M2850">
        <v>-5.4554650069999999</v>
      </c>
      <c r="N2850">
        <v>10.160164419999999</v>
      </c>
      <c r="O2850">
        <v>-4.1417481269999996</v>
      </c>
      <c r="P2850">
        <v>-6.1359231520000002</v>
      </c>
      <c r="Q2850">
        <v>10.48220205</v>
      </c>
      <c r="R2850">
        <v>-0.26294003999999999</v>
      </c>
      <c r="S2850">
        <v>-0.27277325000000002</v>
      </c>
      <c r="T2850">
        <v>0.50800822099999998</v>
      </c>
      <c r="U2850">
        <v>-0.207087406</v>
      </c>
      <c r="V2850">
        <v>-0.30679615799999999</v>
      </c>
      <c r="W2850">
        <v>0.52411010300000005</v>
      </c>
      <c r="X2850">
        <v>-5.6772070000000001E-3</v>
      </c>
      <c r="Y2850">
        <v>0.51724324399999999</v>
      </c>
      <c r="Z2850">
        <v>4.8605385000000001E-2</v>
      </c>
      <c r="AA2850">
        <v>-5.7566873999999997E-2</v>
      </c>
      <c r="AB2850">
        <v>0.52070125599999995</v>
      </c>
      <c r="AC2850">
        <v>-1.7941295999999999E-2</v>
      </c>
    </row>
    <row r="2851" spans="1:29" x14ac:dyDescent="0.3">
      <c r="A2851">
        <v>28.49</v>
      </c>
      <c r="B2851">
        <v>28.2</v>
      </c>
      <c r="C2851">
        <v>-120</v>
      </c>
      <c r="D2851">
        <v>-120</v>
      </c>
      <c r="E2851">
        <v>240</v>
      </c>
      <c r="F2851">
        <v>-104.1153846</v>
      </c>
      <c r="G2851">
        <v>-108.9903846</v>
      </c>
      <c r="H2851">
        <v>198.53846150000001</v>
      </c>
      <c r="I2851">
        <v>-101</v>
      </c>
      <c r="J2851">
        <v>-117</v>
      </c>
      <c r="K2851">
        <v>212</v>
      </c>
      <c r="L2851">
        <v>-5.3236999909999998</v>
      </c>
      <c r="M2851">
        <v>-5.5729718689999999</v>
      </c>
      <c r="N2851">
        <v>10.15180619</v>
      </c>
      <c r="O2851">
        <v>-5.1644019859999997</v>
      </c>
      <c r="P2851">
        <v>-5.9825250729999997</v>
      </c>
      <c r="Q2851">
        <v>10.8401309</v>
      </c>
      <c r="R2851">
        <v>-0.266185</v>
      </c>
      <c r="S2851">
        <v>-0.278648593</v>
      </c>
      <c r="T2851">
        <v>0.50759030900000002</v>
      </c>
      <c r="U2851">
        <v>-0.25822009899999998</v>
      </c>
      <c r="V2851">
        <v>-0.29912625399999998</v>
      </c>
      <c r="W2851">
        <v>0.54200654500000001</v>
      </c>
      <c r="X2851">
        <v>-7.1958589999999998E-3</v>
      </c>
      <c r="Y2851">
        <v>0.52000473700000005</v>
      </c>
      <c r="Z2851">
        <v>6.5339094E-2</v>
      </c>
      <c r="AA2851">
        <v>-2.3617178999999999E-2</v>
      </c>
      <c r="AB2851">
        <v>0.54711981399999998</v>
      </c>
      <c r="AC2851">
        <v>2.6911944E-2</v>
      </c>
    </row>
    <row r="2852" spans="1:29" x14ac:dyDescent="0.3">
      <c r="A2852">
        <v>28.5</v>
      </c>
      <c r="B2852">
        <v>28.2</v>
      </c>
      <c r="C2852">
        <v>-120</v>
      </c>
      <c r="D2852">
        <v>-120</v>
      </c>
      <c r="E2852">
        <v>240</v>
      </c>
      <c r="F2852">
        <v>-105.4038462</v>
      </c>
      <c r="G2852">
        <v>-111.0961538</v>
      </c>
      <c r="H2852">
        <v>200.7692308</v>
      </c>
      <c r="I2852">
        <v>-112</v>
      </c>
      <c r="J2852">
        <v>-108</v>
      </c>
      <c r="K2852">
        <v>222</v>
      </c>
      <c r="L2852">
        <v>-5.3895824990000003</v>
      </c>
      <c r="M2852">
        <v>-5.6806455199999997</v>
      </c>
      <c r="N2852">
        <v>10.265871430000001</v>
      </c>
      <c r="O2852">
        <v>-5.7268616080000001</v>
      </c>
      <c r="P2852">
        <v>-5.5223308360000001</v>
      </c>
      <c r="Q2852">
        <v>11.351457829999999</v>
      </c>
      <c r="R2852">
        <v>-0.26947912499999999</v>
      </c>
      <c r="S2852">
        <v>-0.28403227599999997</v>
      </c>
      <c r="T2852">
        <v>0.51329357099999995</v>
      </c>
      <c r="U2852">
        <v>-0.28634308000000003</v>
      </c>
      <c r="V2852">
        <v>-0.27611654200000002</v>
      </c>
      <c r="W2852">
        <v>0.56757289200000005</v>
      </c>
      <c r="X2852">
        <v>-8.4022660000000002E-3</v>
      </c>
      <c r="Y2852">
        <v>0.52669951500000001</v>
      </c>
      <c r="Z2852">
        <v>7.0557596E-2</v>
      </c>
      <c r="AA2852">
        <v>5.9042950000000004E-3</v>
      </c>
      <c r="AB2852">
        <v>0.56586846800000001</v>
      </c>
      <c r="AC2852">
        <v>-8.9706479999999995E-3</v>
      </c>
    </row>
    <row r="2853" spans="1:29" x14ac:dyDescent="0.3">
      <c r="A2853">
        <v>28.51</v>
      </c>
      <c r="B2853">
        <v>28.2</v>
      </c>
      <c r="C2853">
        <v>-120</v>
      </c>
      <c r="D2853">
        <v>-120</v>
      </c>
      <c r="E2853">
        <v>240</v>
      </c>
      <c r="F2853">
        <v>-107.9519231</v>
      </c>
      <c r="G2853">
        <v>-112.5961538</v>
      </c>
      <c r="H2853">
        <v>204.16346150000001</v>
      </c>
      <c r="I2853">
        <v>-116</v>
      </c>
      <c r="J2853">
        <v>-103</v>
      </c>
      <c r="K2853">
        <v>174</v>
      </c>
      <c r="L2853">
        <v>-5.5198725340000001</v>
      </c>
      <c r="M2853">
        <v>-5.7573445599999999</v>
      </c>
      <c r="N2853">
        <v>10.439427589999999</v>
      </c>
      <c r="O2853">
        <v>-5.9313923800000001</v>
      </c>
      <c r="P2853">
        <v>-5.2666673719999997</v>
      </c>
      <c r="Q2853">
        <v>8.8970885699999993</v>
      </c>
      <c r="R2853">
        <v>-0.27599362700000002</v>
      </c>
      <c r="S2853">
        <v>-0.28786722799999998</v>
      </c>
      <c r="T2853">
        <v>0.52197137900000001</v>
      </c>
      <c r="U2853">
        <v>-0.29656961900000001</v>
      </c>
      <c r="V2853">
        <v>-0.26333336899999998</v>
      </c>
      <c r="W2853">
        <v>0.44485442800000002</v>
      </c>
      <c r="X2853">
        <v>-6.8552270000000002E-3</v>
      </c>
      <c r="Y2853">
        <v>0.53593453800000002</v>
      </c>
      <c r="Z2853">
        <v>7.3490308000000004E-2</v>
      </c>
      <c r="AA2853">
        <v>1.9188957999999999E-2</v>
      </c>
      <c r="AB2853">
        <v>0.48320394799999999</v>
      </c>
      <c r="AC2853">
        <v>0.20183957699999999</v>
      </c>
    </row>
    <row r="2854" spans="1:29" x14ac:dyDescent="0.3">
      <c r="A2854">
        <v>28.52</v>
      </c>
      <c r="B2854">
        <v>28.2</v>
      </c>
      <c r="C2854">
        <v>-120</v>
      </c>
      <c r="D2854">
        <v>-120</v>
      </c>
      <c r="E2854">
        <v>240</v>
      </c>
      <c r="F2854">
        <v>-109.4615385</v>
      </c>
      <c r="G2854">
        <v>-112.875</v>
      </c>
      <c r="H2854">
        <v>208.6057692</v>
      </c>
      <c r="I2854">
        <v>-115</v>
      </c>
      <c r="J2854">
        <v>-85</v>
      </c>
      <c r="K2854">
        <v>208</v>
      </c>
      <c r="L2854">
        <v>-5.5970632340000002</v>
      </c>
      <c r="M2854">
        <v>-5.7716027140000001</v>
      </c>
      <c r="N2854">
        <v>10.66657474</v>
      </c>
      <c r="O2854">
        <v>-5.8802596869999997</v>
      </c>
      <c r="P2854">
        <v>-4.3462788989999996</v>
      </c>
      <c r="Q2854">
        <v>10.63560013</v>
      </c>
      <c r="R2854">
        <v>-0.27985316199999999</v>
      </c>
      <c r="S2854">
        <v>-0.28858013599999999</v>
      </c>
      <c r="T2854">
        <v>0.53332873700000005</v>
      </c>
      <c r="U2854">
        <v>-0.29401298399999998</v>
      </c>
      <c r="V2854">
        <v>-0.21731394500000001</v>
      </c>
      <c r="W2854">
        <v>0.53178000599999997</v>
      </c>
      <c r="X2854">
        <v>-5.0385209999999998E-3</v>
      </c>
      <c r="Y2854">
        <v>0.54503025699999996</v>
      </c>
      <c r="Z2854">
        <v>6.1586948000000002E-2</v>
      </c>
      <c r="AA2854">
        <v>4.4282211000000002E-2</v>
      </c>
      <c r="AB2854">
        <v>0.52496231400000004</v>
      </c>
      <c r="AC2854">
        <v>-3.5882591999999998E-2</v>
      </c>
    </row>
    <row r="2855" spans="1:29" x14ac:dyDescent="0.3">
      <c r="A2855">
        <v>28.53</v>
      </c>
      <c r="B2855">
        <v>28.2</v>
      </c>
      <c r="C2855">
        <v>-120</v>
      </c>
      <c r="D2855">
        <v>-120</v>
      </c>
      <c r="E2855">
        <v>240</v>
      </c>
      <c r="F2855">
        <v>-111.1634615</v>
      </c>
      <c r="G2855">
        <v>-113.1826923</v>
      </c>
      <c r="H2855">
        <v>213.3461538</v>
      </c>
      <c r="I2855">
        <v>-111</v>
      </c>
      <c r="J2855">
        <v>-108</v>
      </c>
      <c r="K2855">
        <v>205</v>
      </c>
      <c r="L2855">
        <v>-5.6840871440000003</v>
      </c>
      <c r="M2855">
        <v>-5.7873358509999999</v>
      </c>
      <c r="N2855">
        <v>10.90896337</v>
      </c>
      <c r="O2855">
        <v>-5.6757289149999997</v>
      </c>
      <c r="P2855">
        <v>-5.5223308360000001</v>
      </c>
      <c r="Q2855">
        <v>10.48220205</v>
      </c>
      <c r="R2855">
        <v>-0.28420435700000002</v>
      </c>
      <c r="S2855">
        <v>-0.28936679300000001</v>
      </c>
      <c r="T2855">
        <v>0.54544816900000004</v>
      </c>
      <c r="U2855">
        <v>-0.28378644600000003</v>
      </c>
      <c r="V2855">
        <v>-0.27611654200000002</v>
      </c>
      <c r="W2855">
        <v>0.52411010300000005</v>
      </c>
      <c r="X2855">
        <v>-2.9805330000000001E-3</v>
      </c>
      <c r="Y2855">
        <v>0.554822496</v>
      </c>
      <c r="Z2855">
        <v>4.9338563000000002E-2</v>
      </c>
      <c r="AA2855">
        <v>4.4282210000000004E-3</v>
      </c>
      <c r="AB2855">
        <v>0.53604106399999996</v>
      </c>
      <c r="AC2855">
        <v>6.2794534999999999E-2</v>
      </c>
    </row>
    <row r="2856" spans="1:29" x14ac:dyDescent="0.3">
      <c r="A2856">
        <v>28.54</v>
      </c>
      <c r="B2856">
        <v>28.2</v>
      </c>
      <c r="C2856">
        <v>-120</v>
      </c>
      <c r="D2856">
        <v>-120</v>
      </c>
      <c r="E2856">
        <v>240</v>
      </c>
      <c r="F2856">
        <v>-113.4038462</v>
      </c>
      <c r="G2856">
        <v>-113.5192308</v>
      </c>
      <c r="H2856">
        <v>214.8942308</v>
      </c>
      <c r="I2856">
        <v>-85</v>
      </c>
      <c r="J2856">
        <v>-116</v>
      </c>
      <c r="K2856">
        <v>203</v>
      </c>
      <c r="L2856">
        <v>-5.7986440420000003</v>
      </c>
      <c r="M2856">
        <v>-5.804543969</v>
      </c>
      <c r="N2856">
        <v>10.98812071</v>
      </c>
      <c r="O2856">
        <v>-4.3462788989999996</v>
      </c>
      <c r="P2856">
        <v>-5.9313923800000001</v>
      </c>
      <c r="Q2856">
        <v>10.37993666</v>
      </c>
      <c r="R2856">
        <v>-0.28993220200000003</v>
      </c>
      <c r="S2856">
        <v>-0.29022719800000002</v>
      </c>
      <c r="T2856">
        <v>0.54940603600000004</v>
      </c>
      <c r="U2856">
        <v>-0.21731394500000001</v>
      </c>
      <c r="V2856">
        <v>-0.29656961900000001</v>
      </c>
      <c r="W2856">
        <v>0.51899683299999999</v>
      </c>
      <c r="X2856">
        <v>-1.70316E-4</v>
      </c>
      <c r="Y2856">
        <v>0.55965715699999996</v>
      </c>
      <c r="Z2856">
        <v>5.3953271999999997E-2</v>
      </c>
      <c r="AA2856">
        <v>-4.5758285000000003E-2</v>
      </c>
      <c r="AB2856">
        <v>0.51729241000000004</v>
      </c>
      <c r="AC2856">
        <v>-8.9706479999999995E-3</v>
      </c>
    </row>
    <row r="2857" spans="1:29" x14ac:dyDescent="0.3">
      <c r="A2857">
        <v>28.55</v>
      </c>
      <c r="B2857">
        <v>28.2</v>
      </c>
      <c r="C2857">
        <v>-120</v>
      </c>
      <c r="D2857">
        <v>-120</v>
      </c>
      <c r="E2857">
        <v>240</v>
      </c>
      <c r="F2857">
        <v>-114.5384615</v>
      </c>
      <c r="G2857">
        <v>-115.3076923</v>
      </c>
      <c r="H2857">
        <v>216.8846154</v>
      </c>
      <c r="I2857">
        <v>-100</v>
      </c>
      <c r="J2857">
        <v>-116</v>
      </c>
      <c r="K2857">
        <v>209</v>
      </c>
      <c r="L2857">
        <v>-5.856659982</v>
      </c>
      <c r="M2857">
        <v>-5.8959928230000003</v>
      </c>
      <c r="N2857">
        <v>11.08989444</v>
      </c>
      <c r="O2857">
        <v>-5.1132692930000001</v>
      </c>
      <c r="P2857">
        <v>-5.9313923800000001</v>
      </c>
      <c r="Q2857">
        <v>10.68673282</v>
      </c>
      <c r="R2857">
        <v>-0.29283299899999998</v>
      </c>
      <c r="S2857">
        <v>-0.294799641</v>
      </c>
      <c r="T2857">
        <v>0.55449472200000005</v>
      </c>
      <c r="U2857">
        <v>-0.25566346499999998</v>
      </c>
      <c r="V2857">
        <v>-0.29656961900000001</v>
      </c>
      <c r="W2857">
        <v>0.534336641</v>
      </c>
      <c r="X2857">
        <v>-1.1354410000000001E-3</v>
      </c>
      <c r="Y2857">
        <v>0.56554069500000004</v>
      </c>
      <c r="Z2857">
        <v>5.8136699E-2</v>
      </c>
      <c r="AA2857">
        <v>-2.3617178999999999E-2</v>
      </c>
      <c r="AB2857">
        <v>0.54030212200000005</v>
      </c>
      <c r="AC2857">
        <v>3.1397267999999999E-2</v>
      </c>
    </row>
    <row r="2858" spans="1:29" x14ac:dyDescent="0.3">
      <c r="A2858">
        <v>28.56</v>
      </c>
      <c r="B2858">
        <v>28.2</v>
      </c>
      <c r="C2858">
        <v>-120</v>
      </c>
      <c r="D2858">
        <v>-120</v>
      </c>
      <c r="E2858">
        <v>240</v>
      </c>
      <c r="F2858">
        <v>-115.3076923</v>
      </c>
      <c r="G2858">
        <v>-117.0961538</v>
      </c>
      <c r="H2858">
        <v>218.75</v>
      </c>
      <c r="I2858">
        <v>-212</v>
      </c>
      <c r="J2858">
        <v>-229</v>
      </c>
      <c r="K2858">
        <v>169</v>
      </c>
      <c r="L2858">
        <v>-5.8959928230000003</v>
      </c>
      <c r="M2858">
        <v>-5.9874416779999997</v>
      </c>
      <c r="N2858">
        <v>11.18527658</v>
      </c>
      <c r="O2858">
        <v>-10.8401309</v>
      </c>
      <c r="P2858">
        <v>-11.70938668</v>
      </c>
      <c r="Q2858">
        <v>8.6414251049999997</v>
      </c>
      <c r="R2858">
        <v>-0.294799641</v>
      </c>
      <c r="S2858">
        <v>-0.29937208399999998</v>
      </c>
      <c r="T2858">
        <v>0.55926382900000005</v>
      </c>
      <c r="U2858">
        <v>-0.54200654500000001</v>
      </c>
      <c r="V2858">
        <v>-0.58546933400000001</v>
      </c>
      <c r="W2858">
        <v>0.43207125499999999</v>
      </c>
      <c r="X2858">
        <v>-2.6399010000000001E-3</v>
      </c>
      <c r="Y2858">
        <v>0.57089979400000002</v>
      </c>
      <c r="Z2858">
        <v>6.1241922999999997E-2</v>
      </c>
      <c r="AA2858">
        <v>-2.5093252999999999E-2</v>
      </c>
      <c r="AB2858">
        <v>0.66387279700000001</v>
      </c>
      <c r="AC2858">
        <v>1.2200081119999999</v>
      </c>
    </row>
    <row r="2859" spans="1:29" x14ac:dyDescent="0.3">
      <c r="A2859">
        <v>28.57</v>
      </c>
      <c r="B2859">
        <v>28.2</v>
      </c>
      <c r="C2859">
        <v>-120</v>
      </c>
      <c r="D2859">
        <v>-120</v>
      </c>
      <c r="E2859">
        <v>240</v>
      </c>
      <c r="F2859">
        <v>-115.7307692</v>
      </c>
      <c r="G2859">
        <v>-119.0865385</v>
      </c>
      <c r="H2859">
        <v>221.32692309999999</v>
      </c>
      <c r="I2859">
        <v>0</v>
      </c>
      <c r="J2859">
        <v>0</v>
      </c>
      <c r="K2859">
        <v>221</v>
      </c>
      <c r="L2859">
        <v>-5.9176258859999997</v>
      </c>
      <c r="M2859">
        <v>-6.0892154029999999</v>
      </c>
      <c r="N2859">
        <v>11.317041590000001</v>
      </c>
      <c r="O2859">
        <v>0</v>
      </c>
      <c r="P2859">
        <v>0</v>
      </c>
      <c r="Q2859">
        <v>11.30032514</v>
      </c>
      <c r="R2859">
        <v>-0.29588129400000002</v>
      </c>
      <c r="S2859">
        <v>-0.30446076999999999</v>
      </c>
      <c r="T2859">
        <v>0.56585207999999998</v>
      </c>
      <c r="U2859">
        <v>0</v>
      </c>
      <c r="V2859">
        <v>0</v>
      </c>
      <c r="W2859">
        <v>0.56501625700000002</v>
      </c>
      <c r="X2859">
        <v>-4.9533629999999997E-3</v>
      </c>
      <c r="Y2859">
        <v>0.577348741</v>
      </c>
      <c r="Z2859">
        <v>6.0508745000000003E-2</v>
      </c>
      <c r="AA2859">
        <v>0</v>
      </c>
      <c r="AB2859">
        <v>0.37667750500000002</v>
      </c>
      <c r="AC2859">
        <v>-0.99125659099999996</v>
      </c>
    </row>
    <row r="2860" spans="1:29" x14ac:dyDescent="0.3">
      <c r="A2860">
        <v>28.58</v>
      </c>
      <c r="B2860">
        <v>28.2</v>
      </c>
      <c r="C2860">
        <v>-120</v>
      </c>
      <c r="D2860">
        <v>-120</v>
      </c>
      <c r="E2860">
        <v>240</v>
      </c>
      <c r="F2860">
        <v>-115.8653846</v>
      </c>
      <c r="G2860">
        <v>-121.4230769</v>
      </c>
      <c r="H2860">
        <v>224.2596154</v>
      </c>
      <c r="I2860">
        <v>-204</v>
      </c>
      <c r="J2860">
        <v>-204</v>
      </c>
      <c r="K2860">
        <v>464</v>
      </c>
      <c r="L2860">
        <v>-5.9245091329999999</v>
      </c>
      <c r="M2860">
        <v>-6.208688907</v>
      </c>
      <c r="N2860">
        <v>11.466998050000001</v>
      </c>
      <c r="O2860">
        <v>-10.43106936</v>
      </c>
      <c r="P2860">
        <v>-10.43106936</v>
      </c>
      <c r="Q2860">
        <v>23.725569520000001</v>
      </c>
      <c r="R2860">
        <v>-0.29622545700000003</v>
      </c>
      <c r="S2860">
        <v>-0.310434445</v>
      </c>
      <c r="T2860">
        <v>0.57334990200000002</v>
      </c>
      <c r="U2860">
        <v>-0.52155346800000002</v>
      </c>
      <c r="V2860">
        <v>-0.52155346800000002</v>
      </c>
      <c r="W2860">
        <v>1.186278476</v>
      </c>
      <c r="X2860">
        <v>-8.2035630000000005E-3</v>
      </c>
      <c r="Y2860">
        <v>0.58445323599999999</v>
      </c>
      <c r="Z2860">
        <v>5.8438596000000002E-2</v>
      </c>
      <c r="AA2860">
        <v>0</v>
      </c>
      <c r="AB2860">
        <v>1.1385546289999999</v>
      </c>
      <c r="AC2860">
        <v>-0.25117814100000002</v>
      </c>
    </row>
    <row r="2861" spans="1:29" x14ac:dyDescent="0.3">
      <c r="A2861">
        <v>28.59</v>
      </c>
      <c r="B2861">
        <v>28.2</v>
      </c>
      <c r="C2861">
        <v>-120</v>
      </c>
      <c r="D2861">
        <v>-120</v>
      </c>
      <c r="E2861">
        <v>240</v>
      </c>
      <c r="F2861">
        <v>-116.5576923</v>
      </c>
      <c r="G2861">
        <v>-122.2788462</v>
      </c>
      <c r="H2861">
        <v>225.3942308</v>
      </c>
      <c r="I2861">
        <v>-114</v>
      </c>
      <c r="J2861">
        <v>0</v>
      </c>
      <c r="K2861">
        <v>0</v>
      </c>
      <c r="L2861">
        <v>-5.9599086889999997</v>
      </c>
      <c r="M2861">
        <v>-6.2524466920000004</v>
      </c>
      <c r="N2861">
        <v>11.52501399</v>
      </c>
      <c r="O2861">
        <v>-5.8291269940000001</v>
      </c>
      <c r="P2861">
        <v>0</v>
      </c>
      <c r="Q2861">
        <v>0</v>
      </c>
      <c r="R2861">
        <v>-0.297995434</v>
      </c>
      <c r="S2861">
        <v>-0.31262233499999997</v>
      </c>
      <c r="T2861">
        <v>0.5762507</v>
      </c>
      <c r="U2861">
        <v>-0.29145634999999998</v>
      </c>
      <c r="V2861">
        <v>0</v>
      </c>
      <c r="W2861">
        <v>0</v>
      </c>
      <c r="X2861">
        <v>-8.4448449999999994E-3</v>
      </c>
      <c r="Y2861">
        <v>0.58770638900000005</v>
      </c>
      <c r="Z2861">
        <v>6.0293105E-2</v>
      </c>
      <c r="AA2861">
        <v>0.16827240199999999</v>
      </c>
      <c r="AB2861">
        <v>9.7152116999999996E-2</v>
      </c>
      <c r="AC2861">
        <v>0.51132692899999999</v>
      </c>
    </row>
    <row r="2862" spans="1:29" x14ac:dyDescent="0.3">
      <c r="A2862">
        <v>28.6</v>
      </c>
      <c r="B2862">
        <v>28.2</v>
      </c>
      <c r="C2862">
        <v>-120</v>
      </c>
      <c r="D2862">
        <v>-120</v>
      </c>
      <c r="E2862">
        <v>240</v>
      </c>
      <c r="F2862">
        <v>-117.9903846</v>
      </c>
      <c r="G2862">
        <v>-122.6634615</v>
      </c>
      <c r="H2862">
        <v>226.16346150000001</v>
      </c>
      <c r="I2862">
        <v>-113</v>
      </c>
      <c r="J2862">
        <v>-240</v>
      </c>
      <c r="K2862">
        <v>420</v>
      </c>
      <c r="L2862">
        <v>-6.0331661050000003</v>
      </c>
      <c r="M2862">
        <v>-6.2721131129999996</v>
      </c>
      <c r="N2862">
        <v>11.56434683</v>
      </c>
      <c r="O2862">
        <v>-5.7779943009999997</v>
      </c>
      <c r="P2862">
        <v>-12.2718463</v>
      </c>
      <c r="Q2862">
        <v>21.475731029999999</v>
      </c>
      <c r="R2862">
        <v>-0.30165830500000002</v>
      </c>
      <c r="S2862">
        <v>-0.31360565600000001</v>
      </c>
      <c r="T2862">
        <v>0.57821734199999997</v>
      </c>
      <c r="U2862">
        <v>-0.288899715</v>
      </c>
      <c r="V2862">
        <v>-0.613592315</v>
      </c>
      <c r="W2862">
        <v>1.0737865520000001</v>
      </c>
      <c r="X2862">
        <v>-6.8978060000000002E-3</v>
      </c>
      <c r="Y2862">
        <v>0.59056621499999995</v>
      </c>
      <c r="Z2862">
        <v>6.4994069000000002E-2</v>
      </c>
      <c r="AA2862">
        <v>-0.18746135999999999</v>
      </c>
      <c r="AB2862">
        <v>1.016688378</v>
      </c>
      <c r="AC2862">
        <v>-0.30051670400000002</v>
      </c>
    </row>
    <row r="2863" spans="1:29" x14ac:dyDescent="0.3">
      <c r="A2863">
        <v>28.61</v>
      </c>
      <c r="B2863">
        <v>28.2</v>
      </c>
      <c r="C2863">
        <v>-120</v>
      </c>
      <c r="D2863">
        <v>-120</v>
      </c>
      <c r="E2863">
        <v>240</v>
      </c>
      <c r="F2863">
        <v>-118.3653846</v>
      </c>
      <c r="G2863">
        <v>-121.6442308</v>
      </c>
      <c r="H2863">
        <v>226.68269230000001</v>
      </c>
      <c r="I2863">
        <v>-117</v>
      </c>
      <c r="J2863">
        <v>0</v>
      </c>
      <c r="K2863">
        <v>0</v>
      </c>
      <c r="L2863">
        <v>-6.0523408649999997</v>
      </c>
      <c r="M2863">
        <v>-6.2199970990000004</v>
      </c>
      <c r="N2863">
        <v>11.590896499999999</v>
      </c>
      <c r="O2863">
        <v>-5.9825250729999997</v>
      </c>
      <c r="P2863">
        <v>0</v>
      </c>
      <c r="Q2863">
        <v>0</v>
      </c>
      <c r="R2863">
        <v>-0.30261704299999997</v>
      </c>
      <c r="S2863">
        <v>-0.31099985499999999</v>
      </c>
      <c r="T2863">
        <v>0.57954482500000004</v>
      </c>
      <c r="U2863">
        <v>-0.29912625399999998</v>
      </c>
      <c r="V2863">
        <v>0</v>
      </c>
      <c r="W2863">
        <v>0</v>
      </c>
      <c r="X2863">
        <v>-4.8398190000000004E-3</v>
      </c>
      <c r="Y2863">
        <v>0.59090218299999997</v>
      </c>
      <c r="Z2863">
        <v>5.9775567000000002E-2</v>
      </c>
      <c r="AA2863">
        <v>0.172700623</v>
      </c>
      <c r="AB2863">
        <v>9.9708750999999998E-2</v>
      </c>
      <c r="AC2863">
        <v>0.52478290100000002</v>
      </c>
    </row>
    <row r="2864" spans="1:29" x14ac:dyDescent="0.3">
      <c r="A2864">
        <v>28.62</v>
      </c>
      <c r="B2864">
        <v>28.2</v>
      </c>
      <c r="C2864">
        <v>-120</v>
      </c>
      <c r="D2864">
        <v>-120</v>
      </c>
      <c r="E2864">
        <v>240</v>
      </c>
      <c r="F2864">
        <v>-118.4615385</v>
      </c>
      <c r="G2864">
        <v>-120.5096154</v>
      </c>
      <c r="H2864">
        <v>227.7692308</v>
      </c>
      <c r="I2864">
        <v>-117</v>
      </c>
      <c r="J2864">
        <v>-235</v>
      </c>
      <c r="K2864">
        <v>382</v>
      </c>
      <c r="L2864">
        <v>-6.0572574699999997</v>
      </c>
      <c r="M2864">
        <v>-6.1619811589999998</v>
      </c>
      <c r="N2864">
        <v>11.646454139999999</v>
      </c>
      <c r="O2864">
        <v>-5.9825250729999997</v>
      </c>
      <c r="P2864">
        <v>-12.016182840000001</v>
      </c>
      <c r="Q2864">
        <v>19.532688700000001</v>
      </c>
      <c r="R2864">
        <v>-0.302862874</v>
      </c>
      <c r="S2864">
        <v>-0.30809905799999998</v>
      </c>
      <c r="T2864">
        <v>0.58232270699999999</v>
      </c>
      <c r="U2864">
        <v>-0.29912625399999998</v>
      </c>
      <c r="V2864">
        <v>-0.60080914200000002</v>
      </c>
      <c r="W2864">
        <v>0.97663443500000002</v>
      </c>
      <c r="X2864">
        <v>-3.0231120000000001E-3</v>
      </c>
      <c r="Y2864">
        <v>0.59186911499999995</v>
      </c>
      <c r="Z2864">
        <v>5.0244254000000002E-2</v>
      </c>
      <c r="AA2864">
        <v>-0.17417669699999999</v>
      </c>
      <c r="AB2864">
        <v>0.95106808799999998</v>
      </c>
      <c r="AC2864">
        <v>-0.13455971799999999</v>
      </c>
    </row>
    <row r="2865" spans="1:29" x14ac:dyDescent="0.3">
      <c r="A2865">
        <v>28.63</v>
      </c>
      <c r="B2865">
        <v>28.2</v>
      </c>
      <c r="C2865">
        <v>-120</v>
      </c>
      <c r="D2865">
        <v>-120</v>
      </c>
      <c r="E2865">
        <v>240</v>
      </c>
      <c r="F2865">
        <v>-118.2019231</v>
      </c>
      <c r="G2865">
        <v>-120.0576923</v>
      </c>
      <c r="H2865">
        <v>226.4711538</v>
      </c>
      <c r="I2865">
        <v>-94</v>
      </c>
      <c r="J2865">
        <v>-123</v>
      </c>
      <c r="K2865">
        <v>216</v>
      </c>
      <c r="L2865">
        <v>-6.043982636</v>
      </c>
      <c r="M2865">
        <v>-6.138873115</v>
      </c>
      <c r="N2865">
        <v>11.58007997</v>
      </c>
      <c r="O2865">
        <v>-4.8064731350000001</v>
      </c>
      <c r="P2865">
        <v>-6.2893212299999997</v>
      </c>
      <c r="Q2865">
        <v>11.04466167</v>
      </c>
      <c r="R2865">
        <v>-0.30219913199999998</v>
      </c>
      <c r="S2865">
        <v>-0.30694365600000001</v>
      </c>
      <c r="T2865">
        <v>0.57900399800000002</v>
      </c>
      <c r="U2865">
        <v>-0.240323657</v>
      </c>
      <c r="V2865">
        <v>-0.31446606199999999</v>
      </c>
      <c r="W2865">
        <v>0.55223308400000004</v>
      </c>
      <c r="X2865">
        <v>-2.7392520000000002E-3</v>
      </c>
      <c r="Y2865">
        <v>0.58905026100000002</v>
      </c>
      <c r="Z2865">
        <v>5.2875068999999997E-2</v>
      </c>
      <c r="AA2865">
        <v>-4.2806137000000001E-2</v>
      </c>
      <c r="AB2865">
        <v>0.55308529500000003</v>
      </c>
      <c r="AC2865">
        <v>4.4853239999999997E-3</v>
      </c>
    </row>
    <row r="2866" spans="1:29" x14ac:dyDescent="0.3">
      <c r="A2866">
        <v>28.64</v>
      </c>
      <c r="B2866">
        <v>28.2</v>
      </c>
      <c r="C2866">
        <v>-120</v>
      </c>
      <c r="D2866">
        <v>-120</v>
      </c>
      <c r="E2866">
        <v>240</v>
      </c>
      <c r="F2866">
        <v>-116.4711538</v>
      </c>
      <c r="G2866">
        <v>-120.2692308</v>
      </c>
      <c r="H2866">
        <v>224.625</v>
      </c>
      <c r="I2866">
        <v>-118</v>
      </c>
      <c r="J2866">
        <v>-118</v>
      </c>
      <c r="K2866">
        <v>231</v>
      </c>
      <c r="L2866">
        <v>-5.9554837450000004</v>
      </c>
      <c r="M2866">
        <v>-6.1496896459999997</v>
      </c>
      <c r="N2866">
        <v>11.48568115</v>
      </c>
      <c r="O2866">
        <v>-6.0336577660000001</v>
      </c>
      <c r="P2866">
        <v>-6.0336577660000001</v>
      </c>
      <c r="Q2866">
        <v>11.811652069999999</v>
      </c>
      <c r="R2866">
        <v>-0.29777418700000002</v>
      </c>
      <c r="S2866">
        <v>-0.307484482</v>
      </c>
      <c r="T2866">
        <v>0.57428405699999996</v>
      </c>
      <c r="U2866">
        <v>-0.30168288799999998</v>
      </c>
      <c r="V2866">
        <v>-0.30168288799999998</v>
      </c>
      <c r="W2866">
        <v>0.59058260299999998</v>
      </c>
      <c r="X2866">
        <v>-5.6062409999999997E-3</v>
      </c>
      <c r="Y2866">
        <v>0.58460892799999997</v>
      </c>
      <c r="Z2866">
        <v>5.4341424999999999E-2</v>
      </c>
      <c r="AA2866">
        <v>0</v>
      </c>
      <c r="AB2866">
        <v>0.59484366099999997</v>
      </c>
      <c r="AC2866">
        <v>2.2426620000000001E-2</v>
      </c>
    </row>
    <row r="2867" spans="1:29" x14ac:dyDescent="0.3">
      <c r="A2867">
        <v>28.65</v>
      </c>
      <c r="B2867">
        <v>28.2</v>
      </c>
      <c r="C2867">
        <v>-120</v>
      </c>
      <c r="D2867">
        <v>-120</v>
      </c>
      <c r="E2867">
        <v>240</v>
      </c>
      <c r="F2867">
        <v>-115.75</v>
      </c>
      <c r="G2867">
        <v>-121.2884615</v>
      </c>
      <c r="H2867">
        <v>222.5</v>
      </c>
      <c r="I2867">
        <v>-123</v>
      </c>
      <c r="J2867">
        <v>-116</v>
      </c>
      <c r="K2867">
        <v>239</v>
      </c>
      <c r="L2867">
        <v>-5.9186092070000003</v>
      </c>
      <c r="M2867">
        <v>-6.2018056599999998</v>
      </c>
      <c r="N2867">
        <v>11.377024179999999</v>
      </c>
      <c r="O2867">
        <v>-6.2893212299999997</v>
      </c>
      <c r="P2867">
        <v>-5.9313923800000001</v>
      </c>
      <c r="Q2867">
        <v>12.220713610000001</v>
      </c>
      <c r="R2867">
        <v>-0.29593046000000001</v>
      </c>
      <c r="S2867">
        <v>-0.31009028300000002</v>
      </c>
      <c r="T2867">
        <v>0.56885120899999997</v>
      </c>
      <c r="U2867">
        <v>-0.31446606199999999</v>
      </c>
      <c r="V2867">
        <v>-0.29656961900000001</v>
      </c>
      <c r="W2867">
        <v>0.61103568100000005</v>
      </c>
      <c r="X2867">
        <v>-8.1751770000000005E-3</v>
      </c>
      <c r="Y2867">
        <v>0.58124105400000003</v>
      </c>
      <c r="Z2867">
        <v>6.5209710000000004E-2</v>
      </c>
      <c r="AA2867">
        <v>1.0332516E-2</v>
      </c>
      <c r="AB2867">
        <v>0.61103568100000005</v>
      </c>
      <c r="AC2867" s="1">
        <v>-2.2200000000000001E-16</v>
      </c>
    </row>
    <row r="2868" spans="1:29" x14ac:dyDescent="0.3">
      <c r="A2868">
        <v>28.66</v>
      </c>
      <c r="B2868">
        <v>28.2</v>
      </c>
      <c r="C2868">
        <v>-120</v>
      </c>
      <c r="D2868">
        <v>-120</v>
      </c>
      <c r="E2868">
        <v>240</v>
      </c>
      <c r="F2868">
        <v>-114.9423077</v>
      </c>
      <c r="G2868">
        <v>-121.8653846</v>
      </c>
      <c r="H2868">
        <v>220</v>
      </c>
      <c r="I2868">
        <v>-125</v>
      </c>
      <c r="J2868">
        <v>-111</v>
      </c>
      <c r="K2868">
        <v>176</v>
      </c>
      <c r="L2868">
        <v>-5.8773097239999998</v>
      </c>
      <c r="M2868">
        <v>-6.2313052899999999</v>
      </c>
      <c r="N2868">
        <v>11.24919244</v>
      </c>
      <c r="O2868">
        <v>-6.3915866159999997</v>
      </c>
      <c r="P2868">
        <v>-5.6757289149999997</v>
      </c>
      <c r="Q2868">
        <v>8.9993539560000002</v>
      </c>
      <c r="R2868">
        <v>-0.29386548600000001</v>
      </c>
      <c r="S2868">
        <v>-0.31156526499999998</v>
      </c>
      <c r="T2868">
        <v>0.56245962199999999</v>
      </c>
      <c r="U2868">
        <v>-0.31957933100000002</v>
      </c>
      <c r="V2868">
        <v>-0.28378644600000003</v>
      </c>
      <c r="W2868">
        <v>0.44996769800000003</v>
      </c>
      <c r="X2868">
        <v>-1.0218972E-2</v>
      </c>
      <c r="Y2868">
        <v>0.57678333199999998</v>
      </c>
      <c r="Z2868">
        <v>7.5387944999999998E-2</v>
      </c>
      <c r="AA2868">
        <v>2.0665032E-2</v>
      </c>
      <c r="AB2868">
        <v>0.50110039100000003</v>
      </c>
      <c r="AC2868">
        <v>0.26911943599999999</v>
      </c>
    </row>
    <row r="2869" spans="1:29" x14ac:dyDescent="0.3">
      <c r="A2869">
        <v>28.67</v>
      </c>
      <c r="B2869">
        <v>28.2</v>
      </c>
      <c r="C2869">
        <v>-120</v>
      </c>
      <c r="D2869">
        <v>-120</v>
      </c>
      <c r="E2869">
        <v>240</v>
      </c>
      <c r="F2869">
        <v>-115.0673077</v>
      </c>
      <c r="G2869">
        <v>-123.25</v>
      </c>
      <c r="H2869">
        <v>222.83653849999999</v>
      </c>
      <c r="I2869">
        <v>-127</v>
      </c>
      <c r="J2869">
        <v>-92</v>
      </c>
      <c r="K2869">
        <v>209</v>
      </c>
      <c r="L2869">
        <v>-5.8837013100000002</v>
      </c>
      <c r="M2869">
        <v>-6.3021044039999996</v>
      </c>
      <c r="N2869">
        <v>11.39423229</v>
      </c>
      <c r="O2869">
        <v>-6.4938520019999997</v>
      </c>
      <c r="P2869">
        <v>-4.7042077500000001</v>
      </c>
      <c r="Q2869">
        <v>10.68673282</v>
      </c>
      <c r="R2869">
        <v>-0.294185066</v>
      </c>
      <c r="S2869">
        <v>-0.31510522000000002</v>
      </c>
      <c r="T2869">
        <v>0.569711615</v>
      </c>
      <c r="U2869">
        <v>-0.3246926</v>
      </c>
      <c r="V2869">
        <v>-0.23521038699999999</v>
      </c>
      <c r="W2869">
        <v>0.534336641</v>
      </c>
      <c r="X2869">
        <v>-1.2078257E-2</v>
      </c>
      <c r="Y2869">
        <v>0.58290450500000002</v>
      </c>
      <c r="Z2869">
        <v>6.9436264999999997E-2</v>
      </c>
      <c r="AA2869">
        <v>5.166258E-2</v>
      </c>
      <c r="AB2869">
        <v>0.54285875699999997</v>
      </c>
      <c r="AC2869">
        <v>4.4853239000000003E-2</v>
      </c>
    </row>
    <row r="2870" spans="1:29" x14ac:dyDescent="0.3">
      <c r="A2870">
        <v>28.68</v>
      </c>
      <c r="B2870">
        <v>28.2</v>
      </c>
      <c r="C2870">
        <v>-120</v>
      </c>
      <c r="D2870">
        <v>-120</v>
      </c>
      <c r="E2870">
        <v>240</v>
      </c>
      <c r="F2870">
        <v>-117.6153846</v>
      </c>
      <c r="G2870">
        <v>-124.3365385</v>
      </c>
      <c r="H2870">
        <v>226.33653849999999</v>
      </c>
      <c r="I2870">
        <v>-119</v>
      </c>
      <c r="J2870">
        <v>-121</v>
      </c>
      <c r="K2870">
        <v>216</v>
      </c>
      <c r="L2870">
        <v>-6.013991345</v>
      </c>
      <c r="M2870">
        <v>-6.3576620410000002</v>
      </c>
      <c r="N2870">
        <v>11.57319672</v>
      </c>
      <c r="O2870">
        <v>-6.0847904589999997</v>
      </c>
      <c r="P2870">
        <v>-6.1870558439999996</v>
      </c>
      <c r="Q2870">
        <v>11.04466167</v>
      </c>
      <c r="R2870">
        <v>-0.300699567</v>
      </c>
      <c r="S2870">
        <v>-0.31788310199999997</v>
      </c>
      <c r="T2870">
        <v>0.57865983600000004</v>
      </c>
      <c r="U2870">
        <v>-0.30423952300000001</v>
      </c>
      <c r="V2870">
        <v>-0.30935279199999999</v>
      </c>
      <c r="W2870">
        <v>0.55223308400000004</v>
      </c>
      <c r="X2870">
        <v>-9.9209180000000008E-3</v>
      </c>
      <c r="Y2870">
        <v>0.59196744700000004</v>
      </c>
      <c r="Z2870">
        <v>7.0040058000000002E-2</v>
      </c>
      <c r="AA2870">
        <v>-2.952147E-3</v>
      </c>
      <c r="AB2870">
        <v>0.57268616100000003</v>
      </c>
      <c r="AC2870">
        <v>0.107647775</v>
      </c>
    </row>
    <row r="2871" spans="1:29" x14ac:dyDescent="0.3">
      <c r="A2871">
        <v>28.69</v>
      </c>
      <c r="B2871">
        <v>28.2</v>
      </c>
      <c r="C2871">
        <v>-120</v>
      </c>
      <c r="D2871">
        <v>-120</v>
      </c>
      <c r="E2871">
        <v>240</v>
      </c>
      <c r="F2871">
        <v>-120.2980769</v>
      </c>
      <c r="G2871">
        <v>-125.4711538</v>
      </c>
      <c r="H2871">
        <v>229.0961538</v>
      </c>
      <c r="I2871">
        <v>-93</v>
      </c>
      <c r="J2871">
        <v>-124</v>
      </c>
      <c r="K2871">
        <v>224</v>
      </c>
      <c r="L2871">
        <v>-6.151164627</v>
      </c>
      <c r="M2871">
        <v>-6.415677981</v>
      </c>
      <c r="N2871">
        <v>11.71430329</v>
      </c>
      <c r="O2871">
        <v>-4.7553404419999996</v>
      </c>
      <c r="P2871">
        <v>-6.3404539230000001</v>
      </c>
      <c r="Q2871">
        <v>11.453723220000001</v>
      </c>
      <c r="R2871">
        <v>-0.30755823100000002</v>
      </c>
      <c r="S2871">
        <v>-0.32078389899999998</v>
      </c>
      <c r="T2871">
        <v>0.58571516400000001</v>
      </c>
      <c r="U2871">
        <v>-0.23776702199999999</v>
      </c>
      <c r="V2871">
        <v>-0.31702269599999999</v>
      </c>
      <c r="W2871">
        <v>0.57268616100000003</v>
      </c>
      <c r="X2871">
        <v>-7.6358429999999998E-3</v>
      </c>
      <c r="Y2871">
        <v>0.59992415300000002</v>
      </c>
      <c r="Z2871">
        <v>7.4784150999999993E-2</v>
      </c>
      <c r="AA2871">
        <v>-4.5758285000000003E-2</v>
      </c>
      <c r="AB2871">
        <v>0.56672067999999998</v>
      </c>
      <c r="AC2871">
        <v>-3.1397267999999999E-2</v>
      </c>
    </row>
    <row r="2872" spans="1:29" x14ac:dyDescent="0.3">
      <c r="A2872">
        <v>28.7</v>
      </c>
      <c r="B2872">
        <v>28.2</v>
      </c>
      <c r="C2872">
        <v>-120</v>
      </c>
      <c r="D2872">
        <v>-120</v>
      </c>
      <c r="E2872">
        <v>240</v>
      </c>
      <c r="F2872">
        <v>-122.8076923</v>
      </c>
      <c r="G2872">
        <v>-126.7788462</v>
      </c>
      <c r="H2872">
        <v>231.46153849999999</v>
      </c>
      <c r="I2872">
        <v>-112</v>
      </c>
      <c r="J2872">
        <v>-127</v>
      </c>
      <c r="K2872">
        <v>227</v>
      </c>
      <c r="L2872">
        <v>-6.2794880199999996</v>
      </c>
      <c r="M2872">
        <v>-6.4825438100000001</v>
      </c>
      <c r="N2872">
        <v>11.835251769999999</v>
      </c>
      <c r="O2872">
        <v>-5.7268616080000001</v>
      </c>
      <c r="P2872">
        <v>-6.4938520019999997</v>
      </c>
      <c r="Q2872">
        <v>11.607121299999999</v>
      </c>
      <c r="R2872">
        <v>-0.31397440100000001</v>
      </c>
      <c r="S2872">
        <v>-0.32412719099999998</v>
      </c>
      <c r="T2872">
        <v>0.59176258900000001</v>
      </c>
      <c r="U2872">
        <v>-0.28634308000000003</v>
      </c>
      <c r="V2872">
        <v>-0.3246926</v>
      </c>
      <c r="W2872">
        <v>0.58035606500000003</v>
      </c>
      <c r="X2872">
        <v>-5.8617160000000003E-3</v>
      </c>
      <c r="Y2872">
        <v>0.60720892299999996</v>
      </c>
      <c r="Z2872">
        <v>8.1296495999999996E-2</v>
      </c>
      <c r="AA2872">
        <v>-2.2141106000000001E-2</v>
      </c>
      <c r="AB2872">
        <v>0.59058260299999998</v>
      </c>
      <c r="AC2872">
        <v>5.3823887000000001E-2</v>
      </c>
    </row>
    <row r="2873" spans="1:29" x14ac:dyDescent="0.3">
      <c r="A2873">
        <v>28.71</v>
      </c>
      <c r="B2873">
        <v>28.2</v>
      </c>
      <c r="C2873">
        <v>-120</v>
      </c>
      <c r="D2873">
        <v>-120</v>
      </c>
      <c r="E2873">
        <v>240</v>
      </c>
      <c r="F2873">
        <v>-123.8365385</v>
      </c>
      <c r="G2873">
        <v>-126.9807692</v>
      </c>
      <c r="H2873">
        <v>231.4038462</v>
      </c>
      <c r="I2873">
        <v>-111</v>
      </c>
      <c r="J2873">
        <v>-127</v>
      </c>
      <c r="K2873">
        <v>187</v>
      </c>
      <c r="L2873">
        <v>-6.3320956949999996</v>
      </c>
      <c r="M2873">
        <v>-6.492868681</v>
      </c>
      <c r="N2873">
        <v>11.832301810000001</v>
      </c>
      <c r="O2873">
        <v>-5.6757289149999997</v>
      </c>
      <c r="P2873">
        <v>-6.4938520019999997</v>
      </c>
      <c r="Q2873">
        <v>9.5618135780000006</v>
      </c>
      <c r="R2873">
        <v>-0.316604785</v>
      </c>
      <c r="S2873">
        <v>-0.32464343400000001</v>
      </c>
      <c r="T2873">
        <v>0.59161509000000001</v>
      </c>
      <c r="U2873">
        <v>-0.28378644600000003</v>
      </c>
      <c r="V2873">
        <v>-0.3246926</v>
      </c>
      <c r="W2873">
        <v>0.47809067900000002</v>
      </c>
      <c r="X2873">
        <v>-4.6411159999999998E-3</v>
      </c>
      <c r="Y2873">
        <v>0.60815946700000001</v>
      </c>
      <c r="Z2873">
        <v>8.7075663999999997E-2</v>
      </c>
      <c r="AA2873">
        <v>-2.3617178999999999E-2</v>
      </c>
      <c r="AB2873">
        <v>0.52155346800000002</v>
      </c>
      <c r="AC2873">
        <v>0.22875152100000001</v>
      </c>
    </row>
    <row r="2874" spans="1:29" x14ac:dyDescent="0.3">
      <c r="A2874">
        <v>28.72</v>
      </c>
      <c r="B2874">
        <v>28.2</v>
      </c>
      <c r="C2874">
        <v>-120</v>
      </c>
      <c r="D2874">
        <v>-120</v>
      </c>
      <c r="E2874">
        <v>240</v>
      </c>
      <c r="F2874">
        <v>-123.1826923</v>
      </c>
      <c r="G2874">
        <v>-127.3653846</v>
      </c>
      <c r="H2874">
        <v>231.6057692</v>
      </c>
      <c r="I2874">
        <v>-115</v>
      </c>
      <c r="J2874">
        <v>-127</v>
      </c>
      <c r="K2874">
        <v>233</v>
      </c>
      <c r="L2874">
        <v>-6.2986627799999999</v>
      </c>
      <c r="M2874">
        <v>-6.5125351010000001</v>
      </c>
      <c r="N2874">
        <v>11.84262668</v>
      </c>
      <c r="O2874">
        <v>-5.8802596869999997</v>
      </c>
      <c r="P2874">
        <v>-6.4938520019999997</v>
      </c>
      <c r="Q2874">
        <v>11.91391745</v>
      </c>
      <c r="R2874">
        <v>-0.31493313899999997</v>
      </c>
      <c r="S2874">
        <v>-0.32562675499999999</v>
      </c>
      <c r="T2874">
        <v>0.59213133399999995</v>
      </c>
      <c r="U2874">
        <v>-0.29401298399999998</v>
      </c>
      <c r="V2874">
        <v>-0.3246926</v>
      </c>
      <c r="W2874">
        <v>0.59569587300000004</v>
      </c>
      <c r="X2874">
        <v>-6.1739619999999999E-3</v>
      </c>
      <c r="Y2874">
        <v>0.60827418700000002</v>
      </c>
      <c r="Z2874">
        <v>8.4962386000000001E-2</v>
      </c>
      <c r="AA2874">
        <v>-1.7712884000000002E-2</v>
      </c>
      <c r="AB2874">
        <v>0.60336577700000005</v>
      </c>
      <c r="AC2874">
        <v>4.0367914999999997E-2</v>
      </c>
    </row>
    <row r="2875" spans="1:29" x14ac:dyDescent="0.3">
      <c r="A2875">
        <v>28.73</v>
      </c>
      <c r="B2875">
        <v>28.2</v>
      </c>
      <c r="C2875">
        <v>-120</v>
      </c>
      <c r="D2875">
        <v>-120</v>
      </c>
      <c r="E2875">
        <v>240</v>
      </c>
      <c r="F2875">
        <v>-122.3173077</v>
      </c>
      <c r="G2875">
        <v>-128.125</v>
      </c>
      <c r="H2875">
        <v>231.94230769999999</v>
      </c>
      <c r="I2875">
        <v>-117</v>
      </c>
      <c r="J2875">
        <v>-97</v>
      </c>
      <c r="K2875">
        <v>220</v>
      </c>
      <c r="L2875">
        <v>-6.2544133339999997</v>
      </c>
      <c r="M2875">
        <v>-6.5513762819999997</v>
      </c>
      <c r="N2875">
        <v>11.8598348</v>
      </c>
      <c r="O2875">
        <v>-5.9825250729999997</v>
      </c>
      <c r="P2875">
        <v>-4.9598712139999996</v>
      </c>
      <c r="Q2875">
        <v>11.24919244</v>
      </c>
      <c r="R2875">
        <v>-0.31272066700000001</v>
      </c>
      <c r="S2875">
        <v>-0.32756881399999999</v>
      </c>
      <c r="T2875">
        <v>0.59299173999999999</v>
      </c>
      <c r="U2875">
        <v>-0.29912625399999998</v>
      </c>
      <c r="V2875">
        <v>-0.247993561</v>
      </c>
      <c r="W2875">
        <v>0.56245962199999999</v>
      </c>
      <c r="X2875">
        <v>-8.5725820000000005E-3</v>
      </c>
      <c r="Y2875">
        <v>0.60875765299999995</v>
      </c>
      <c r="Z2875">
        <v>8.2978493E-2</v>
      </c>
      <c r="AA2875">
        <v>2.9521473999999999E-2</v>
      </c>
      <c r="AB2875">
        <v>0.55734635300000002</v>
      </c>
      <c r="AC2875">
        <v>-2.6911944E-2</v>
      </c>
    </row>
    <row r="2876" spans="1:29" x14ac:dyDescent="0.3">
      <c r="A2876">
        <v>28.74</v>
      </c>
      <c r="B2876">
        <v>28.2</v>
      </c>
      <c r="C2876">
        <v>-120</v>
      </c>
      <c r="D2876">
        <v>-120</v>
      </c>
      <c r="E2876">
        <v>240</v>
      </c>
      <c r="F2876">
        <v>-122.0576923</v>
      </c>
      <c r="G2876">
        <v>-128.70192309999999</v>
      </c>
      <c r="H2876">
        <v>232.1057692</v>
      </c>
      <c r="I2876">
        <v>-97</v>
      </c>
      <c r="J2876">
        <v>-119</v>
      </c>
      <c r="K2876">
        <v>222</v>
      </c>
      <c r="L2876">
        <v>-6.2411384999999999</v>
      </c>
      <c r="M2876">
        <v>-6.5808759119999998</v>
      </c>
      <c r="N2876">
        <v>11.86819303</v>
      </c>
      <c r="O2876">
        <v>-4.9598712139999996</v>
      </c>
      <c r="P2876">
        <v>-6.0847904589999997</v>
      </c>
      <c r="Q2876">
        <v>11.351457829999999</v>
      </c>
      <c r="R2876">
        <v>-0.31205692499999999</v>
      </c>
      <c r="S2876">
        <v>-0.329043796</v>
      </c>
      <c r="T2876">
        <v>0.59340965099999998</v>
      </c>
      <c r="U2876">
        <v>-0.247993561</v>
      </c>
      <c r="V2876">
        <v>-0.30423952300000001</v>
      </c>
      <c r="W2876">
        <v>0.56757289200000005</v>
      </c>
      <c r="X2876">
        <v>-9.8073740000000006E-3</v>
      </c>
      <c r="Y2876">
        <v>0.60930667400000005</v>
      </c>
      <c r="Z2876">
        <v>8.3668542999999998E-2</v>
      </c>
      <c r="AA2876">
        <v>-3.2473621000000001E-2</v>
      </c>
      <c r="AB2876">
        <v>0.56245962199999999</v>
      </c>
      <c r="AC2876">
        <v>-2.6911944E-2</v>
      </c>
    </row>
    <row r="2877" spans="1:29" x14ac:dyDescent="0.3">
      <c r="A2877">
        <v>28.75</v>
      </c>
      <c r="B2877">
        <v>28.2</v>
      </c>
      <c r="C2877">
        <v>-120</v>
      </c>
      <c r="D2877">
        <v>-120</v>
      </c>
      <c r="E2877">
        <v>240</v>
      </c>
      <c r="F2877">
        <v>-122.4711538</v>
      </c>
      <c r="G2877">
        <v>-128.82692309999999</v>
      </c>
      <c r="H2877">
        <v>231.96153849999999</v>
      </c>
      <c r="I2877">
        <v>-253</v>
      </c>
      <c r="J2877">
        <v>-250</v>
      </c>
      <c r="K2877">
        <v>444</v>
      </c>
      <c r="L2877">
        <v>-6.2622799020000004</v>
      </c>
      <c r="M2877">
        <v>-6.5872674990000002</v>
      </c>
      <c r="N2877">
        <v>11.860818119999999</v>
      </c>
      <c r="O2877">
        <v>-12.93657131</v>
      </c>
      <c r="P2877">
        <v>-12.783173229999999</v>
      </c>
      <c r="Q2877">
        <v>22.702915659999999</v>
      </c>
      <c r="R2877">
        <v>-0.31311399499999998</v>
      </c>
      <c r="S2877">
        <v>-0.32936337500000001</v>
      </c>
      <c r="T2877">
        <v>0.59304090600000003</v>
      </c>
      <c r="U2877">
        <v>-0.64682856600000005</v>
      </c>
      <c r="V2877">
        <v>-0.63915866200000004</v>
      </c>
      <c r="W2877">
        <v>1.135145783</v>
      </c>
      <c r="X2877">
        <v>-9.3815840000000001E-3</v>
      </c>
      <c r="Y2877">
        <v>0.60951972700000001</v>
      </c>
      <c r="Z2877">
        <v>8.6730638999999998E-2</v>
      </c>
      <c r="AA2877">
        <v>4.4282210000000004E-3</v>
      </c>
      <c r="AB2877">
        <v>1.185426264</v>
      </c>
      <c r="AC2877">
        <v>0.264634113</v>
      </c>
    </row>
    <row r="2878" spans="1:29" x14ac:dyDescent="0.3">
      <c r="A2878">
        <v>28.76</v>
      </c>
      <c r="B2878">
        <v>28.2</v>
      </c>
      <c r="C2878">
        <v>-120</v>
      </c>
      <c r="D2878">
        <v>-120</v>
      </c>
      <c r="E2878">
        <v>240</v>
      </c>
      <c r="F2878">
        <v>-122.8653846</v>
      </c>
      <c r="G2878">
        <v>-128.6153846</v>
      </c>
      <c r="H2878">
        <v>231.7596154</v>
      </c>
      <c r="I2878">
        <v>-118</v>
      </c>
      <c r="J2878">
        <v>-127</v>
      </c>
      <c r="K2878">
        <v>179</v>
      </c>
      <c r="L2878">
        <v>-6.2824379830000003</v>
      </c>
      <c r="M2878">
        <v>-6.5764509679999996</v>
      </c>
      <c r="N2878">
        <v>11.85049325</v>
      </c>
      <c r="O2878">
        <v>-6.0336577660000001</v>
      </c>
      <c r="P2878">
        <v>-6.4938520019999997</v>
      </c>
      <c r="Q2878">
        <v>9.1527520340000006</v>
      </c>
      <c r="R2878">
        <v>-0.31412189899999998</v>
      </c>
      <c r="S2878">
        <v>-0.32882254799999999</v>
      </c>
      <c r="T2878">
        <v>0.59252466199999998</v>
      </c>
      <c r="U2878">
        <v>-0.30168288799999998</v>
      </c>
      <c r="V2878">
        <v>-0.3246926</v>
      </c>
      <c r="W2878">
        <v>0.45763760199999998</v>
      </c>
      <c r="X2878">
        <v>-8.4874240000000004E-3</v>
      </c>
      <c r="Y2878">
        <v>0.60933125700000002</v>
      </c>
      <c r="Z2878">
        <v>8.8455763000000007E-2</v>
      </c>
      <c r="AA2878">
        <v>-1.3284663E-2</v>
      </c>
      <c r="AB2878">
        <v>0.51388356400000001</v>
      </c>
      <c r="AC2878">
        <v>0.29603138000000001</v>
      </c>
    </row>
    <row r="2879" spans="1:29" x14ac:dyDescent="0.3">
      <c r="A2879">
        <v>28.77</v>
      </c>
      <c r="B2879">
        <v>28.2</v>
      </c>
      <c r="C2879">
        <v>-120</v>
      </c>
      <c r="D2879">
        <v>-120</v>
      </c>
      <c r="E2879">
        <v>240</v>
      </c>
      <c r="F2879">
        <v>-123.0288462</v>
      </c>
      <c r="G2879">
        <v>-128.2307692</v>
      </c>
      <c r="H2879">
        <v>232.30769230000001</v>
      </c>
      <c r="I2879">
        <v>-113</v>
      </c>
      <c r="J2879">
        <v>-103</v>
      </c>
      <c r="K2879">
        <v>224</v>
      </c>
      <c r="L2879">
        <v>-6.2907962120000001</v>
      </c>
      <c r="M2879">
        <v>-6.5567845470000004</v>
      </c>
      <c r="N2879">
        <v>11.8785179</v>
      </c>
      <c r="O2879">
        <v>-5.7779943009999997</v>
      </c>
      <c r="P2879">
        <v>-5.2666673719999997</v>
      </c>
      <c r="Q2879">
        <v>11.453723220000001</v>
      </c>
      <c r="R2879">
        <v>-0.314539811</v>
      </c>
      <c r="S2879">
        <v>-0.32783922700000001</v>
      </c>
      <c r="T2879">
        <v>0.59392589500000004</v>
      </c>
      <c r="U2879">
        <v>-0.288899715</v>
      </c>
      <c r="V2879">
        <v>-0.26333336899999998</v>
      </c>
      <c r="W2879">
        <v>0.57268616100000003</v>
      </c>
      <c r="X2879">
        <v>-7.6784219999999999E-3</v>
      </c>
      <c r="Y2879">
        <v>0.61007694300000004</v>
      </c>
      <c r="Z2879">
        <v>8.5005514000000004E-2</v>
      </c>
      <c r="AA2879">
        <v>1.4760736999999999E-2</v>
      </c>
      <c r="AB2879">
        <v>0.56586846800000001</v>
      </c>
      <c r="AC2879">
        <v>-3.5882591999999998E-2</v>
      </c>
    </row>
    <row r="2880" spans="1:29" x14ac:dyDescent="0.3">
      <c r="A2880">
        <v>28.78</v>
      </c>
      <c r="B2880">
        <v>28.2</v>
      </c>
      <c r="C2880">
        <v>-120</v>
      </c>
      <c r="D2880">
        <v>-120</v>
      </c>
      <c r="E2880">
        <v>240</v>
      </c>
      <c r="F2880">
        <v>-122.8461538</v>
      </c>
      <c r="G2880">
        <v>-128.41346150000001</v>
      </c>
      <c r="H2880">
        <v>233.30769230000001</v>
      </c>
      <c r="I2880">
        <v>-94</v>
      </c>
      <c r="J2880">
        <v>-125</v>
      </c>
      <c r="K2880">
        <v>227</v>
      </c>
      <c r="L2880">
        <v>-6.2814546619999998</v>
      </c>
      <c r="M2880">
        <v>-6.5661260969999997</v>
      </c>
      <c r="N2880">
        <v>11.92965059</v>
      </c>
      <c r="O2880">
        <v>-4.8064731350000001</v>
      </c>
      <c r="P2880">
        <v>-6.3915866159999997</v>
      </c>
      <c r="Q2880">
        <v>11.607121299999999</v>
      </c>
      <c r="R2880">
        <v>-0.31407273299999999</v>
      </c>
      <c r="S2880">
        <v>-0.32830630500000002</v>
      </c>
      <c r="T2880">
        <v>0.59648252899999998</v>
      </c>
      <c r="U2880">
        <v>-0.240323657</v>
      </c>
      <c r="V2880">
        <v>-0.31957933100000002</v>
      </c>
      <c r="W2880">
        <v>0.58035606500000003</v>
      </c>
      <c r="X2880">
        <v>-8.2177559999999997E-3</v>
      </c>
      <c r="Y2880">
        <v>0.61178136599999999</v>
      </c>
      <c r="Z2880">
        <v>8.0520190000000005E-2</v>
      </c>
      <c r="AA2880">
        <v>-4.5758285000000003E-2</v>
      </c>
      <c r="AB2880">
        <v>0.57353837200000002</v>
      </c>
      <c r="AC2880">
        <v>-3.5882591999999998E-2</v>
      </c>
    </row>
    <row r="2881" spans="1:29" x14ac:dyDescent="0.3">
      <c r="A2881">
        <v>28.79</v>
      </c>
      <c r="B2881">
        <v>28.2</v>
      </c>
      <c r="C2881">
        <v>-120</v>
      </c>
      <c r="D2881">
        <v>-120</v>
      </c>
      <c r="E2881">
        <v>240</v>
      </c>
      <c r="F2881">
        <v>-122.5288462</v>
      </c>
      <c r="G2881">
        <v>-129.1538462</v>
      </c>
      <c r="H2881">
        <v>233.96153849999999</v>
      </c>
      <c r="I2881">
        <v>-116</v>
      </c>
      <c r="J2881">
        <v>-121</v>
      </c>
      <c r="K2881">
        <v>220</v>
      </c>
      <c r="L2881">
        <v>-6.2652298650000002</v>
      </c>
      <c r="M2881">
        <v>-6.6039839560000004</v>
      </c>
      <c r="N2881">
        <v>11.9630835</v>
      </c>
      <c r="O2881">
        <v>-5.9313923800000001</v>
      </c>
      <c r="P2881">
        <v>-6.1870558439999996</v>
      </c>
      <c r="Q2881">
        <v>11.24919244</v>
      </c>
      <c r="R2881">
        <v>-0.313261493</v>
      </c>
      <c r="S2881">
        <v>-0.33019919800000003</v>
      </c>
      <c r="T2881">
        <v>0.59815417500000001</v>
      </c>
      <c r="U2881">
        <v>-0.29656961900000001</v>
      </c>
      <c r="V2881">
        <v>-0.30935279199999999</v>
      </c>
      <c r="W2881">
        <v>0.56245962199999999</v>
      </c>
      <c r="X2881">
        <v>-9.7789880000000006E-3</v>
      </c>
      <c r="Y2881">
        <v>0.61325634699999998</v>
      </c>
      <c r="Z2881">
        <v>7.9485115999999995E-2</v>
      </c>
      <c r="AA2881">
        <v>-7.3803690000000003E-3</v>
      </c>
      <c r="AB2881">
        <v>0.57694721900000001</v>
      </c>
      <c r="AC2881">
        <v>7.6250506999999995E-2</v>
      </c>
    </row>
    <row r="2882" spans="1:29" x14ac:dyDescent="0.3">
      <c r="A2882">
        <v>28.8</v>
      </c>
      <c r="B2882">
        <v>28.2</v>
      </c>
      <c r="C2882">
        <v>-120</v>
      </c>
      <c r="D2882">
        <v>-120</v>
      </c>
      <c r="E2882">
        <v>240</v>
      </c>
      <c r="F2882">
        <v>-121.3076923</v>
      </c>
      <c r="G2882">
        <v>-128.3846154</v>
      </c>
      <c r="H2882">
        <v>231.58653849999999</v>
      </c>
      <c r="I2882">
        <v>-121</v>
      </c>
      <c r="J2882">
        <v>-120</v>
      </c>
      <c r="K2882">
        <v>217</v>
      </c>
      <c r="L2882">
        <v>-6.2027889810000003</v>
      </c>
      <c r="M2882">
        <v>-6.5646511150000002</v>
      </c>
      <c r="N2882">
        <v>11.841643360000001</v>
      </c>
      <c r="O2882">
        <v>-6.1870558439999996</v>
      </c>
      <c r="P2882">
        <v>-6.1359231520000002</v>
      </c>
      <c r="Q2882">
        <v>11.09579437</v>
      </c>
      <c r="R2882">
        <v>-0.31013944900000001</v>
      </c>
      <c r="S2882">
        <v>-0.32823255600000001</v>
      </c>
      <c r="T2882">
        <v>0.59208216800000002</v>
      </c>
      <c r="U2882">
        <v>-0.30935279199999999</v>
      </c>
      <c r="V2882">
        <v>-0.30679615799999999</v>
      </c>
      <c r="W2882">
        <v>0.55478971799999999</v>
      </c>
      <c r="X2882">
        <v>-1.044606E-2</v>
      </c>
      <c r="Y2882">
        <v>0.60751211400000005</v>
      </c>
      <c r="Z2882">
        <v>8.1210240000000003E-2</v>
      </c>
      <c r="AA2882">
        <v>1.476074E-3</v>
      </c>
      <c r="AB2882">
        <v>0.57524279499999997</v>
      </c>
      <c r="AC2882">
        <v>0.107647775</v>
      </c>
    </row>
    <row r="2883" spans="1:29" x14ac:dyDescent="0.3">
      <c r="A2883">
        <v>28.81</v>
      </c>
      <c r="B2883">
        <v>28.2</v>
      </c>
      <c r="C2883">
        <v>-120</v>
      </c>
      <c r="D2883">
        <v>-120</v>
      </c>
      <c r="E2883">
        <v>240</v>
      </c>
      <c r="F2883">
        <v>-118.8653846</v>
      </c>
      <c r="G2883">
        <v>-125.9903846</v>
      </c>
      <c r="H2883">
        <v>227.0096154</v>
      </c>
      <c r="I2883">
        <v>-122</v>
      </c>
      <c r="J2883">
        <v>-121</v>
      </c>
      <c r="K2883">
        <v>178</v>
      </c>
      <c r="L2883">
        <v>-6.0779072110000003</v>
      </c>
      <c r="M2883">
        <v>-6.4422276490000003</v>
      </c>
      <c r="N2883">
        <v>11.607612960000001</v>
      </c>
      <c r="O2883">
        <v>-6.2381885370000001</v>
      </c>
      <c r="P2883">
        <v>-6.1870558439999996</v>
      </c>
      <c r="Q2883">
        <v>9.1016193409999993</v>
      </c>
      <c r="R2883">
        <v>-0.30389536099999997</v>
      </c>
      <c r="S2883">
        <v>-0.322111382</v>
      </c>
      <c r="T2883">
        <v>0.580380648</v>
      </c>
      <c r="U2883">
        <v>-0.31190942700000002</v>
      </c>
      <c r="V2883">
        <v>-0.30935279199999999</v>
      </c>
      <c r="W2883">
        <v>0.455080967</v>
      </c>
      <c r="X2883">
        <v>-1.0517024999999999E-2</v>
      </c>
      <c r="Y2883">
        <v>0.59558934600000002</v>
      </c>
      <c r="Z2883">
        <v>8.0045780999999996E-2</v>
      </c>
      <c r="AA2883">
        <v>1.476074E-3</v>
      </c>
      <c r="AB2883">
        <v>0.51047471799999999</v>
      </c>
      <c r="AC2883">
        <v>0.291546056</v>
      </c>
    </row>
    <row r="2884" spans="1:29" x14ac:dyDescent="0.3">
      <c r="A2884">
        <v>28.82</v>
      </c>
      <c r="B2884">
        <v>28.2</v>
      </c>
      <c r="C2884">
        <v>-120</v>
      </c>
      <c r="D2884">
        <v>-120</v>
      </c>
      <c r="E2884">
        <v>240</v>
      </c>
      <c r="F2884">
        <v>-116.3076923</v>
      </c>
      <c r="G2884">
        <v>-123.4711538</v>
      </c>
      <c r="H2884">
        <v>222.75</v>
      </c>
      <c r="I2884">
        <v>-119</v>
      </c>
      <c r="J2884">
        <v>-99</v>
      </c>
      <c r="K2884">
        <v>225</v>
      </c>
      <c r="L2884">
        <v>-5.9471255159999998</v>
      </c>
      <c r="M2884">
        <v>-6.313412595</v>
      </c>
      <c r="N2884">
        <v>11.38980735</v>
      </c>
      <c r="O2884">
        <v>-6.0847904589999997</v>
      </c>
      <c r="P2884">
        <v>-5.0621365999999997</v>
      </c>
      <c r="Q2884">
        <v>11.50485591</v>
      </c>
      <c r="R2884">
        <v>-0.29735627599999997</v>
      </c>
      <c r="S2884">
        <v>-0.31567063000000001</v>
      </c>
      <c r="T2884">
        <v>0.56949036799999997</v>
      </c>
      <c r="U2884">
        <v>-0.30423952300000001</v>
      </c>
      <c r="V2884">
        <v>-0.25310683</v>
      </c>
      <c r="W2884">
        <v>0.57524279499999997</v>
      </c>
      <c r="X2884">
        <v>-1.0573796999999999E-2</v>
      </c>
      <c r="Y2884">
        <v>0.58400254699999998</v>
      </c>
      <c r="Z2884">
        <v>7.6379891000000005E-2</v>
      </c>
      <c r="AA2884">
        <v>2.9521473999999999E-2</v>
      </c>
      <c r="AB2884">
        <v>0.56927731500000001</v>
      </c>
      <c r="AC2884">
        <v>-3.1397267999999999E-2</v>
      </c>
    </row>
    <row r="2885" spans="1:29" x14ac:dyDescent="0.3">
      <c r="A2885">
        <v>28.83</v>
      </c>
      <c r="B2885">
        <v>28.2</v>
      </c>
      <c r="C2885">
        <v>-120</v>
      </c>
      <c r="D2885">
        <v>-120</v>
      </c>
      <c r="E2885">
        <v>240</v>
      </c>
      <c r="F2885">
        <v>-113.7788462</v>
      </c>
      <c r="G2885">
        <v>-121.0096154</v>
      </c>
      <c r="H2885">
        <v>218.8653846</v>
      </c>
      <c r="I2885">
        <v>-118</v>
      </c>
      <c r="J2885">
        <v>-124</v>
      </c>
      <c r="K2885">
        <v>226</v>
      </c>
      <c r="L2885">
        <v>-5.8178188019999997</v>
      </c>
      <c r="M2885">
        <v>-6.1875475050000004</v>
      </c>
      <c r="N2885">
        <v>11.191176499999999</v>
      </c>
      <c r="O2885">
        <v>-6.0336577660000001</v>
      </c>
      <c r="P2885">
        <v>-6.3404539230000001</v>
      </c>
      <c r="Q2885">
        <v>11.555988599999999</v>
      </c>
      <c r="R2885">
        <v>-0.29089093999999999</v>
      </c>
      <c r="S2885">
        <v>-0.30937737500000001</v>
      </c>
      <c r="T2885">
        <v>0.55955882499999998</v>
      </c>
      <c r="U2885">
        <v>-0.30168288799999998</v>
      </c>
      <c r="V2885">
        <v>-0.31702269599999999</v>
      </c>
      <c r="W2885">
        <v>0.57779943</v>
      </c>
      <c r="X2885">
        <v>-1.0673148E-2</v>
      </c>
      <c r="Y2885">
        <v>0.57312865499999999</v>
      </c>
      <c r="Z2885">
        <v>7.1420157999999997E-2</v>
      </c>
      <c r="AA2885">
        <v>-8.8564420000000008E-3</v>
      </c>
      <c r="AB2885">
        <v>0.59143481499999995</v>
      </c>
      <c r="AC2885">
        <v>7.1765182999999996E-2</v>
      </c>
    </row>
    <row r="2886" spans="1:29" x14ac:dyDescent="0.3">
      <c r="A2886">
        <v>28.84</v>
      </c>
      <c r="B2886">
        <v>28.2</v>
      </c>
      <c r="C2886">
        <v>-120</v>
      </c>
      <c r="D2886">
        <v>-120</v>
      </c>
      <c r="E2886">
        <v>240</v>
      </c>
      <c r="F2886">
        <v>-112.4038462</v>
      </c>
      <c r="G2886">
        <v>-120.2307692</v>
      </c>
      <c r="H2886">
        <v>217.2788462</v>
      </c>
      <c r="I2886">
        <v>-88</v>
      </c>
      <c r="J2886">
        <v>-133</v>
      </c>
      <c r="K2886">
        <v>234</v>
      </c>
      <c r="L2886">
        <v>-5.7475113489999998</v>
      </c>
      <c r="M2886">
        <v>-6.1477230040000004</v>
      </c>
      <c r="N2886">
        <v>11.11005252</v>
      </c>
      <c r="O2886">
        <v>-4.4996769780000001</v>
      </c>
      <c r="P2886">
        <v>-6.8006481599999997</v>
      </c>
      <c r="Q2886">
        <v>11.96505015</v>
      </c>
      <c r="R2886">
        <v>-0.287375567</v>
      </c>
      <c r="S2886">
        <v>-0.30738615000000002</v>
      </c>
      <c r="T2886">
        <v>0.555502626</v>
      </c>
      <c r="U2886">
        <v>-0.22498384900000001</v>
      </c>
      <c r="V2886">
        <v>-0.34003240800000001</v>
      </c>
      <c r="W2886">
        <v>0.59825250699999999</v>
      </c>
      <c r="X2886">
        <v>-1.1553114999999999E-2</v>
      </c>
      <c r="Y2886">
        <v>0.56858898999999996</v>
      </c>
      <c r="Z2886">
        <v>6.8875598999999996E-2</v>
      </c>
      <c r="AA2886">
        <v>-6.6423316999999996E-2</v>
      </c>
      <c r="AB2886">
        <v>0.58717375699999996</v>
      </c>
      <c r="AC2886">
        <v>-5.8309211E-2</v>
      </c>
    </row>
    <row r="2887" spans="1:29" x14ac:dyDescent="0.3">
      <c r="A2887">
        <v>28.85</v>
      </c>
      <c r="B2887">
        <v>28.2</v>
      </c>
      <c r="C2887">
        <v>-120</v>
      </c>
      <c r="D2887">
        <v>-120</v>
      </c>
      <c r="E2887">
        <v>240</v>
      </c>
      <c r="F2887">
        <v>-112.3269231</v>
      </c>
      <c r="G2887">
        <v>-120.875</v>
      </c>
      <c r="H2887">
        <v>217.20192309999999</v>
      </c>
      <c r="I2887">
        <v>-111</v>
      </c>
      <c r="J2887">
        <v>-131</v>
      </c>
      <c r="K2887">
        <v>234</v>
      </c>
      <c r="L2887">
        <v>-5.7435780650000003</v>
      </c>
      <c r="M2887">
        <v>-6.1806642580000002</v>
      </c>
      <c r="N2887">
        <v>11.10611924</v>
      </c>
      <c r="O2887">
        <v>-5.6757289149999997</v>
      </c>
      <c r="P2887">
        <v>-6.6983827739999997</v>
      </c>
      <c r="Q2887">
        <v>11.96505015</v>
      </c>
      <c r="R2887">
        <v>-0.28717890299999999</v>
      </c>
      <c r="S2887">
        <v>-0.30903321299999997</v>
      </c>
      <c r="T2887">
        <v>0.55530596200000004</v>
      </c>
      <c r="U2887">
        <v>-0.28378644600000003</v>
      </c>
      <c r="V2887">
        <v>-0.33491913899999998</v>
      </c>
      <c r="W2887">
        <v>0.59825250699999999</v>
      </c>
      <c r="X2887">
        <v>-1.2617592E-2</v>
      </c>
      <c r="Y2887">
        <v>0.56894134699999999</v>
      </c>
      <c r="Z2887">
        <v>7.1765182999999996E-2</v>
      </c>
      <c r="AA2887">
        <v>-2.9521473999999999E-2</v>
      </c>
      <c r="AB2887">
        <v>0.6050702</v>
      </c>
      <c r="AC2887">
        <v>3.5882591999999998E-2</v>
      </c>
    </row>
    <row r="2888" spans="1:29" x14ac:dyDescent="0.3">
      <c r="A2888">
        <v>28.86</v>
      </c>
      <c r="B2888">
        <v>28.2</v>
      </c>
      <c r="C2888">
        <v>-120</v>
      </c>
      <c r="D2888">
        <v>-120</v>
      </c>
      <c r="E2888">
        <v>240</v>
      </c>
      <c r="F2888">
        <v>-112.3461538</v>
      </c>
      <c r="G2888">
        <v>-121.0769231</v>
      </c>
      <c r="H2888">
        <v>217.17307690000001</v>
      </c>
      <c r="I2888">
        <v>-114</v>
      </c>
      <c r="J2888">
        <v>-127</v>
      </c>
      <c r="K2888">
        <v>229</v>
      </c>
      <c r="L2888">
        <v>-5.744561386</v>
      </c>
      <c r="M2888">
        <v>-6.1909891290000001</v>
      </c>
      <c r="N2888">
        <v>11.10464425</v>
      </c>
      <c r="O2888">
        <v>-5.8291269940000001</v>
      </c>
      <c r="P2888">
        <v>-6.4938520019999997</v>
      </c>
      <c r="Q2888">
        <v>11.70938668</v>
      </c>
      <c r="R2888">
        <v>-0.28722806899999997</v>
      </c>
      <c r="S2888">
        <v>-0.309549456</v>
      </c>
      <c r="T2888">
        <v>0.55523221300000003</v>
      </c>
      <c r="U2888">
        <v>-0.29145634999999998</v>
      </c>
      <c r="V2888">
        <v>-0.3246926</v>
      </c>
      <c r="W2888">
        <v>0.58546933400000001</v>
      </c>
      <c r="X2888">
        <v>-1.2887259E-2</v>
      </c>
      <c r="Y2888">
        <v>0.56908064999999997</v>
      </c>
      <c r="Z2888">
        <v>7.2886513999999999E-2</v>
      </c>
      <c r="AA2888">
        <v>-1.9188957999999999E-2</v>
      </c>
      <c r="AB2888">
        <v>0.59569587300000004</v>
      </c>
      <c r="AC2888">
        <v>5.3823887000000001E-2</v>
      </c>
    </row>
    <row r="2889" spans="1:29" x14ac:dyDescent="0.3">
      <c r="A2889">
        <v>28.87</v>
      </c>
      <c r="B2889">
        <v>28.2</v>
      </c>
      <c r="C2889">
        <v>-120</v>
      </c>
      <c r="D2889">
        <v>-120</v>
      </c>
      <c r="E2889">
        <v>240</v>
      </c>
      <c r="F2889">
        <v>-113.125</v>
      </c>
      <c r="G2889">
        <v>-121.125</v>
      </c>
      <c r="H2889">
        <v>217.4711538</v>
      </c>
      <c r="I2889">
        <v>-118</v>
      </c>
      <c r="J2889">
        <v>-119</v>
      </c>
      <c r="K2889">
        <v>177</v>
      </c>
      <c r="L2889">
        <v>-5.7843858880000001</v>
      </c>
      <c r="M2889">
        <v>-6.1934474310000001</v>
      </c>
      <c r="N2889">
        <v>11.11988573</v>
      </c>
      <c r="O2889">
        <v>-6.0336577660000001</v>
      </c>
      <c r="P2889">
        <v>-6.0847904589999997</v>
      </c>
      <c r="Q2889">
        <v>9.0504866489999998</v>
      </c>
      <c r="R2889">
        <v>-0.28921929400000002</v>
      </c>
      <c r="S2889">
        <v>-0.30967237199999997</v>
      </c>
      <c r="T2889">
        <v>0.55599428699999998</v>
      </c>
      <c r="U2889">
        <v>-0.30168288799999998</v>
      </c>
      <c r="V2889">
        <v>-0.30423952300000001</v>
      </c>
      <c r="W2889">
        <v>0.45252433199999997</v>
      </c>
      <c r="X2889">
        <v>-1.1808590000000001E-2</v>
      </c>
      <c r="Y2889">
        <v>0.57029341300000003</v>
      </c>
      <c r="Z2889">
        <v>7.5258560000000002E-2</v>
      </c>
      <c r="AA2889">
        <v>-1.476074E-3</v>
      </c>
      <c r="AB2889">
        <v>0.50365702499999998</v>
      </c>
      <c r="AC2889">
        <v>0.26911943599999999</v>
      </c>
    </row>
    <row r="2890" spans="1:29" x14ac:dyDescent="0.3">
      <c r="A2890">
        <v>28.88</v>
      </c>
      <c r="B2890">
        <v>28.2</v>
      </c>
      <c r="C2890">
        <v>-120</v>
      </c>
      <c r="D2890">
        <v>-120</v>
      </c>
      <c r="E2890">
        <v>240</v>
      </c>
      <c r="F2890">
        <v>-114.7211538</v>
      </c>
      <c r="G2890">
        <v>-122.4903846</v>
      </c>
      <c r="H2890">
        <v>219.92307690000001</v>
      </c>
      <c r="I2890">
        <v>-121</v>
      </c>
      <c r="J2890">
        <v>-96</v>
      </c>
      <c r="K2890">
        <v>220</v>
      </c>
      <c r="L2890">
        <v>-5.8660015320000003</v>
      </c>
      <c r="M2890">
        <v>-6.263263223</v>
      </c>
      <c r="N2890">
        <v>11.24525916</v>
      </c>
      <c r="O2890">
        <v>-6.1870558439999996</v>
      </c>
      <c r="P2890">
        <v>-4.9087385210000001</v>
      </c>
      <c r="Q2890">
        <v>11.24919244</v>
      </c>
      <c r="R2890">
        <v>-0.29330007699999999</v>
      </c>
      <c r="S2890">
        <v>-0.31316316100000002</v>
      </c>
      <c r="T2890">
        <v>0.56226295800000003</v>
      </c>
      <c r="U2890">
        <v>-0.30935279199999999</v>
      </c>
      <c r="V2890">
        <v>-0.245436926</v>
      </c>
      <c r="W2890">
        <v>0.56245962199999999</v>
      </c>
      <c r="X2890">
        <v>-1.1467957000000001E-2</v>
      </c>
      <c r="Y2890">
        <v>0.57699638499999995</v>
      </c>
      <c r="Z2890">
        <v>7.7544349999999998E-2</v>
      </c>
      <c r="AA2890">
        <v>3.6901842999999997E-2</v>
      </c>
      <c r="AB2890">
        <v>0.55990298800000005</v>
      </c>
      <c r="AC2890">
        <v>-1.3455972E-2</v>
      </c>
    </row>
    <row r="2891" spans="1:29" x14ac:dyDescent="0.3">
      <c r="A2891">
        <v>28.89</v>
      </c>
      <c r="B2891">
        <v>28.2</v>
      </c>
      <c r="C2891">
        <v>-120</v>
      </c>
      <c r="D2891">
        <v>-120</v>
      </c>
      <c r="E2891">
        <v>240</v>
      </c>
      <c r="F2891">
        <v>-116.6730769</v>
      </c>
      <c r="G2891">
        <v>-123.9807692</v>
      </c>
      <c r="H2891">
        <v>222.2403846</v>
      </c>
      <c r="I2891">
        <v>-96</v>
      </c>
      <c r="J2891">
        <v>-122</v>
      </c>
      <c r="K2891">
        <v>222</v>
      </c>
      <c r="L2891">
        <v>-5.9658086150000003</v>
      </c>
      <c r="M2891">
        <v>-6.3394706019999996</v>
      </c>
      <c r="N2891">
        <v>11.36374934</v>
      </c>
      <c r="O2891">
        <v>-4.9087385210000001</v>
      </c>
      <c r="P2891">
        <v>-6.2381885370000001</v>
      </c>
      <c r="Q2891">
        <v>11.351457829999999</v>
      </c>
      <c r="R2891">
        <v>-0.29829043100000002</v>
      </c>
      <c r="S2891">
        <v>-0.31697353</v>
      </c>
      <c r="T2891">
        <v>0.568187467</v>
      </c>
      <c r="U2891">
        <v>-0.245436926</v>
      </c>
      <c r="V2891">
        <v>-0.31190942700000002</v>
      </c>
      <c r="W2891">
        <v>0.56757289200000005</v>
      </c>
      <c r="X2891">
        <v>-1.0786692000000001E-2</v>
      </c>
      <c r="Y2891">
        <v>0.58387963200000004</v>
      </c>
      <c r="Z2891">
        <v>8.2590339999999998E-2</v>
      </c>
      <c r="AA2891">
        <v>-3.8377915999999998E-2</v>
      </c>
      <c r="AB2891">
        <v>0.56416404499999995</v>
      </c>
      <c r="AC2891">
        <v>-1.7941295999999999E-2</v>
      </c>
    </row>
    <row r="2892" spans="1:29" x14ac:dyDescent="0.3">
      <c r="A2892">
        <v>28.9</v>
      </c>
      <c r="B2892">
        <v>28.2</v>
      </c>
      <c r="C2892">
        <v>-120</v>
      </c>
      <c r="D2892">
        <v>-120</v>
      </c>
      <c r="E2892">
        <v>240</v>
      </c>
      <c r="F2892">
        <v>-118.9038462</v>
      </c>
      <c r="G2892">
        <v>-125.4326923</v>
      </c>
      <c r="H2892">
        <v>224.17307690000001</v>
      </c>
      <c r="I2892">
        <v>-116</v>
      </c>
      <c r="J2892">
        <v>-129</v>
      </c>
      <c r="K2892">
        <v>224</v>
      </c>
      <c r="L2892">
        <v>-6.0798738539999997</v>
      </c>
      <c r="M2892">
        <v>-6.4137113389999998</v>
      </c>
      <c r="N2892">
        <v>11.462573109999999</v>
      </c>
      <c r="O2892">
        <v>-5.9313923800000001</v>
      </c>
      <c r="P2892">
        <v>-6.5961173879999997</v>
      </c>
      <c r="Q2892">
        <v>11.453723220000001</v>
      </c>
      <c r="R2892">
        <v>-0.30399369300000001</v>
      </c>
      <c r="S2892">
        <v>-0.320685567</v>
      </c>
      <c r="T2892">
        <v>0.57312865499999999</v>
      </c>
      <c r="U2892">
        <v>-0.29656961900000001</v>
      </c>
      <c r="V2892">
        <v>-0.32980586899999997</v>
      </c>
      <c r="W2892">
        <v>0.57268616100000003</v>
      </c>
      <c r="X2892">
        <v>-9.6370580000000004E-3</v>
      </c>
      <c r="Y2892">
        <v>0.59031219000000001</v>
      </c>
      <c r="Z2892">
        <v>9.0439657000000007E-2</v>
      </c>
      <c r="AA2892">
        <v>-1.9188957999999999E-2</v>
      </c>
      <c r="AB2892">
        <v>0.59058260299999998</v>
      </c>
      <c r="AC2892">
        <v>9.4191803000000004E-2</v>
      </c>
    </row>
    <row r="2893" spans="1:29" x14ac:dyDescent="0.3">
      <c r="A2893">
        <v>28.91</v>
      </c>
      <c r="B2893">
        <v>28.2</v>
      </c>
      <c r="C2893">
        <v>-120</v>
      </c>
      <c r="D2893">
        <v>-120</v>
      </c>
      <c r="E2893">
        <v>240</v>
      </c>
      <c r="F2893">
        <v>-119.9038462</v>
      </c>
      <c r="G2893">
        <v>-127.6153846</v>
      </c>
      <c r="H2893">
        <v>225.875</v>
      </c>
      <c r="I2893">
        <v>-112</v>
      </c>
      <c r="J2893">
        <v>-135</v>
      </c>
      <c r="K2893">
        <v>230</v>
      </c>
      <c r="L2893">
        <v>-6.1310065460000001</v>
      </c>
      <c r="M2893">
        <v>-6.5253182750000001</v>
      </c>
      <c r="N2893">
        <v>11.54959702</v>
      </c>
      <c r="O2893">
        <v>-5.7268616080000001</v>
      </c>
      <c r="P2893">
        <v>-6.9029135449999997</v>
      </c>
      <c r="Q2893">
        <v>11.760519370000001</v>
      </c>
      <c r="R2893">
        <v>-0.30655032700000001</v>
      </c>
      <c r="S2893">
        <v>-0.32626591399999999</v>
      </c>
      <c r="T2893">
        <v>0.57747985099999999</v>
      </c>
      <c r="U2893">
        <v>-0.28634308000000003</v>
      </c>
      <c r="V2893">
        <v>-0.34514567699999998</v>
      </c>
      <c r="W2893">
        <v>0.58802596900000004</v>
      </c>
      <c r="X2893">
        <v>-1.1382799000000001E-2</v>
      </c>
      <c r="Y2893">
        <v>0.59592531400000004</v>
      </c>
      <c r="Z2893">
        <v>9.7081386000000006E-2</v>
      </c>
      <c r="AA2893">
        <v>-3.3949695000000002E-2</v>
      </c>
      <c r="AB2893">
        <v>0.60251356499999997</v>
      </c>
      <c r="AC2893">
        <v>7.6250506999999995E-2</v>
      </c>
    </row>
    <row r="2894" spans="1:29" x14ac:dyDescent="0.3">
      <c r="A2894">
        <v>28.92</v>
      </c>
      <c r="B2894">
        <v>28.2</v>
      </c>
      <c r="C2894">
        <v>-120</v>
      </c>
      <c r="D2894">
        <v>-120</v>
      </c>
      <c r="E2894">
        <v>240</v>
      </c>
      <c r="F2894">
        <v>-119.7788462</v>
      </c>
      <c r="G2894">
        <v>-128.1538462</v>
      </c>
      <c r="H2894">
        <v>226.19230769999999</v>
      </c>
      <c r="I2894">
        <v>-107</v>
      </c>
      <c r="J2894">
        <v>-132</v>
      </c>
      <c r="K2894">
        <v>187</v>
      </c>
      <c r="L2894">
        <v>-6.1246149599999997</v>
      </c>
      <c r="M2894">
        <v>-6.552851263</v>
      </c>
      <c r="N2894">
        <v>11.565821809999999</v>
      </c>
      <c r="O2894">
        <v>-5.4711981429999996</v>
      </c>
      <c r="P2894">
        <v>-6.7495154670000002</v>
      </c>
      <c r="Q2894">
        <v>9.5618135780000006</v>
      </c>
      <c r="R2894">
        <v>-0.306230748</v>
      </c>
      <c r="S2894">
        <v>-0.327642563</v>
      </c>
      <c r="T2894">
        <v>0.57829109099999998</v>
      </c>
      <c r="U2894">
        <v>-0.27355990699999999</v>
      </c>
      <c r="V2894">
        <v>-0.33747577299999998</v>
      </c>
      <c r="W2894">
        <v>0.47809067900000002</v>
      </c>
      <c r="X2894">
        <v>-1.2362117000000001E-2</v>
      </c>
      <c r="Y2894">
        <v>0.596818497</v>
      </c>
      <c r="Z2894">
        <v>9.7512667999999997E-2</v>
      </c>
      <c r="AA2894">
        <v>-3.6901842999999997E-2</v>
      </c>
      <c r="AB2894">
        <v>0.52240567900000001</v>
      </c>
      <c r="AC2894">
        <v>0.233236845</v>
      </c>
    </row>
    <row r="2895" spans="1:29" x14ac:dyDescent="0.3">
      <c r="A2895">
        <v>28.93</v>
      </c>
      <c r="B2895">
        <v>28.2</v>
      </c>
      <c r="C2895">
        <v>-120</v>
      </c>
      <c r="D2895">
        <v>-120</v>
      </c>
      <c r="E2895">
        <v>240</v>
      </c>
      <c r="F2895">
        <v>-119.4326923</v>
      </c>
      <c r="G2895">
        <v>-128.82692309999999</v>
      </c>
      <c r="H2895">
        <v>229.4711538</v>
      </c>
      <c r="I2895">
        <v>-111</v>
      </c>
      <c r="J2895">
        <v>-98</v>
      </c>
      <c r="K2895">
        <v>226</v>
      </c>
      <c r="L2895">
        <v>-6.1069151819999998</v>
      </c>
      <c r="M2895">
        <v>-6.5872674990000002</v>
      </c>
      <c r="N2895">
        <v>11.73347805</v>
      </c>
      <c r="O2895">
        <v>-5.6757289149999997</v>
      </c>
      <c r="P2895">
        <v>-5.0110039070000001</v>
      </c>
      <c r="Q2895">
        <v>11.555988599999999</v>
      </c>
      <c r="R2895">
        <v>-0.30534575899999999</v>
      </c>
      <c r="S2895">
        <v>-0.32936337500000001</v>
      </c>
      <c r="T2895">
        <v>0.58667390200000002</v>
      </c>
      <c r="U2895">
        <v>-0.28378644600000003</v>
      </c>
      <c r="V2895">
        <v>-0.25055019499999998</v>
      </c>
      <c r="W2895">
        <v>0.57779943</v>
      </c>
      <c r="X2895">
        <v>-1.3866577E-2</v>
      </c>
      <c r="Y2895">
        <v>0.60268564599999996</v>
      </c>
      <c r="Z2895">
        <v>8.4272336000000003E-2</v>
      </c>
      <c r="AA2895">
        <v>1.9188957999999999E-2</v>
      </c>
      <c r="AB2895">
        <v>0.56331183399999996</v>
      </c>
      <c r="AC2895">
        <v>-7.6250506999999995E-2</v>
      </c>
    </row>
    <row r="2896" spans="1:29" x14ac:dyDescent="0.3">
      <c r="A2896">
        <v>28.94</v>
      </c>
      <c r="B2896">
        <v>28.2</v>
      </c>
      <c r="C2896">
        <v>-120</v>
      </c>
      <c r="D2896">
        <v>-120</v>
      </c>
      <c r="E2896">
        <v>240</v>
      </c>
      <c r="F2896">
        <v>-118.9903846</v>
      </c>
      <c r="G2896">
        <v>-130</v>
      </c>
      <c r="H2896">
        <v>232.19230769999999</v>
      </c>
      <c r="I2896">
        <v>-123</v>
      </c>
      <c r="J2896">
        <v>-118</v>
      </c>
      <c r="K2896">
        <v>217</v>
      </c>
      <c r="L2896">
        <v>-6.0842987979999998</v>
      </c>
      <c r="M2896">
        <v>-6.6472500810000001</v>
      </c>
      <c r="N2896">
        <v>11.87261797</v>
      </c>
      <c r="O2896">
        <v>-6.2893212299999997</v>
      </c>
      <c r="P2896">
        <v>-6.0336577660000001</v>
      </c>
      <c r="Q2896">
        <v>11.09579437</v>
      </c>
      <c r="R2896">
        <v>-0.30421493999999999</v>
      </c>
      <c r="S2896">
        <v>-0.332362504</v>
      </c>
      <c r="T2896">
        <v>0.59363089800000002</v>
      </c>
      <c r="U2896">
        <v>-0.31446606199999999</v>
      </c>
      <c r="V2896">
        <v>-0.30168288799999998</v>
      </c>
      <c r="W2896">
        <v>0.55478971799999999</v>
      </c>
      <c r="X2896">
        <v>-1.6251003999999999E-2</v>
      </c>
      <c r="Y2896">
        <v>0.60794641400000005</v>
      </c>
      <c r="Z2896">
        <v>7.5344816999999994E-2</v>
      </c>
      <c r="AA2896">
        <v>7.3803690000000003E-3</v>
      </c>
      <c r="AB2896">
        <v>0.57524279499999997</v>
      </c>
      <c r="AC2896">
        <v>0.107647775</v>
      </c>
    </row>
    <row r="2897" spans="1:29" x14ac:dyDescent="0.3">
      <c r="A2897">
        <v>28.95</v>
      </c>
      <c r="B2897">
        <v>28.2</v>
      </c>
      <c r="C2897">
        <v>-120</v>
      </c>
      <c r="D2897">
        <v>-120</v>
      </c>
      <c r="E2897">
        <v>240</v>
      </c>
      <c r="F2897">
        <v>-118.8942308</v>
      </c>
      <c r="G2897">
        <v>-130.04807690000001</v>
      </c>
      <c r="H2897">
        <v>234.43269230000001</v>
      </c>
      <c r="I2897">
        <v>-218</v>
      </c>
      <c r="J2897">
        <v>-122</v>
      </c>
      <c r="K2897">
        <v>223</v>
      </c>
      <c r="L2897">
        <v>-6.0793821929999998</v>
      </c>
      <c r="M2897">
        <v>-6.6497083830000001</v>
      </c>
      <c r="N2897">
        <v>11.98717487</v>
      </c>
      <c r="O2897">
        <v>-11.146927059999999</v>
      </c>
      <c r="P2897">
        <v>-6.2381885370000001</v>
      </c>
      <c r="Q2897">
        <v>11.40259052</v>
      </c>
      <c r="R2897">
        <v>-0.30396910999999999</v>
      </c>
      <c r="S2897">
        <v>-0.332485419</v>
      </c>
      <c r="T2897">
        <v>0.59935874300000003</v>
      </c>
      <c r="U2897">
        <v>-0.55734635300000002</v>
      </c>
      <c r="V2897">
        <v>-0.31190942700000002</v>
      </c>
      <c r="W2897">
        <v>0.570129526</v>
      </c>
      <c r="X2897">
        <v>-1.6463899000000001E-2</v>
      </c>
      <c r="Y2897">
        <v>0.61172400500000002</v>
      </c>
      <c r="Z2897">
        <v>6.5080324999999994E-2</v>
      </c>
      <c r="AA2897">
        <v>0.14170307500000001</v>
      </c>
      <c r="AB2897">
        <v>0.66983827699999998</v>
      </c>
      <c r="AC2897">
        <v>0.52478290100000002</v>
      </c>
    </row>
    <row r="2898" spans="1:29" x14ac:dyDescent="0.3">
      <c r="A2898">
        <v>28.96</v>
      </c>
      <c r="B2898">
        <v>28.2</v>
      </c>
      <c r="C2898">
        <v>-120</v>
      </c>
      <c r="D2898">
        <v>-120</v>
      </c>
      <c r="E2898">
        <v>240</v>
      </c>
      <c r="F2898">
        <v>-118.6923077</v>
      </c>
      <c r="G2898">
        <v>-130.03846150000001</v>
      </c>
      <c r="H2898">
        <v>236.21153849999999</v>
      </c>
      <c r="I2898">
        <v>-113</v>
      </c>
      <c r="J2898">
        <v>-259</v>
      </c>
      <c r="K2898">
        <v>422</v>
      </c>
      <c r="L2898">
        <v>-6.0690573219999999</v>
      </c>
      <c r="M2898">
        <v>-6.6492167230000003</v>
      </c>
      <c r="N2898">
        <v>12.07813206</v>
      </c>
      <c r="O2898">
        <v>-5.7779943009999997</v>
      </c>
      <c r="P2898">
        <v>-13.243367470000001</v>
      </c>
      <c r="Q2898">
        <v>21.577996420000002</v>
      </c>
      <c r="R2898">
        <v>-0.30345286599999999</v>
      </c>
      <c r="S2898">
        <v>-0.33246083599999998</v>
      </c>
      <c r="T2898">
        <v>0.60390660299999999</v>
      </c>
      <c r="U2898">
        <v>-0.288899715</v>
      </c>
      <c r="V2898">
        <v>-0.66216837299999998</v>
      </c>
      <c r="W2898">
        <v>1.078899821</v>
      </c>
      <c r="X2898">
        <v>-1.6747759000000001E-2</v>
      </c>
      <c r="Y2898">
        <v>0.61457563599999998</v>
      </c>
      <c r="Z2898">
        <v>5.6152805E-2</v>
      </c>
      <c r="AA2898">
        <v>-0.21550675999999999</v>
      </c>
      <c r="AB2898">
        <v>1.0362892429999999</v>
      </c>
      <c r="AC2898">
        <v>-0.224266197</v>
      </c>
    </row>
    <row r="2899" spans="1:29" x14ac:dyDescent="0.3">
      <c r="A2899">
        <v>28.97</v>
      </c>
      <c r="B2899">
        <v>28.2</v>
      </c>
      <c r="C2899">
        <v>-120</v>
      </c>
      <c r="D2899">
        <v>-120</v>
      </c>
      <c r="E2899">
        <v>240</v>
      </c>
      <c r="F2899">
        <v>-118.3365385</v>
      </c>
      <c r="G2899">
        <v>-129.94230769999999</v>
      </c>
      <c r="H2899">
        <v>235.83653849999999</v>
      </c>
      <c r="I2899">
        <v>-111</v>
      </c>
      <c r="J2899">
        <v>0</v>
      </c>
      <c r="K2899">
        <v>0</v>
      </c>
      <c r="L2899">
        <v>-6.0508658830000002</v>
      </c>
      <c r="M2899">
        <v>-6.6443001180000003</v>
      </c>
      <c r="N2899">
        <v>12.058957299999999</v>
      </c>
      <c r="O2899">
        <v>-5.6757289149999997</v>
      </c>
      <c r="P2899">
        <v>0</v>
      </c>
      <c r="Q2899">
        <v>0</v>
      </c>
      <c r="R2899">
        <v>-0.30254329400000002</v>
      </c>
      <c r="S2899">
        <v>-0.33221500599999998</v>
      </c>
      <c r="T2899">
        <v>0.60294786499999997</v>
      </c>
      <c r="U2899">
        <v>-0.28378644600000003</v>
      </c>
      <c r="V2899">
        <v>0</v>
      </c>
      <c r="W2899">
        <v>0</v>
      </c>
      <c r="X2899">
        <v>-1.7130970999999998E-2</v>
      </c>
      <c r="Y2899">
        <v>0.61355134300000003</v>
      </c>
      <c r="Z2899">
        <v>5.5807781000000001E-2</v>
      </c>
      <c r="AA2899">
        <v>0.16384418100000001</v>
      </c>
      <c r="AB2899">
        <v>9.4595481999999995E-2</v>
      </c>
      <c r="AC2899">
        <v>0.497870957</v>
      </c>
    </row>
    <row r="2900" spans="1:29" x14ac:dyDescent="0.3">
      <c r="A2900">
        <v>28.98</v>
      </c>
      <c r="B2900">
        <v>28.2</v>
      </c>
      <c r="C2900">
        <v>-120</v>
      </c>
      <c r="D2900">
        <v>-120</v>
      </c>
      <c r="E2900">
        <v>240</v>
      </c>
      <c r="F2900">
        <v>-117.9711538</v>
      </c>
      <c r="G2900">
        <v>-129.91346150000001</v>
      </c>
      <c r="H2900">
        <v>236.5</v>
      </c>
      <c r="I2900">
        <v>-108</v>
      </c>
      <c r="J2900">
        <v>-235</v>
      </c>
      <c r="K2900">
        <v>476</v>
      </c>
      <c r="L2900">
        <v>-6.0321827839999997</v>
      </c>
      <c r="M2900">
        <v>-6.6428251359999999</v>
      </c>
      <c r="N2900">
        <v>12.09288188</v>
      </c>
      <c r="O2900">
        <v>-5.5223308360000001</v>
      </c>
      <c r="P2900">
        <v>-12.016182840000001</v>
      </c>
      <c r="Q2900">
        <v>24.339161829999998</v>
      </c>
      <c r="R2900">
        <v>-0.30160913900000003</v>
      </c>
      <c r="S2900">
        <v>-0.33214125700000002</v>
      </c>
      <c r="T2900">
        <v>0.60464409399999997</v>
      </c>
      <c r="U2900">
        <v>-0.27611654200000002</v>
      </c>
      <c r="V2900">
        <v>-0.60080914200000002</v>
      </c>
      <c r="W2900">
        <v>1.216958092</v>
      </c>
      <c r="X2900">
        <v>-1.7627726E-2</v>
      </c>
      <c r="Y2900">
        <v>0.61434619499999998</v>
      </c>
      <c r="Z2900">
        <v>5.1063688000000003E-2</v>
      </c>
      <c r="AA2900">
        <v>-0.18746135999999999</v>
      </c>
      <c r="AB2900">
        <v>1.103613956</v>
      </c>
      <c r="AC2900">
        <v>-0.59654808400000003</v>
      </c>
    </row>
    <row r="2901" spans="1:29" x14ac:dyDescent="0.3">
      <c r="A2901">
        <v>28.99</v>
      </c>
      <c r="B2901">
        <v>28.2</v>
      </c>
      <c r="C2901">
        <v>-120</v>
      </c>
      <c r="D2901">
        <v>-120</v>
      </c>
      <c r="E2901">
        <v>240</v>
      </c>
      <c r="F2901">
        <v>-117.5961538</v>
      </c>
      <c r="G2901">
        <v>-130.33653849999999</v>
      </c>
      <c r="H2901">
        <v>237.2596154</v>
      </c>
      <c r="I2901">
        <v>-89</v>
      </c>
      <c r="J2901">
        <v>-119</v>
      </c>
      <c r="K2901">
        <v>0</v>
      </c>
      <c r="L2901">
        <v>-6.0130080240000003</v>
      </c>
      <c r="M2901">
        <v>-6.6644581990000002</v>
      </c>
      <c r="N2901">
        <v>12.131723060000001</v>
      </c>
      <c r="O2901">
        <v>-4.5508096709999997</v>
      </c>
      <c r="P2901">
        <v>-6.0847904589999997</v>
      </c>
      <c r="Q2901">
        <v>0</v>
      </c>
      <c r="R2901">
        <v>-0.30065040100000001</v>
      </c>
      <c r="S2901">
        <v>-0.33322290999999998</v>
      </c>
      <c r="T2901">
        <v>0.60658615299999996</v>
      </c>
      <c r="U2901">
        <v>-0.22754048399999999</v>
      </c>
      <c r="V2901">
        <v>-0.30423952300000001</v>
      </c>
      <c r="W2901">
        <v>0</v>
      </c>
      <c r="X2901">
        <v>-1.8805747000000001E-2</v>
      </c>
      <c r="Y2901">
        <v>0.61568187200000002</v>
      </c>
      <c r="Z2901">
        <v>4.7872207E-2</v>
      </c>
      <c r="AA2901">
        <v>-4.4282211000000002E-2</v>
      </c>
      <c r="AB2901">
        <v>0.177260002</v>
      </c>
      <c r="AC2901">
        <v>0.93294737999999999</v>
      </c>
    </row>
    <row r="2902" spans="1:29" x14ac:dyDescent="0.3">
      <c r="A2902">
        <v>29</v>
      </c>
      <c r="B2902">
        <v>28.2</v>
      </c>
      <c r="C2902">
        <v>-120</v>
      </c>
      <c r="D2902">
        <v>-120</v>
      </c>
      <c r="E2902">
        <v>240</v>
      </c>
      <c r="F2902">
        <v>-116.6923077</v>
      </c>
      <c r="G2902">
        <v>-130.7307692</v>
      </c>
      <c r="H2902">
        <v>237.6153846</v>
      </c>
      <c r="I2902">
        <v>-120</v>
      </c>
      <c r="J2902">
        <v>-114</v>
      </c>
      <c r="K2902">
        <v>456</v>
      </c>
      <c r="L2902">
        <v>-5.9667919359999999</v>
      </c>
      <c r="M2902">
        <v>-6.6846162800000002</v>
      </c>
      <c r="N2902">
        <v>12.1499145</v>
      </c>
      <c r="O2902">
        <v>-6.1359231520000002</v>
      </c>
      <c r="P2902">
        <v>-5.8291269940000001</v>
      </c>
      <c r="Q2902">
        <v>23.316507980000001</v>
      </c>
      <c r="R2902">
        <v>-0.29833959700000001</v>
      </c>
      <c r="S2902">
        <v>-0.33423081399999999</v>
      </c>
      <c r="T2902">
        <v>0.60749572500000004</v>
      </c>
      <c r="U2902">
        <v>-0.30679615799999999</v>
      </c>
      <c r="V2902">
        <v>-0.29145634999999998</v>
      </c>
      <c r="W2902">
        <v>1.165825399</v>
      </c>
      <c r="X2902">
        <v>-2.0721804E-2</v>
      </c>
      <c r="Y2902">
        <v>0.61585395300000001</v>
      </c>
      <c r="Z2902">
        <v>4.3990676999999999E-2</v>
      </c>
      <c r="AA2902">
        <v>8.8564420000000008E-3</v>
      </c>
      <c r="AB2902">
        <v>0.97663443500000002</v>
      </c>
      <c r="AC2902">
        <v>-0.99574191499999998</v>
      </c>
    </row>
    <row r="2903" spans="1:29" x14ac:dyDescent="0.3">
      <c r="A2903">
        <v>29.01</v>
      </c>
      <c r="B2903">
        <v>28.2</v>
      </c>
      <c r="C2903">
        <v>-120</v>
      </c>
      <c r="D2903">
        <v>-120</v>
      </c>
      <c r="E2903">
        <v>240</v>
      </c>
      <c r="F2903">
        <v>-115.1442308</v>
      </c>
      <c r="G2903">
        <v>-129.67307690000001</v>
      </c>
      <c r="H2903">
        <v>235.6346154</v>
      </c>
      <c r="I2903">
        <v>-114</v>
      </c>
      <c r="J2903">
        <v>-117</v>
      </c>
      <c r="K2903">
        <v>211</v>
      </c>
      <c r="L2903">
        <v>-5.8876345949999997</v>
      </c>
      <c r="M2903">
        <v>-6.6305336239999999</v>
      </c>
      <c r="N2903">
        <v>12.04863243</v>
      </c>
      <c r="O2903">
        <v>-5.8291269940000001</v>
      </c>
      <c r="P2903">
        <v>-5.9825250729999997</v>
      </c>
      <c r="Q2903">
        <v>10.788998210000001</v>
      </c>
      <c r="R2903">
        <v>-0.29438173000000001</v>
      </c>
      <c r="S2903">
        <v>-0.33152668099999999</v>
      </c>
      <c r="T2903">
        <v>0.602431622</v>
      </c>
      <c r="U2903">
        <v>-0.29145634999999998</v>
      </c>
      <c r="V2903">
        <v>-0.29912625399999998</v>
      </c>
      <c r="W2903">
        <v>0.53944990999999998</v>
      </c>
      <c r="X2903">
        <v>-2.1445648000000001E-2</v>
      </c>
      <c r="Y2903">
        <v>0.61025721799999999</v>
      </c>
      <c r="Z2903">
        <v>4.1187349999999998E-2</v>
      </c>
      <c r="AA2903">
        <v>-4.4282210000000004E-3</v>
      </c>
      <c r="AB2903">
        <v>0.55649414100000005</v>
      </c>
      <c r="AC2903">
        <v>8.9706479000000006E-2</v>
      </c>
    </row>
    <row r="2904" spans="1:29" x14ac:dyDescent="0.3">
      <c r="A2904">
        <v>29.02</v>
      </c>
      <c r="B2904">
        <v>28.2</v>
      </c>
      <c r="C2904">
        <v>-120</v>
      </c>
      <c r="D2904">
        <v>-120</v>
      </c>
      <c r="E2904">
        <v>240</v>
      </c>
      <c r="F2904">
        <v>-113.2884615</v>
      </c>
      <c r="G2904">
        <v>-128.4903846</v>
      </c>
      <c r="H2904">
        <v>233.4807692</v>
      </c>
      <c r="I2904">
        <v>-113</v>
      </c>
      <c r="J2904">
        <v>-124</v>
      </c>
      <c r="K2904">
        <v>181</v>
      </c>
      <c r="L2904">
        <v>-5.7927441159999997</v>
      </c>
      <c r="M2904">
        <v>-6.5700593810000001</v>
      </c>
      <c r="N2904">
        <v>11.93850048</v>
      </c>
      <c r="O2904">
        <v>-5.7779943009999997</v>
      </c>
      <c r="P2904">
        <v>-6.3404539230000001</v>
      </c>
      <c r="Q2904">
        <v>9.2550174199999997</v>
      </c>
      <c r="R2904">
        <v>-0.28963720599999998</v>
      </c>
      <c r="S2904">
        <v>-0.32850296899999998</v>
      </c>
      <c r="T2904">
        <v>0.59692502400000003</v>
      </c>
      <c r="U2904">
        <v>-0.288899715</v>
      </c>
      <c r="V2904">
        <v>-0.31702269599999999</v>
      </c>
      <c r="W2904">
        <v>0.46275087100000001</v>
      </c>
      <c r="X2904">
        <v>-2.2439159E-2</v>
      </c>
      <c r="Y2904">
        <v>0.603996741</v>
      </c>
      <c r="Z2904">
        <v>3.7219562999999997E-2</v>
      </c>
      <c r="AA2904">
        <v>-1.6236811E-2</v>
      </c>
      <c r="AB2904">
        <v>0.51047471799999999</v>
      </c>
      <c r="AC2904">
        <v>0.25117814100000002</v>
      </c>
    </row>
    <row r="2905" spans="1:29" x14ac:dyDescent="0.3">
      <c r="A2905">
        <v>29.03</v>
      </c>
      <c r="B2905">
        <v>28.2</v>
      </c>
      <c r="C2905">
        <v>-120</v>
      </c>
      <c r="D2905">
        <v>-120</v>
      </c>
      <c r="E2905">
        <v>240</v>
      </c>
      <c r="F2905">
        <v>-111.1153846</v>
      </c>
      <c r="G2905">
        <v>-127.4423077</v>
      </c>
      <c r="H2905">
        <v>231.4903846</v>
      </c>
      <c r="I2905">
        <v>-107</v>
      </c>
      <c r="J2905">
        <v>-106</v>
      </c>
      <c r="K2905">
        <v>228</v>
      </c>
      <c r="L2905">
        <v>-5.6816288410000002</v>
      </c>
      <c r="M2905">
        <v>-6.5164683849999996</v>
      </c>
      <c r="N2905">
        <v>11.83672675</v>
      </c>
      <c r="O2905">
        <v>-5.4711981429999996</v>
      </c>
      <c r="P2905">
        <v>-5.4200654510000001</v>
      </c>
      <c r="Q2905">
        <v>11.65825399</v>
      </c>
      <c r="R2905">
        <v>-0.28408144200000002</v>
      </c>
      <c r="S2905">
        <v>-0.325823419</v>
      </c>
      <c r="T2905">
        <v>0.59183633800000002</v>
      </c>
      <c r="U2905">
        <v>-0.27355990699999999</v>
      </c>
      <c r="V2905">
        <v>-0.27100327299999999</v>
      </c>
      <c r="W2905">
        <v>0.58291269899999998</v>
      </c>
      <c r="X2905">
        <v>-2.4099742E-2</v>
      </c>
      <c r="Y2905">
        <v>0.59785917899999996</v>
      </c>
      <c r="Z2905">
        <v>3.1699164000000002E-2</v>
      </c>
      <c r="AA2905">
        <v>1.476074E-3</v>
      </c>
      <c r="AB2905">
        <v>0.570129526</v>
      </c>
      <c r="AC2905">
        <v>-6.7279858999999997E-2</v>
      </c>
    </row>
    <row r="2906" spans="1:29" x14ac:dyDescent="0.3">
      <c r="A2906">
        <v>29.04</v>
      </c>
      <c r="B2906">
        <v>28.2</v>
      </c>
      <c r="C2906">
        <v>-120</v>
      </c>
      <c r="D2906">
        <v>-120</v>
      </c>
      <c r="E2906">
        <v>240</v>
      </c>
      <c r="F2906">
        <v>-109.9615385</v>
      </c>
      <c r="G2906">
        <v>-125.7307692</v>
      </c>
      <c r="H2906">
        <v>229.375</v>
      </c>
      <c r="I2906">
        <v>-87</v>
      </c>
      <c r="J2906">
        <v>-139</v>
      </c>
      <c r="K2906">
        <v>228</v>
      </c>
      <c r="L2906">
        <v>-5.6226295799999999</v>
      </c>
      <c r="M2906">
        <v>-6.4289528149999997</v>
      </c>
      <c r="N2906">
        <v>11.72856144</v>
      </c>
      <c r="O2906">
        <v>-4.4485442849999997</v>
      </c>
      <c r="P2906">
        <v>-7.1074443169999997</v>
      </c>
      <c r="Q2906">
        <v>11.65825399</v>
      </c>
      <c r="R2906">
        <v>-0.28113147900000002</v>
      </c>
      <c r="S2906">
        <v>-0.32144764100000001</v>
      </c>
      <c r="T2906">
        <v>0.58642807200000002</v>
      </c>
      <c r="U2906">
        <v>-0.22242721400000001</v>
      </c>
      <c r="V2906">
        <v>-0.35537221600000002</v>
      </c>
      <c r="W2906">
        <v>0.58291269899999998</v>
      </c>
      <c r="X2906">
        <v>-2.3276547000000002E-2</v>
      </c>
      <c r="Y2906">
        <v>0.59181175500000005</v>
      </c>
      <c r="Z2906">
        <v>2.8335170999999999E-2</v>
      </c>
      <c r="AA2906">
        <v>-7.6755831999999996E-2</v>
      </c>
      <c r="AB2906">
        <v>0.58120827600000002</v>
      </c>
      <c r="AC2906">
        <v>-8.9706479999999995E-3</v>
      </c>
    </row>
    <row r="2907" spans="1:29" x14ac:dyDescent="0.3">
      <c r="A2907">
        <v>29.05</v>
      </c>
      <c r="B2907">
        <v>28.2</v>
      </c>
      <c r="C2907">
        <v>-120</v>
      </c>
      <c r="D2907">
        <v>-120</v>
      </c>
      <c r="E2907">
        <v>240</v>
      </c>
      <c r="F2907">
        <v>-109.7307692</v>
      </c>
      <c r="G2907">
        <v>-125.5288462</v>
      </c>
      <c r="H2907">
        <v>228.95192309999999</v>
      </c>
      <c r="I2907">
        <v>-111</v>
      </c>
      <c r="J2907">
        <v>-135</v>
      </c>
      <c r="K2907">
        <v>235</v>
      </c>
      <c r="L2907">
        <v>-5.6108297279999997</v>
      </c>
      <c r="M2907">
        <v>-6.4186279439999998</v>
      </c>
      <c r="N2907">
        <v>11.706928380000001</v>
      </c>
      <c r="O2907">
        <v>-5.6757289149999997</v>
      </c>
      <c r="P2907">
        <v>-6.9029135449999997</v>
      </c>
      <c r="Q2907">
        <v>12.016182840000001</v>
      </c>
      <c r="R2907">
        <v>-0.28054148600000001</v>
      </c>
      <c r="S2907">
        <v>-0.32093139700000001</v>
      </c>
      <c r="T2907">
        <v>0.58534641899999995</v>
      </c>
      <c r="U2907">
        <v>-0.28378644600000003</v>
      </c>
      <c r="V2907">
        <v>-0.34514567699999998</v>
      </c>
      <c r="W2907">
        <v>0.60080914200000002</v>
      </c>
      <c r="X2907">
        <v>-2.3319125999999999E-2</v>
      </c>
      <c r="Y2907">
        <v>0.59072190700000005</v>
      </c>
      <c r="Z2907">
        <v>2.8292042999999999E-2</v>
      </c>
      <c r="AA2907">
        <v>-3.5425769000000003E-2</v>
      </c>
      <c r="AB2907">
        <v>0.61018346899999998</v>
      </c>
      <c r="AC2907">
        <v>4.9338563000000002E-2</v>
      </c>
    </row>
    <row r="2908" spans="1:29" x14ac:dyDescent="0.3">
      <c r="A2908">
        <v>29.06</v>
      </c>
      <c r="B2908">
        <v>28.2</v>
      </c>
      <c r="C2908">
        <v>-120</v>
      </c>
      <c r="D2908">
        <v>-120</v>
      </c>
      <c r="E2908">
        <v>240</v>
      </c>
      <c r="F2908">
        <v>-109.6634615</v>
      </c>
      <c r="G2908">
        <v>-124.9519231</v>
      </c>
      <c r="H2908">
        <v>226.29807690000001</v>
      </c>
      <c r="I2908">
        <v>-116</v>
      </c>
      <c r="J2908">
        <v>-125</v>
      </c>
      <c r="K2908">
        <v>236</v>
      </c>
      <c r="L2908">
        <v>-5.607388104</v>
      </c>
      <c r="M2908">
        <v>-6.3891283139999997</v>
      </c>
      <c r="N2908">
        <v>11.571230079999999</v>
      </c>
      <c r="O2908">
        <v>-5.9313923800000001</v>
      </c>
      <c r="P2908">
        <v>-6.3915866159999997</v>
      </c>
      <c r="Q2908">
        <v>12.06731553</v>
      </c>
      <c r="R2908">
        <v>-0.28036940500000002</v>
      </c>
      <c r="S2908">
        <v>-0.31945641600000002</v>
      </c>
      <c r="T2908">
        <v>0.57856150399999995</v>
      </c>
      <c r="U2908">
        <v>-0.29656961900000001</v>
      </c>
      <c r="V2908">
        <v>-0.31957933100000002</v>
      </c>
      <c r="W2908">
        <v>0.60336577700000005</v>
      </c>
      <c r="X2908">
        <v>-2.2566895999999999E-2</v>
      </c>
      <c r="Y2908">
        <v>0.58564961000000004</v>
      </c>
      <c r="Z2908">
        <v>3.7305818999999997E-2</v>
      </c>
      <c r="AA2908">
        <v>-1.3284663E-2</v>
      </c>
      <c r="AB2908">
        <v>0.60762683399999995</v>
      </c>
      <c r="AC2908">
        <v>2.2426620000000001E-2</v>
      </c>
    </row>
    <row r="2909" spans="1:29" x14ac:dyDescent="0.3">
      <c r="A2909">
        <v>29.07</v>
      </c>
      <c r="B2909">
        <v>28.2</v>
      </c>
      <c r="C2909">
        <v>-120</v>
      </c>
      <c r="D2909">
        <v>-120</v>
      </c>
      <c r="E2909">
        <v>240</v>
      </c>
      <c r="F2909">
        <v>-109.7211538</v>
      </c>
      <c r="G2909">
        <v>-123.6730769</v>
      </c>
      <c r="H2909">
        <v>224.2307692</v>
      </c>
      <c r="I2909">
        <v>-125</v>
      </c>
      <c r="J2909">
        <v>-117</v>
      </c>
      <c r="K2909">
        <v>180</v>
      </c>
      <c r="L2909">
        <v>-5.6103380669999998</v>
      </c>
      <c r="M2909">
        <v>-6.3237374659999999</v>
      </c>
      <c r="N2909">
        <v>11.46552307</v>
      </c>
      <c r="O2909">
        <v>-6.3915866159999997</v>
      </c>
      <c r="P2909">
        <v>-5.9825250729999997</v>
      </c>
      <c r="Q2909">
        <v>9.2038847270000002</v>
      </c>
      <c r="R2909">
        <v>-0.28051690299999998</v>
      </c>
      <c r="S2909">
        <v>-0.31618687299999998</v>
      </c>
      <c r="T2909">
        <v>0.57327615300000001</v>
      </c>
      <c r="U2909">
        <v>-0.31957933100000002</v>
      </c>
      <c r="V2909">
        <v>-0.29912625399999998</v>
      </c>
      <c r="W2909">
        <v>0.46019423599999998</v>
      </c>
      <c r="X2909">
        <v>-2.0594067000000001E-2</v>
      </c>
      <c r="Y2909">
        <v>0.58108536099999997</v>
      </c>
      <c r="Z2909">
        <v>4.1101092999999998E-2</v>
      </c>
      <c r="AA2909">
        <v>1.1808590000000001E-2</v>
      </c>
      <c r="AB2909">
        <v>0.51303135200000005</v>
      </c>
      <c r="AC2909">
        <v>0.27809008400000002</v>
      </c>
    </row>
    <row r="2910" spans="1:29" x14ac:dyDescent="0.3">
      <c r="A2910">
        <v>29.08</v>
      </c>
      <c r="B2910">
        <v>28.2</v>
      </c>
      <c r="C2910">
        <v>-120</v>
      </c>
      <c r="D2910">
        <v>-120</v>
      </c>
      <c r="E2910">
        <v>240</v>
      </c>
      <c r="F2910">
        <v>-109.5480769</v>
      </c>
      <c r="G2910">
        <v>-123.4038462</v>
      </c>
      <c r="H2910">
        <v>222.8557692</v>
      </c>
      <c r="I2910">
        <v>-127</v>
      </c>
      <c r="J2910">
        <v>-101</v>
      </c>
      <c r="K2910">
        <v>220</v>
      </c>
      <c r="L2910">
        <v>-5.6014881780000003</v>
      </c>
      <c r="M2910">
        <v>-6.3099709720000003</v>
      </c>
      <c r="N2910">
        <v>11.39521562</v>
      </c>
      <c r="O2910">
        <v>-6.4938520019999997</v>
      </c>
      <c r="P2910">
        <v>-5.1644019859999997</v>
      </c>
      <c r="Q2910">
        <v>11.24919244</v>
      </c>
      <c r="R2910">
        <v>-0.28007440900000002</v>
      </c>
      <c r="S2910">
        <v>-0.31549854900000002</v>
      </c>
      <c r="T2910">
        <v>0.56976078100000005</v>
      </c>
      <c r="U2910">
        <v>-0.3246926</v>
      </c>
      <c r="V2910">
        <v>-0.25822009899999998</v>
      </c>
      <c r="W2910">
        <v>0.56245962199999999</v>
      </c>
      <c r="X2910">
        <v>-2.0452136999999999E-2</v>
      </c>
      <c r="Y2910">
        <v>0.57836483999999999</v>
      </c>
      <c r="Z2910">
        <v>4.5284521000000001E-2</v>
      </c>
      <c r="AA2910">
        <v>3.8377915999999998E-2</v>
      </c>
      <c r="AB2910">
        <v>0.56927731500000001</v>
      </c>
      <c r="AC2910">
        <v>3.5882591999999998E-2</v>
      </c>
    </row>
    <row r="2911" spans="1:29" x14ac:dyDescent="0.3">
      <c r="A2911">
        <v>29.09</v>
      </c>
      <c r="B2911">
        <v>28.2</v>
      </c>
      <c r="C2911">
        <v>-120</v>
      </c>
      <c r="D2911">
        <v>-120</v>
      </c>
      <c r="E2911">
        <v>240</v>
      </c>
      <c r="F2911">
        <v>-109.5576923</v>
      </c>
      <c r="G2911">
        <v>-123.1442308</v>
      </c>
      <c r="H2911">
        <v>221.5096154</v>
      </c>
      <c r="I2911">
        <v>-116</v>
      </c>
      <c r="J2911">
        <v>-136</v>
      </c>
      <c r="K2911">
        <v>228</v>
      </c>
      <c r="L2911">
        <v>-5.6019798390000002</v>
      </c>
      <c r="M2911">
        <v>-6.2966961379999997</v>
      </c>
      <c r="N2911">
        <v>11.326383140000001</v>
      </c>
      <c r="O2911">
        <v>-5.9313923800000001</v>
      </c>
      <c r="P2911">
        <v>-6.9540462380000001</v>
      </c>
      <c r="Q2911">
        <v>11.65825399</v>
      </c>
      <c r="R2911">
        <v>-0.28009899199999999</v>
      </c>
      <c r="S2911">
        <v>-0.31483480699999999</v>
      </c>
      <c r="T2911">
        <v>0.56631915700000002</v>
      </c>
      <c r="U2911">
        <v>-0.29656961900000001</v>
      </c>
      <c r="V2911">
        <v>-0.34770231200000001</v>
      </c>
      <c r="W2911">
        <v>0.58291269899999998</v>
      </c>
      <c r="X2911">
        <v>-2.0054731999999999E-2</v>
      </c>
      <c r="Y2911">
        <v>0.57585737100000001</v>
      </c>
      <c r="Z2911">
        <v>5.0201125999999999E-2</v>
      </c>
      <c r="AA2911">
        <v>-2.9521473999999999E-2</v>
      </c>
      <c r="AB2911">
        <v>0.60336577700000005</v>
      </c>
      <c r="AC2911">
        <v>0.107647775</v>
      </c>
    </row>
    <row r="2912" spans="1:29" x14ac:dyDescent="0.3">
      <c r="A2912">
        <v>29.1</v>
      </c>
      <c r="B2912">
        <v>28.2</v>
      </c>
      <c r="C2912">
        <v>-120</v>
      </c>
      <c r="D2912">
        <v>-120</v>
      </c>
      <c r="E2912">
        <v>240</v>
      </c>
      <c r="F2912">
        <v>-109.7307692</v>
      </c>
      <c r="G2912">
        <v>-123.0192308</v>
      </c>
      <c r="H2912">
        <v>221.41346150000001</v>
      </c>
      <c r="I2912">
        <v>-85</v>
      </c>
      <c r="J2912">
        <v>-140</v>
      </c>
      <c r="K2912">
        <v>234</v>
      </c>
      <c r="L2912">
        <v>-5.6108297279999997</v>
      </c>
      <c r="M2912">
        <v>-6.2903045510000002</v>
      </c>
      <c r="N2912">
        <v>11.321466539999999</v>
      </c>
      <c r="O2912">
        <v>-4.3462788989999996</v>
      </c>
      <c r="P2912">
        <v>-7.1585770100000001</v>
      </c>
      <c r="Q2912">
        <v>11.96505015</v>
      </c>
      <c r="R2912">
        <v>-0.28054148600000001</v>
      </c>
      <c r="S2912">
        <v>-0.31451522799999998</v>
      </c>
      <c r="T2912">
        <v>0.56607332700000002</v>
      </c>
      <c r="U2912">
        <v>-0.21731394500000001</v>
      </c>
      <c r="V2912">
        <v>-0.35792885099999999</v>
      </c>
      <c r="W2912">
        <v>0.59825250699999999</v>
      </c>
      <c r="X2912">
        <v>-1.9614749000000001E-2</v>
      </c>
      <c r="Y2912">
        <v>0.57573445599999995</v>
      </c>
      <c r="Z2912">
        <v>5.0848047E-2</v>
      </c>
      <c r="AA2912">
        <v>-8.1184054000000005E-2</v>
      </c>
      <c r="AB2912">
        <v>0.59058260299999998</v>
      </c>
      <c r="AC2912">
        <v>-4.0367914999999997E-2</v>
      </c>
    </row>
    <row r="2913" spans="1:29" x14ac:dyDescent="0.3">
      <c r="A2913">
        <v>29.11</v>
      </c>
      <c r="B2913">
        <v>28.2</v>
      </c>
      <c r="C2913">
        <v>-120</v>
      </c>
      <c r="D2913">
        <v>-120</v>
      </c>
      <c r="E2913">
        <v>240</v>
      </c>
      <c r="F2913">
        <v>-109.8653846</v>
      </c>
      <c r="G2913">
        <v>-123.0288462</v>
      </c>
      <c r="H2913">
        <v>220.31730769999999</v>
      </c>
      <c r="I2913">
        <v>-108</v>
      </c>
      <c r="J2913">
        <v>-135</v>
      </c>
      <c r="K2913">
        <v>232</v>
      </c>
      <c r="L2913">
        <v>-5.6177129749999999</v>
      </c>
      <c r="M2913">
        <v>-6.2907962120000001</v>
      </c>
      <c r="N2913">
        <v>11.26541724</v>
      </c>
      <c r="O2913">
        <v>-5.5223308360000001</v>
      </c>
      <c r="P2913">
        <v>-6.9029135449999997</v>
      </c>
      <c r="Q2913">
        <v>11.86278476</v>
      </c>
      <c r="R2913">
        <v>-0.28088564900000002</v>
      </c>
      <c r="S2913">
        <v>-0.314539811</v>
      </c>
      <c r="T2913">
        <v>0.56327086199999998</v>
      </c>
      <c r="U2913">
        <v>-0.27611654200000002</v>
      </c>
      <c r="V2913">
        <v>-0.34514567699999998</v>
      </c>
      <c r="W2913">
        <v>0.59313923800000001</v>
      </c>
      <c r="X2913">
        <v>-1.9430238999999998E-2</v>
      </c>
      <c r="Y2913">
        <v>0.57398906100000002</v>
      </c>
      <c r="Z2913">
        <v>5.6411573999999999E-2</v>
      </c>
      <c r="AA2913">
        <v>-3.9853989999999999E-2</v>
      </c>
      <c r="AB2913">
        <v>0.60251356499999997</v>
      </c>
      <c r="AC2913">
        <v>4.9338563000000002E-2</v>
      </c>
    </row>
    <row r="2914" spans="1:29" x14ac:dyDescent="0.3">
      <c r="A2914">
        <v>29.12</v>
      </c>
      <c r="B2914">
        <v>28.2</v>
      </c>
      <c r="C2914">
        <v>-120</v>
      </c>
      <c r="D2914">
        <v>-120</v>
      </c>
      <c r="E2914">
        <v>240</v>
      </c>
      <c r="F2914">
        <v>-109.5865385</v>
      </c>
      <c r="G2914">
        <v>-122.8557692</v>
      </c>
      <c r="H2914">
        <v>219.80769230000001</v>
      </c>
      <c r="I2914">
        <v>-106</v>
      </c>
      <c r="J2914">
        <v>-128</v>
      </c>
      <c r="K2914">
        <v>191</v>
      </c>
      <c r="L2914">
        <v>-5.6034548199999996</v>
      </c>
      <c r="M2914">
        <v>-6.2819463229999997</v>
      </c>
      <c r="N2914">
        <v>11.23935923</v>
      </c>
      <c r="O2914">
        <v>-5.4200654510000001</v>
      </c>
      <c r="P2914">
        <v>-6.5449846950000001</v>
      </c>
      <c r="Q2914">
        <v>9.7663443500000007</v>
      </c>
      <c r="R2914">
        <v>-0.280172741</v>
      </c>
      <c r="S2914">
        <v>-0.31409731600000002</v>
      </c>
      <c r="T2914">
        <v>0.56196796199999999</v>
      </c>
      <c r="U2914">
        <v>-0.27100327299999999</v>
      </c>
      <c r="V2914">
        <v>-0.32724923500000003</v>
      </c>
      <c r="W2914">
        <v>0.48831721700000003</v>
      </c>
      <c r="X2914">
        <v>-1.9586362999999999E-2</v>
      </c>
      <c r="Y2914">
        <v>0.57273532699999996</v>
      </c>
      <c r="Z2914">
        <v>5.6670342999999998E-2</v>
      </c>
      <c r="AA2914">
        <v>-3.2473621000000001E-2</v>
      </c>
      <c r="AB2914">
        <v>0.52496231400000004</v>
      </c>
      <c r="AC2914">
        <v>0.19286892899999999</v>
      </c>
    </row>
    <row r="2915" spans="1:29" x14ac:dyDescent="0.3">
      <c r="A2915">
        <v>29.13</v>
      </c>
      <c r="B2915">
        <v>28.2</v>
      </c>
      <c r="C2915">
        <v>-120</v>
      </c>
      <c r="D2915">
        <v>-120</v>
      </c>
      <c r="E2915">
        <v>240</v>
      </c>
      <c r="F2915">
        <v>-109.6730769</v>
      </c>
      <c r="G2915">
        <v>-122.9326923</v>
      </c>
      <c r="H2915">
        <v>220.41346150000001</v>
      </c>
      <c r="I2915">
        <v>-111</v>
      </c>
      <c r="J2915">
        <v>-118</v>
      </c>
      <c r="K2915">
        <v>244</v>
      </c>
      <c r="L2915">
        <v>-5.6078797649999998</v>
      </c>
      <c r="M2915">
        <v>-6.285879607</v>
      </c>
      <c r="N2915">
        <v>11.27033385</v>
      </c>
      <c r="O2915">
        <v>-5.6757289149999997</v>
      </c>
      <c r="P2915">
        <v>-6.0336577660000001</v>
      </c>
      <c r="Q2915">
        <v>12.47637707</v>
      </c>
      <c r="R2915">
        <v>-0.28039398799999998</v>
      </c>
      <c r="S2915">
        <v>-0.31429397999999997</v>
      </c>
      <c r="T2915">
        <v>0.56351669199999999</v>
      </c>
      <c r="U2915">
        <v>-0.28378644600000003</v>
      </c>
      <c r="V2915">
        <v>-0.30168288799999998</v>
      </c>
      <c r="W2915">
        <v>0.62381885400000003</v>
      </c>
      <c r="X2915">
        <v>-1.957217E-2</v>
      </c>
      <c r="Y2915">
        <v>0.57390711800000005</v>
      </c>
      <c r="Z2915">
        <v>5.4686449999999998E-2</v>
      </c>
      <c r="AA2915">
        <v>-1.0332516E-2</v>
      </c>
      <c r="AB2915">
        <v>0.61103568100000005</v>
      </c>
      <c r="AC2915">
        <v>-6.7279858999999997E-2</v>
      </c>
    </row>
    <row r="2916" spans="1:29" x14ac:dyDescent="0.3">
      <c r="A2916">
        <v>29.14</v>
      </c>
      <c r="B2916">
        <v>28.2</v>
      </c>
      <c r="C2916">
        <v>-120</v>
      </c>
      <c r="D2916">
        <v>-120</v>
      </c>
      <c r="E2916">
        <v>240</v>
      </c>
      <c r="F2916">
        <v>-109.5480769</v>
      </c>
      <c r="G2916">
        <v>-123.2788462</v>
      </c>
      <c r="H2916">
        <v>221.69230769999999</v>
      </c>
      <c r="I2916">
        <v>-117</v>
      </c>
      <c r="J2916">
        <v>-91</v>
      </c>
      <c r="K2916">
        <v>231</v>
      </c>
      <c r="L2916">
        <v>-5.6014881780000003</v>
      </c>
      <c r="M2916">
        <v>-6.3035793849999999</v>
      </c>
      <c r="N2916">
        <v>11.335724689999999</v>
      </c>
      <c r="O2916">
        <v>-5.9825250729999997</v>
      </c>
      <c r="P2916">
        <v>-4.6530750569999997</v>
      </c>
      <c r="Q2916">
        <v>11.811652069999999</v>
      </c>
      <c r="R2916">
        <v>-0.28007440900000002</v>
      </c>
      <c r="S2916">
        <v>-0.31517896899999998</v>
      </c>
      <c r="T2916">
        <v>0.56678623500000003</v>
      </c>
      <c r="U2916">
        <v>-0.29912625399999998</v>
      </c>
      <c r="V2916">
        <v>-0.23265375299999999</v>
      </c>
      <c r="W2916">
        <v>0.59058260299999998</v>
      </c>
      <c r="X2916">
        <v>-2.0267627E-2</v>
      </c>
      <c r="Y2916">
        <v>0.57627528299999997</v>
      </c>
      <c r="Z2916">
        <v>4.9942357E-2</v>
      </c>
      <c r="AA2916">
        <v>3.8377915999999998E-2</v>
      </c>
      <c r="AB2916">
        <v>0.57098173799999996</v>
      </c>
      <c r="AC2916">
        <v>-0.103162451</v>
      </c>
    </row>
    <row r="2917" spans="1:29" x14ac:dyDescent="0.3">
      <c r="A2917">
        <v>29.15</v>
      </c>
      <c r="B2917">
        <v>28.2</v>
      </c>
      <c r="C2917">
        <v>-120</v>
      </c>
      <c r="D2917">
        <v>-120</v>
      </c>
      <c r="E2917">
        <v>240</v>
      </c>
      <c r="F2917">
        <v>-109.8269231</v>
      </c>
      <c r="G2917">
        <v>-123.6826923</v>
      </c>
      <c r="H2917">
        <v>222.79807690000001</v>
      </c>
      <c r="I2917">
        <v>-97</v>
      </c>
      <c r="J2917">
        <v>-117</v>
      </c>
      <c r="K2917">
        <v>212</v>
      </c>
      <c r="L2917">
        <v>-5.6157463329999997</v>
      </c>
      <c r="M2917">
        <v>-6.3242291259999996</v>
      </c>
      <c r="N2917">
        <v>11.392265650000001</v>
      </c>
      <c r="O2917">
        <v>-4.9598712139999996</v>
      </c>
      <c r="P2917">
        <v>-5.9825250729999997</v>
      </c>
      <c r="Q2917">
        <v>10.8401309</v>
      </c>
      <c r="R2917">
        <v>-0.28078731699999998</v>
      </c>
      <c r="S2917">
        <v>-0.316211456</v>
      </c>
      <c r="T2917">
        <v>0.56961328300000003</v>
      </c>
      <c r="U2917">
        <v>-0.247993561</v>
      </c>
      <c r="V2917">
        <v>-0.29912625399999998</v>
      </c>
      <c r="W2917">
        <v>0.54200654500000001</v>
      </c>
      <c r="X2917">
        <v>-2.0452136999999999E-2</v>
      </c>
      <c r="Y2917">
        <v>0.57874177900000001</v>
      </c>
      <c r="Z2917">
        <v>4.8044719999999999E-2</v>
      </c>
      <c r="AA2917">
        <v>-2.9521473999999999E-2</v>
      </c>
      <c r="AB2917">
        <v>0.54371096799999996</v>
      </c>
      <c r="AC2917">
        <v>8.9706479999999995E-3</v>
      </c>
    </row>
    <row r="2918" spans="1:29" x14ac:dyDescent="0.3">
      <c r="A2918">
        <v>29.16</v>
      </c>
      <c r="B2918">
        <v>28.2</v>
      </c>
      <c r="C2918">
        <v>-120</v>
      </c>
      <c r="D2918">
        <v>-120</v>
      </c>
      <c r="E2918">
        <v>240</v>
      </c>
      <c r="F2918">
        <v>-110.9038462</v>
      </c>
      <c r="G2918">
        <v>-123.8173077</v>
      </c>
      <c r="H2918">
        <v>222.4711538</v>
      </c>
      <c r="I2918">
        <v>-116</v>
      </c>
      <c r="J2918">
        <v>-127</v>
      </c>
      <c r="K2918">
        <v>216</v>
      </c>
      <c r="L2918">
        <v>-5.6708123099999996</v>
      </c>
      <c r="M2918">
        <v>-6.3311123739999999</v>
      </c>
      <c r="N2918">
        <v>11.3755492</v>
      </c>
      <c r="O2918">
        <v>-5.9313923800000001</v>
      </c>
      <c r="P2918">
        <v>-6.4938520019999997</v>
      </c>
      <c r="Q2918">
        <v>11.04466167</v>
      </c>
      <c r="R2918">
        <v>-0.28354061600000002</v>
      </c>
      <c r="S2918">
        <v>-0.31655561900000001</v>
      </c>
      <c r="T2918">
        <v>0.56877745999999996</v>
      </c>
      <c r="U2918">
        <v>-0.29656961900000001</v>
      </c>
      <c r="V2918">
        <v>-0.3246926</v>
      </c>
      <c r="W2918">
        <v>0.55223308400000004</v>
      </c>
      <c r="X2918">
        <v>-1.9061221E-2</v>
      </c>
      <c r="Y2918">
        <v>0.57921705099999998</v>
      </c>
      <c r="Z2918">
        <v>5.4945217999999997E-2</v>
      </c>
      <c r="AA2918">
        <v>-1.6236811E-2</v>
      </c>
      <c r="AB2918">
        <v>0.57524279499999997</v>
      </c>
      <c r="AC2918">
        <v>0.121103746</v>
      </c>
    </row>
    <row r="2919" spans="1:29" x14ac:dyDescent="0.3">
      <c r="A2919">
        <v>29.17</v>
      </c>
      <c r="B2919">
        <v>28.2</v>
      </c>
      <c r="C2919">
        <v>-120</v>
      </c>
      <c r="D2919">
        <v>-120</v>
      </c>
      <c r="E2919">
        <v>240</v>
      </c>
      <c r="F2919">
        <v>-111.1730769</v>
      </c>
      <c r="G2919">
        <v>-124.5769231</v>
      </c>
      <c r="H2919">
        <v>221.3942308</v>
      </c>
      <c r="I2919">
        <v>-105</v>
      </c>
      <c r="J2919">
        <v>-132</v>
      </c>
      <c r="K2919">
        <v>222</v>
      </c>
      <c r="L2919">
        <v>-5.684578804</v>
      </c>
      <c r="M2919">
        <v>-6.3699535540000003</v>
      </c>
      <c r="N2919">
        <v>11.32048322</v>
      </c>
      <c r="O2919">
        <v>-5.3689327579999997</v>
      </c>
      <c r="P2919">
        <v>-6.7495154670000002</v>
      </c>
      <c r="Q2919">
        <v>11.351457829999999</v>
      </c>
      <c r="R2919">
        <v>-0.28422893999999999</v>
      </c>
      <c r="S2919">
        <v>-0.31849767800000001</v>
      </c>
      <c r="T2919">
        <v>0.56602416099999997</v>
      </c>
      <c r="U2919">
        <v>-0.26844663800000002</v>
      </c>
      <c r="V2919">
        <v>-0.33747577299999998</v>
      </c>
      <c r="W2919">
        <v>0.56757289200000005</v>
      </c>
      <c r="X2919">
        <v>-1.9785065000000001E-2</v>
      </c>
      <c r="Y2919">
        <v>0.57825831299999997</v>
      </c>
      <c r="Z2919">
        <v>6.4390274999999997E-2</v>
      </c>
      <c r="AA2919">
        <v>-3.9853989999999999E-2</v>
      </c>
      <c r="AB2919">
        <v>0.58035606500000003</v>
      </c>
      <c r="AC2919">
        <v>6.7279858999999997E-2</v>
      </c>
    </row>
    <row r="2920" spans="1:29" x14ac:dyDescent="0.3">
      <c r="A2920">
        <v>29.18</v>
      </c>
      <c r="B2920">
        <v>28.2</v>
      </c>
      <c r="C2920">
        <v>-120</v>
      </c>
      <c r="D2920">
        <v>-120</v>
      </c>
      <c r="E2920">
        <v>240</v>
      </c>
      <c r="F2920">
        <v>-112.3653846</v>
      </c>
      <c r="G2920">
        <v>-126.5384615</v>
      </c>
      <c r="H2920">
        <v>222.7211538</v>
      </c>
      <c r="I2920">
        <v>-104</v>
      </c>
      <c r="J2920">
        <v>-134</v>
      </c>
      <c r="K2920">
        <v>179</v>
      </c>
      <c r="L2920">
        <v>-5.7455447069999996</v>
      </c>
      <c r="M2920">
        <v>-6.4702522980000001</v>
      </c>
      <c r="N2920">
        <v>11.388332370000001</v>
      </c>
      <c r="O2920">
        <v>-5.3178000650000001</v>
      </c>
      <c r="P2920">
        <v>-6.8517808530000002</v>
      </c>
      <c r="Q2920">
        <v>9.1527520340000006</v>
      </c>
      <c r="R2920">
        <v>-0.28727723500000002</v>
      </c>
      <c r="S2920">
        <v>-0.323512615</v>
      </c>
      <c r="T2920">
        <v>0.56941661799999999</v>
      </c>
      <c r="U2920">
        <v>-0.26589000299999999</v>
      </c>
      <c r="V2920">
        <v>-0.34258904299999998</v>
      </c>
      <c r="W2920">
        <v>0.45763760199999998</v>
      </c>
      <c r="X2920">
        <v>-2.0920505999999998E-2</v>
      </c>
      <c r="Y2920">
        <v>0.583207696</v>
      </c>
      <c r="Z2920">
        <v>7.2584617000000004E-2</v>
      </c>
      <c r="AA2920">
        <v>-4.4282211000000002E-2</v>
      </c>
      <c r="AB2920">
        <v>0.50791808299999996</v>
      </c>
      <c r="AC2920">
        <v>0.264634113</v>
      </c>
    </row>
    <row r="2921" spans="1:29" x14ac:dyDescent="0.3">
      <c r="A2921">
        <v>29.19</v>
      </c>
      <c r="B2921">
        <v>28.2</v>
      </c>
      <c r="C2921">
        <v>-120</v>
      </c>
      <c r="D2921">
        <v>-120</v>
      </c>
      <c r="E2921">
        <v>240</v>
      </c>
      <c r="F2921">
        <v>-113.1923077</v>
      </c>
      <c r="G2921">
        <v>-129.1538462</v>
      </c>
      <c r="H2921">
        <v>226.3942308</v>
      </c>
      <c r="I2921">
        <v>-106</v>
      </c>
      <c r="J2921">
        <v>-107</v>
      </c>
      <c r="K2921">
        <v>239</v>
      </c>
      <c r="L2921">
        <v>-5.7878275109999997</v>
      </c>
      <c r="M2921">
        <v>-6.6039839560000004</v>
      </c>
      <c r="N2921">
        <v>11.576146680000001</v>
      </c>
      <c r="O2921">
        <v>-5.4200654510000001</v>
      </c>
      <c r="P2921">
        <v>-5.4711981429999996</v>
      </c>
      <c r="Q2921">
        <v>12.220713610000001</v>
      </c>
      <c r="R2921">
        <v>-0.28939137599999998</v>
      </c>
      <c r="S2921">
        <v>-0.33019919800000003</v>
      </c>
      <c r="T2921">
        <v>0.57880733399999995</v>
      </c>
      <c r="U2921">
        <v>-0.27100327299999999</v>
      </c>
      <c r="V2921">
        <v>-0.27355990699999999</v>
      </c>
      <c r="W2921">
        <v>0.61103568100000005</v>
      </c>
      <c r="X2921">
        <v>-2.3560406999999998E-2</v>
      </c>
      <c r="Y2921">
        <v>0.59240174700000003</v>
      </c>
      <c r="Z2921">
        <v>7.1549541999999994E-2</v>
      </c>
      <c r="AA2921">
        <v>-1.476074E-3</v>
      </c>
      <c r="AB2921">
        <v>0.58887818000000003</v>
      </c>
      <c r="AC2921">
        <v>-0.116618422</v>
      </c>
    </row>
    <row r="2922" spans="1:29" x14ac:dyDescent="0.3">
      <c r="A2922">
        <v>29.2</v>
      </c>
      <c r="B2922">
        <v>28.2</v>
      </c>
      <c r="C2922">
        <v>-120</v>
      </c>
      <c r="D2922">
        <v>-120</v>
      </c>
      <c r="E2922">
        <v>240</v>
      </c>
      <c r="F2922">
        <v>-113.7211538</v>
      </c>
      <c r="G2922">
        <v>-132.57692309999999</v>
      </c>
      <c r="H2922">
        <v>230.2692308</v>
      </c>
      <c r="I2922">
        <v>-85</v>
      </c>
      <c r="J2922">
        <v>-130</v>
      </c>
      <c r="K2922">
        <v>257</v>
      </c>
      <c r="L2922">
        <v>-5.8148688389999998</v>
      </c>
      <c r="M2922">
        <v>-6.7790150970000003</v>
      </c>
      <c r="N2922">
        <v>11.77428587</v>
      </c>
      <c r="O2922">
        <v>-4.3462788989999996</v>
      </c>
      <c r="P2922">
        <v>-6.6472500810000001</v>
      </c>
      <c r="Q2922">
        <v>13.14110208</v>
      </c>
      <c r="R2922">
        <v>-0.29074344200000002</v>
      </c>
      <c r="S2922">
        <v>-0.33895075499999999</v>
      </c>
      <c r="T2922">
        <v>0.588714293</v>
      </c>
      <c r="U2922">
        <v>-0.21731394500000001</v>
      </c>
      <c r="V2922">
        <v>-0.332362504</v>
      </c>
      <c r="W2922">
        <v>0.657055104</v>
      </c>
      <c r="X2922">
        <v>-2.7832505E-2</v>
      </c>
      <c r="Y2922">
        <v>0.60237426100000002</v>
      </c>
      <c r="Z2922">
        <v>7.1894567000000006E-2</v>
      </c>
      <c r="AA2922">
        <v>-6.6423316999999996E-2</v>
      </c>
      <c r="AB2922">
        <v>0.621262219</v>
      </c>
      <c r="AC2922">
        <v>-0.18838360600000001</v>
      </c>
    </row>
    <row r="2923" spans="1:29" x14ac:dyDescent="0.3">
      <c r="A2923">
        <v>29.21</v>
      </c>
      <c r="B2923">
        <v>28.2</v>
      </c>
      <c r="C2923">
        <v>-120</v>
      </c>
      <c r="D2923">
        <v>-120</v>
      </c>
      <c r="E2923">
        <v>240</v>
      </c>
      <c r="F2923">
        <v>-114.4615385</v>
      </c>
      <c r="G2923">
        <v>-134.79807690000001</v>
      </c>
      <c r="H2923">
        <v>234.06730769999999</v>
      </c>
      <c r="I2923">
        <v>-232</v>
      </c>
      <c r="J2923">
        <v>-128</v>
      </c>
      <c r="K2923">
        <v>241</v>
      </c>
      <c r="L2923">
        <v>-5.8527266979999997</v>
      </c>
      <c r="M2923">
        <v>-6.8925886749999998</v>
      </c>
      <c r="N2923">
        <v>11.96849177</v>
      </c>
      <c r="O2923">
        <v>-11.86278476</v>
      </c>
      <c r="P2923">
        <v>-6.5449846950000001</v>
      </c>
      <c r="Q2923">
        <v>12.322979</v>
      </c>
      <c r="R2923">
        <v>-0.29263633500000003</v>
      </c>
      <c r="S2923">
        <v>-0.34462943400000001</v>
      </c>
      <c r="T2923">
        <v>0.59842458799999998</v>
      </c>
      <c r="U2923">
        <v>-0.59313923800000001</v>
      </c>
      <c r="V2923">
        <v>-0.32724923500000003</v>
      </c>
      <c r="W2923">
        <v>0.61614895000000003</v>
      </c>
      <c r="X2923">
        <v>-3.001823E-2</v>
      </c>
      <c r="Y2923">
        <v>0.61137164899999996</v>
      </c>
      <c r="Z2923">
        <v>6.8142420999999995E-2</v>
      </c>
      <c r="AA2923">
        <v>0.15351166499999999</v>
      </c>
      <c r="AB2923">
        <v>0.71756212399999997</v>
      </c>
      <c r="AC2923">
        <v>0.53375354900000005</v>
      </c>
    </row>
    <row r="2924" spans="1:29" x14ac:dyDescent="0.3">
      <c r="A2924">
        <v>29.22</v>
      </c>
      <c r="B2924">
        <v>28.2</v>
      </c>
      <c r="C2924">
        <v>-120</v>
      </c>
      <c r="D2924">
        <v>-120</v>
      </c>
      <c r="E2924">
        <v>240</v>
      </c>
      <c r="F2924">
        <v>-114.1346154</v>
      </c>
      <c r="G2924">
        <v>-135.2596154</v>
      </c>
      <c r="H2924">
        <v>235.42307690000001</v>
      </c>
      <c r="I2924">
        <v>0</v>
      </c>
      <c r="J2924">
        <v>-129</v>
      </c>
      <c r="K2924">
        <v>215</v>
      </c>
      <c r="L2924">
        <v>-5.8360102410000003</v>
      </c>
      <c r="M2924">
        <v>-6.9161883790000003</v>
      </c>
      <c r="N2924">
        <v>12.0378159</v>
      </c>
      <c r="O2924">
        <v>0</v>
      </c>
      <c r="P2924">
        <v>-6.5961173879999997</v>
      </c>
      <c r="Q2924">
        <v>10.993528980000001</v>
      </c>
      <c r="R2924">
        <v>-0.29180051200000001</v>
      </c>
      <c r="S2924">
        <v>-0.34580941900000001</v>
      </c>
      <c r="T2924">
        <v>0.60189079499999998</v>
      </c>
      <c r="U2924">
        <v>0</v>
      </c>
      <c r="V2924">
        <v>-0.32980586899999997</v>
      </c>
      <c r="W2924">
        <v>0.54967644900000001</v>
      </c>
      <c r="X2924">
        <v>-3.1182056999999999E-2</v>
      </c>
      <c r="Y2924">
        <v>0.613797174</v>
      </c>
      <c r="Z2924">
        <v>6.2665151000000002E-2</v>
      </c>
      <c r="AA2924">
        <v>-0.19041350700000001</v>
      </c>
      <c r="AB2924">
        <v>0.47638625600000001</v>
      </c>
      <c r="AC2924">
        <v>-0.38573785900000002</v>
      </c>
    </row>
    <row r="2925" spans="1:29" x14ac:dyDescent="0.3">
      <c r="A2925">
        <v>29.23</v>
      </c>
      <c r="B2925">
        <v>28.2</v>
      </c>
      <c r="C2925">
        <v>-120</v>
      </c>
      <c r="D2925">
        <v>-120</v>
      </c>
      <c r="E2925">
        <v>240</v>
      </c>
      <c r="F2925">
        <v>-113.8173077</v>
      </c>
      <c r="G2925">
        <v>-134.9711538</v>
      </c>
      <c r="H2925">
        <v>235.5096154</v>
      </c>
      <c r="I2925">
        <v>-226</v>
      </c>
      <c r="J2925">
        <v>-134</v>
      </c>
      <c r="K2925">
        <v>176</v>
      </c>
      <c r="L2925">
        <v>-5.8197854439999999</v>
      </c>
      <c r="M2925">
        <v>-6.9014385640000002</v>
      </c>
      <c r="N2925">
        <v>12.042240850000001</v>
      </c>
      <c r="O2925">
        <v>-11.555988599999999</v>
      </c>
      <c r="P2925">
        <v>-6.8517808530000002</v>
      </c>
      <c r="Q2925">
        <v>8.9993539560000002</v>
      </c>
      <c r="R2925">
        <v>-0.29098927200000002</v>
      </c>
      <c r="S2925">
        <v>-0.34507192799999997</v>
      </c>
      <c r="T2925">
        <v>0.60211204200000001</v>
      </c>
      <c r="U2925">
        <v>-0.57779943</v>
      </c>
      <c r="V2925">
        <v>-0.34258904299999998</v>
      </c>
      <c r="W2925">
        <v>0.44996769800000003</v>
      </c>
      <c r="X2925">
        <v>-3.1224636E-2</v>
      </c>
      <c r="Y2925">
        <v>0.61342842799999997</v>
      </c>
      <c r="Z2925">
        <v>5.9559926999999999E-2</v>
      </c>
      <c r="AA2925">
        <v>0.13579878100000001</v>
      </c>
      <c r="AB2925">
        <v>0.60677462299999996</v>
      </c>
      <c r="AC2925">
        <v>0.82529960499999999</v>
      </c>
    </row>
    <row r="2926" spans="1:29" x14ac:dyDescent="0.3">
      <c r="A2926">
        <v>29.24</v>
      </c>
      <c r="B2926">
        <v>28.2</v>
      </c>
      <c r="C2926">
        <v>-120</v>
      </c>
      <c r="D2926">
        <v>-120</v>
      </c>
      <c r="E2926">
        <v>240</v>
      </c>
      <c r="F2926">
        <v>-113.5769231</v>
      </c>
      <c r="G2926">
        <v>-134.2307692</v>
      </c>
      <c r="H2926">
        <v>236.45192309999999</v>
      </c>
      <c r="I2926">
        <v>0</v>
      </c>
      <c r="J2926">
        <v>-108</v>
      </c>
      <c r="K2926">
        <v>221</v>
      </c>
      <c r="L2926">
        <v>-5.8074939319999999</v>
      </c>
      <c r="M2926">
        <v>-6.8635807050000004</v>
      </c>
      <c r="N2926">
        <v>12.09042358</v>
      </c>
      <c r="O2926">
        <v>0</v>
      </c>
      <c r="P2926">
        <v>-5.5223308360000001</v>
      </c>
      <c r="Q2926">
        <v>11.30032514</v>
      </c>
      <c r="R2926">
        <v>-0.29037469700000001</v>
      </c>
      <c r="S2926">
        <v>-0.34317903500000002</v>
      </c>
      <c r="T2926">
        <v>0.60452117900000002</v>
      </c>
      <c r="U2926">
        <v>0</v>
      </c>
      <c r="V2926">
        <v>-0.27611654200000002</v>
      </c>
      <c r="W2926">
        <v>0.56501625700000002</v>
      </c>
      <c r="X2926">
        <v>-3.0486599E-2</v>
      </c>
      <c r="Y2926">
        <v>0.61419869599999999</v>
      </c>
      <c r="Z2926">
        <v>5.0934304E-2</v>
      </c>
      <c r="AA2926">
        <v>-0.15941596</v>
      </c>
      <c r="AB2926">
        <v>0.468716352</v>
      </c>
      <c r="AC2926">
        <v>-0.50684160499999997</v>
      </c>
    </row>
    <row r="2927" spans="1:29" x14ac:dyDescent="0.3">
      <c r="A2927">
        <v>29.25</v>
      </c>
      <c r="B2927">
        <v>28.2</v>
      </c>
      <c r="C2927">
        <v>-120</v>
      </c>
      <c r="D2927">
        <v>-120</v>
      </c>
      <c r="E2927">
        <v>240</v>
      </c>
      <c r="F2927">
        <v>-113.5384615</v>
      </c>
      <c r="G2927">
        <v>-133.9038462</v>
      </c>
      <c r="H2927">
        <v>236.55769230000001</v>
      </c>
      <c r="I2927">
        <v>-195</v>
      </c>
      <c r="J2927">
        <v>-260</v>
      </c>
      <c r="K2927">
        <v>222</v>
      </c>
      <c r="L2927">
        <v>-5.8055272899999997</v>
      </c>
      <c r="M2927">
        <v>-6.8468642470000001</v>
      </c>
      <c r="N2927">
        <v>12.095831840000001</v>
      </c>
      <c r="O2927">
        <v>-9.9708751210000006</v>
      </c>
      <c r="P2927">
        <v>-13.29450016</v>
      </c>
      <c r="Q2927">
        <v>11.351457829999999</v>
      </c>
      <c r="R2927">
        <v>-0.29027636400000001</v>
      </c>
      <c r="S2927">
        <v>-0.34234321200000001</v>
      </c>
      <c r="T2927">
        <v>0.60479159199999999</v>
      </c>
      <c r="U2927">
        <v>-0.498543756</v>
      </c>
      <c r="V2927">
        <v>-0.66472500800000001</v>
      </c>
      <c r="W2927">
        <v>0.56757289200000005</v>
      </c>
      <c r="X2927">
        <v>-3.0060809000000001E-2</v>
      </c>
      <c r="Y2927">
        <v>0.61406758699999997</v>
      </c>
      <c r="Z2927">
        <v>4.8821025999999997E-2</v>
      </c>
      <c r="AA2927">
        <v>-9.5944791000000001E-2</v>
      </c>
      <c r="AB2927">
        <v>0.76613818199999995</v>
      </c>
      <c r="AC2927">
        <v>1.045080478</v>
      </c>
    </row>
    <row r="2928" spans="1:29" x14ac:dyDescent="0.3">
      <c r="A2928">
        <v>29.26</v>
      </c>
      <c r="B2928">
        <v>28.2</v>
      </c>
      <c r="C2928">
        <v>-120</v>
      </c>
      <c r="D2928">
        <v>-120</v>
      </c>
      <c r="E2928">
        <v>240</v>
      </c>
      <c r="F2928">
        <v>-112.7307692</v>
      </c>
      <c r="G2928">
        <v>-133.80769230000001</v>
      </c>
      <c r="H2928">
        <v>235.79807690000001</v>
      </c>
      <c r="I2928">
        <v>-107</v>
      </c>
      <c r="J2928">
        <v>-131</v>
      </c>
      <c r="K2928">
        <v>471</v>
      </c>
      <c r="L2928">
        <v>-5.7642278070000001</v>
      </c>
      <c r="M2928">
        <v>-6.8419476420000001</v>
      </c>
      <c r="N2928">
        <v>12.05699066</v>
      </c>
      <c r="O2928">
        <v>-5.4711981429999996</v>
      </c>
      <c r="P2928">
        <v>-6.6983827739999997</v>
      </c>
      <c r="Q2928">
        <v>24.083498370000001</v>
      </c>
      <c r="R2928">
        <v>-0.28821139000000001</v>
      </c>
      <c r="S2928">
        <v>-0.34209738200000001</v>
      </c>
      <c r="T2928">
        <v>0.60284953299999999</v>
      </c>
      <c r="U2928">
        <v>-0.27355990699999999</v>
      </c>
      <c r="V2928">
        <v>-0.33491913899999998</v>
      </c>
      <c r="W2928">
        <v>1.2041749180000001</v>
      </c>
      <c r="X2928">
        <v>-3.1111092E-2</v>
      </c>
      <c r="Y2928">
        <v>0.61200261300000003</v>
      </c>
      <c r="Z2928">
        <v>4.8174104000000002E-2</v>
      </c>
      <c r="AA2928">
        <v>-3.5425769000000003E-2</v>
      </c>
      <c r="AB2928">
        <v>1.005609628</v>
      </c>
      <c r="AC2928">
        <v>-1.045080478</v>
      </c>
    </row>
    <row r="2929" spans="1:29" x14ac:dyDescent="0.3">
      <c r="A2929">
        <v>29.27</v>
      </c>
      <c r="B2929">
        <v>28.2</v>
      </c>
      <c r="C2929">
        <v>-120</v>
      </c>
      <c r="D2929">
        <v>-120</v>
      </c>
      <c r="E2929">
        <v>240</v>
      </c>
      <c r="F2929">
        <v>-111.6153846</v>
      </c>
      <c r="G2929">
        <v>-133.7788462</v>
      </c>
      <c r="H2929">
        <v>234.5961538</v>
      </c>
      <c r="I2929">
        <v>-108</v>
      </c>
      <c r="J2929">
        <v>-133</v>
      </c>
      <c r="K2929">
        <v>177</v>
      </c>
      <c r="L2929">
        <v>-5.707195188</v>
      </c>
      <c r="M2929">
        <v>-6.8404726609999997</v>
      </c>
      <c r="N2929">
        <v>11.995533099999999</v>
      </c>
      <c r="O2929">
        <v>-5.5223308360000001</v>
      </c>
      <c r="P2929">
        <v>-6.8006481599999997</v>
      </c>
      <c r="Q2929">
        <v>9.0504866489999998</v>
      </c>
      <c r="R2929">
        <v>-0.28535975899999999</v>
      </c>
      <c r="S2929">
        <v>-0.34202363299999999</v>
      </c>
      <c r="T2929">
        <v>0.59977665499999999</v>
      </c>
      <c r="U2929">
        <v>-0.27611654200000002</v>
      </c>
      <c r="V2929">
        <v>-0.34003240800000001</v>
      </c>
      <c r="W2929">
        <v>0.45252433199999997</v>
      </c>
      <c r="X2929">
        <v>-3.2714902999999997E-2</v>
      </c>
      <c r="Y2929">
        <v>0.60897890099999996</v>
      </c>
      <c r="Z2929">
        <v>4.8432873000000001E-2</v>
      </c>
      <c r="AA2929">
        <v>-3.6901842999999997E-2</v>
      </c>
      <c r="AB2929">
        <v>0.50706587199999997</v>
      </c>
      <c r="AC2929">
        <v>0.28706073199999999</v>
      </c>
    </row>
    <row r="2930" spans="1:29" x14ac:dyDescent="0.3">
      <c r="A2930">
        <v>29.28</v>
      </c>
      <c r="B2930">
        <v>28.2</v>
      </c>
      <c r="C2930">
        <v>-120</v>
      </c>
      <c r="D2930">
        <v>-120</v>
      </c>
      <c r="E2930">
        <v>240</v>
      </c>
      <c r="F2930">
        <v>-110.0192308</v>
      </c>
      <c r="G2930">
        <v>-133.68269230000001</v>
      </c>
      <c r="H2930">
        <v>233.57692309999999</v>
      </c>
      <c r="I2930">
        <v>-108</v>
      </c>
      <c r="J2930">
        <v>-126</v>
      </c>
      <c r="K2930">
        <v>218</v>
      </c>
      <c r="L2930">
        <v>-5.6255795429999997</v>
      </c>
      <c r="M2930">
        <v>-6.8355560559999997</v>
      </c>
      <c r="N2930">
        <v>11.94341708</v>
      </c>
      <c r="O2930">
        <v>-5.5223308360000001</v>
      </c>
      <c r="P2930">
        <v>-6.4427193090000001</v>
      </c>
      <c r="Q2930">
        <v>11.146927059999999</v>
      </c>
      <c r="R2930">
        <v>-0.28127897699999999</v>
      </c>
      <c r="S2930">
        <v>-0.34177780299999999</v>
      </c>
      <c r="T2930">
        <v>0.59717085400000003</v>
      </c>
      <c r="U2930">
        <v>-0.27611654200000002</v>
      </c>
      <c r="V2930">
        <v>-0.32213596500000002</v>
      </c>
      <c r="W2930">
        <v>0.55734635300000002</v>
      </c>
      <c r="X2930">
        <v>-3.4929013000000002E-2</v>
      </c>
      <c r="Y2930">
        <v>0.60579949600000005</v>
      </c>
      <c r="Z2930">
        <v>4.5413904999999997E-2</v>
      </c>
      <c r="AA2930">
        <v>-2.6569327E-2</v>
      </c>
      <c r="AB2930">
        <v>0.57098173799999996</v>
      </c>
      <c r="AC2930">
        <v>7.1765182999999996E-2</v>
      </c>
    </row>
    <row r="2931" spans="1:29" x14ac:dyDescent="0.3">
      <c r="A2931">
        <v>29.29</v>
      </c>
      <c r="B2931">
        <v>28.2</v>
      </c>
      <c r="C2931">
        <v>-120</v>
      </c>
      <c r="D2931">
        <v>-120</v>
      </c>
      <c r="E2931">
        <v>240</v>
      </c>
      <c r="F2931">
        <v>-108.1346154</v>
      </c>
      <c r="G2931">
        <v>-133.46153849999999</v>
      </c>
      <c r="H2931">
        <v>233.8653846</v>
      </c>
      <c r="I2931">
        <v>-108</v>
      </c>
      <c r="J2931">
        <v>-98</v>
      </c>
      <c r="K2931">
        <v>222</v>
      </c>
      <c r="L2931">
        <v>-5.5292140840000004</v>
      </c>
      <c r="M2931">
        <v>-6.8242478640000002</v>
      </c>
      <c r="N2931">
        <v>11.9581669</v>
      </c>
      <c r="O2931">
        <v>-5.5223308360000001</v>
      </c>
      <c r="P2931">
        <v>-5.0110039070000001</v>
      </c>
      <c r="Q2931">
        <v>11.351457829999999</v>
      </c>
      <c r="R2931">
        <v>-0.276460704</v>
      </c>
      <c r="S2931">
        <v>-0.341212393</v>
      </c>
      <c r="T2931">
        <v>0.59790834500000001</v>
      </c>
      <c r="U2931">
        <v>-0.27611654200000002</v>
      </c>
      <c r="V2931">
        <v>-0.25055019499999998</v>
      </c>
      <c r="W2931">
        <v>0.56757289200000005</v>
      </c>
      <c r="X2931">
        <v>-3.7384405000000002E-2</v>
      </c>
      <c r="Y2931">
        <v>0.60449659600000005</v>
      </c>
      <c r="Z2931">
        <v>3.4675004000000002E-2</v>
      </c>
      <c r="AA2931">
        <v>1.4760736999999999E-2</v>
      </c>
      <c r="AB2931">
        <v>0.553937507</v>
      </c>
      <c r="AC2931">
        <v>-7.1765182999999996E-2</v>
      </c>
    </row>
    <row r="2932" spans="1:29" x14ac:dyDescent="0.3">
      <c r="A2932">
        <v>29.3</v>
      </c>
      <c r="B2932">
        <v>28.2</v>
      </c>
      <c r="C2932">
        <v>-120</v>
      </c>
      <c r="D2932">
        <v>-120</v>
      </c>
      <c r="E2932">
        <v>240</v>
      </c>
      <c r="F2932">
        <v>-107.6634615</v>
      </c>
      <c r="G2932">
        <v>-132.19230769999999</v>
      </c>
      <c r="H2932">
        <v>234.67307690000001</v>
      </c>
      <c r="I2932">
        <v>-87</v>
      </c>
      <c r="J2932">
        <v>-123</v>
      </c>
      <c r="K2932">
        <v>220</v>
      </c>
      <c r="L2932">
        <v>-5.5051227190000001</v>
      </c>
      <c r="M2932">
        <v>-6.7593486770000002</v>
      </c>
      <c r="N2932">
        <v>11.999466379999999</v>
      </c>
      <c r="O2932">
        <v>-4.4485442849999997</v>
      </c>
      <c r="P2932">
        <v>-6.2893212299999997</v>
      </c>
      <c r="Q2932">
        <v>11.24919244</v>
      </c>
      <c r="R2932">
        <v>-0.27525613599999998</v>
      </c>
      <c r="S2932">
        <v>-0.33796743400000001</v>
      </c>
      <c r="T2932">
        <v>0.59997331899999995</v>
      </c>
      <c r="U2932">
        <v>-0.22242721400000001</v>
      </c>
      <c r="V2932">
        <v>-0.31446606199999999</v>
      </c>
      <c r="W2932">
        <v>0.56245962199999999</v>
      </c>
      <c r="X2932">
        <v>-3.6206385000000001E-2</v>
      </c>
      <c r="Y2932">
        <v>0.60439006900000003</v>
      </c>
      <c r="Z2932">
        <v>2.3246053999999999E-2</v>
      </c>
      <c r="AA2932">
        <v>-5.3138653000000001E-2</v>
      </c>
      <c r="AB2932">
        <v>0.553937507</v>
      </c>
      <c r="AC2932">
        <v>-4.4853239000000003E-2</v>
      </c>
    </row>
    <row r="2933" spans="1:29" x14ac:dyDescent="0.3">
      <c r="A2933">
        <v>29.31</v>
      </c>
      <c r="B2933">
        <v>28.2</v>
      </c>
      <c r="C2933">
        <v>-120</v>
      </c>
      <c r="D2933">
        <v>-120</v>
      </c>
      <c r="E2933">
        <v>240</v>
      </c>
      <c r="F2933">
        <v>-106.9903846</v>
      </c>
      <c r="G2933">
        <v>-129.4038462</v>
      </c>
      <c r="H2933">
        <v>232.79807690000001</v>
      </c>
      <c r="I2933">
        <v>-110</v>
      </c>
      <c r="J2933">
        <v>-120</v>
      </c>
      <c r="K2933">
        <v>222</v>
      </c>
      <c r="L2933">
        <v>-5.4707064829999998</v>
      </c>
      <c r="M2933">
        <v>-6.6167671290000003</v>
      </c>
      <c r="N2933">
        <v>11.90359258</v>
      </c>
      <c r="O2933">
        <v>-5.6245962220000001</v>
      </c>
      <c r="P2933">
        <v>-6.1359231520000002</v>
      </c>
      <c r="Q2933">
        <v>11.351457829999999</v>
      </c>
      <c r="R2933">
        <v>-0.27353532400000002</v>
      </c>
      <c r="S2933">
        <v>-0.330838356</v>
      </c>
      <c r="T2933">
        <v>0.59517962899999999</v>
      </c>
      <c r="U2933">
        <v>-0.281229811</v>
      </c>
      <c r="V2933">
        <v>-0.30679615799999999</v>
      </c>
      <c r="W2933">
        <v>0.56757289200000005</v>
      </c>
      <c r="X2933">
        <v>-3.3083921000000002E-2</v>
      </c>
      <c r="Y2933">
        <v>0.59824431300000003</v>
      </c>
      <c r="Z2933">
        <v>1.6129915000000002E-2</v>
      </c>
      <c r="AA2933">
        <v>-1.4760736999999999E-2</v>
      </c>
      <c r="AB2933">
        <v>0.57439058399999998</v>
      </c>
      <c r="AC2933">
        <v>3.5882591999999998E-2</v>
      </c>
    </row>
    <row r="2934" spans="1:29" x14ac:dyDescent="0.3">
      <c r="A2934">
        <v>29.32</v>
      </c>
      <c r="B2934">
        <v>28.2</v>
      </c>
      <c r="C2934">
        <v>-120</v>
      </c>
      <c r="D2934">
        <v>-120</v>
      </c>
      <c r="E2934">
        <v>240</v>
      </c>
      <c r="F2934">
        <v>-106.8365385</v>
      </c>
      <c r="G2934">
        <v>-126.2692308</v>
      </c>
      <c r="H2934">
        <v>228.56730769999999</v>
      </c>
      <c r="I2934">
        <v>-110</v>
      </c>
      <c r="J2934">
        <v>-125</v>
      </c>
      <c r="K2934">
        <v>237</v>
      </c>
      <c r="L2934">
        <v>-5.462839915</v>
      </c>
      <c r="M2934">
        <v>-6.4564858029999996</v>
      </c>
      <c r="N2934">
        <v>11.687261960000001</v>
      </c>
      <c r="O2934">
        <v>-5.6245962220000001</v>
      </c>
      <c r="P2934">
        <v>-6.3915866159999997</v>
      </c>
      <c r="Q2934">
        <v>12.118448219999999</v>
      </c>
      <c r="R2934">
        <v>-0.273141996</v>
      </c>
      <c r="S2934">
        <v>-0.32282429000000001</v>
      </c>
      <c r="T2934">
        <v>0.58436309799999997</v>
      </c>
      <c r="U2934">
        <v>-0.281229811</v>
      </c>
      <c r="V2934">
        <v>-0.31957933100000002</v>
      </c>
      <c r="W2934">
        <v>0.60592241099999999</v>
      </c>
      <c r="X2934">
        <v>-2.8684086000000001E-2</v>
      </c>
      <c r="Y2934">
        <v>0.58823082699999996</v>
      </c>
      <c r="Z2934">
        <v>2.0356470000000002E-2</v>
      </c>
      <c r="AA2934">
        <v>-2.2141106000000001E-2</v>
      </c>
      <c r="AB2934">
        <v>0.60421798800000004</v>
      </c>
      <c r="AC2934">
        <v>-8.9706479999999995E-3</v>
      </c>
    </row>
    <row r="2935" spans="1:29" x14ac:dyDescent="0.3">
      <c r="A2935">
        <v>29.33</v>
      </c>
      <c r="B2935">
        <v>28.2</v>
      </c>
      <c r="C2935">
        <v>-120</v>
      </c>
      <c r="D2935">
        <v>-120</v>
      </c>
      <c r="E2935">
        <v>240</v>
      </c>
      <c r="F2935">
        <v>-106.5384615</v>
      </c>
      <c r="G2935">
        <v>-123</v>
      </c>
      <c r="H2935">
        <v>224.3846154</v>
      </c>
      <c r="I2935">
        <v>-105</v>
      </c>
      <c r="J2935">
        <v>-135</v>
      </c>
      <c r="K2935">
        <v>184</v>
      </c>
      <c r="L2935">
        <v>-5.4475984390000001</v>
      </c>
      <c r="M2935">
        <v>-6.2893212299999997</v>
      </c>
      <c r="N2935">
        <v>11.473389640000001</v>
      </c>
      <c r="O2935">
        <v>-5.3689327579999997</v>
      </c>
      <c r="P2935">
        <v>-6.9029135449999997</v>
      </c>
      <c r="Q2935">
        <v>9.4084154990000002</v>
      </c>
      <c r="R2935">
        <v>-0.272379922</v>
      </c>
      <c r="S2935">
        <v>-0.31446606199999999</v>
      </c>
      <c r="T2935">
        <v>0.57366948200000001</v>
      </c>
      <c r="U2935">
        <v>-0.26844663800000002</v>
      </c>
      <c r="V2935">
        <v>-0.34514567699999998</v>
      </c>
      <c r="W2935">
        <v>0.47042077500000001</v>
      </c>
      <c r="X2935">
        <v>-2.4298443999999999E-2</v>
      </c>
      <c r="Y2935">
        <v>0.57806164900000001</v>
      </c>
      <c r="Z2935">
        <v>2.3116669999999999E-2</v>
      </c>
      <c r="AA2935">
        <v>-4.4282211000000002E-2</v>
      </c>
      <c r="AB2935">
        <v>0.518144622</v>
      </c>
      <c r="AC2935">
        <v>0.25117814100000002</v>
      </c>
    </row>
    <row r="2936" spans="1:29" x14ac:dyDescent="0.3">
      <c r="A2936">
        <v>29.34</v>
      </c>
      <c r="B2936">
        <v>28.2</v>
      </c>
      <c r="C2936">
        <v>-120</v>
      </c>
      <c r="D2936">
        <v>-120</v>
      </c>
      <c r="E2936">
        <v>240</v>
      </c>
      <c r="F2936">
        <v>-105.5769231</v>
      </c>
      <c r="G2936">
        <v>-121.1346154</v>
      </c>
      <c r="H2936">
        <v>220.5961538</v>
      </c>
      <c r="I2936">
        <v>-106</v>
      </c>
      <c r="J2936">
        <v>-109</v>
      </c>
      <c r="K2936">
        <v>228</v>
      </c>
      <c r="L2936">
        <v>-5.3984323879999998</v>
      </c>
      <c r="M2936">
        <v>-6.1939390919999999</v>
      </c>
      <c r="N2936">
        <v>11.2796754</v>
      </c>
      <c r="O2936">
        <v>-5.4200654510000001</v>
      </c>
      <c r="P2936">
        <v>-5.5734635289999996</v>
      </c>
      <c r="Q2936">
        <v>11.65825399</v>
      </c>
      <c r="R2936">
        <v>-0.269921619</v>
      </c>
      <c r="S2936">
        <v>-0.309696955</v>
      </c>
      <c r="T2936">
        <v>0.56398377</v>
      </c>
      <c r="U2936">
        <v>-0.27100327299999999</v>
      </c>
      <c r="V2936">
        <v>-0.27867317600000002</v>
      </c>
      <c r="W2936">
        <v>0.58291269899999998</v>
      </c>
      <c r="X2936">
        <v>-2.29643E-2</v>
      </c>
      <c r="Y2936">
        <v>0.56919537099999995</v>
      </c>
      <c r="Z2936">
        <v>2.7429480999999999E-2</v>
      </c>
      <c r="AA2936">
        <v>-4.4282210000000004E-3</v>
      </c>
      <c r="AB2936">
        <v>0.57183394899999995</v>
      </c>
      <c r="AC2936">
        <v>-5.8309211E-2</v>
      </c>
    </row>
    <row r="2937" spans="1:29" x14ac:dyDescent="0.3">
      <c r="A2937">
        <v>29.35</v>
      </c>
      <c r="B2937">
        <v>28.2</v>
      </c>
      <c r="C2937">
        <v>-120</v>
      </c>
      <c r="D2937">
        <v>-120</v>
      </c>
      <c r="E2937">
        <v>240</v>
      </c>
      <c r="F2937">
        <v>-105.4230769</v>
      </c>
      <c r="G2937">
        <v>-121.1057692</v>
      </c>
      <c r="H2937">
        <v>219.21153849999999</v>
      </c>
      <c r="I2937">
        <v>-82</v>
      </c>
      <c r="J2937">
        <v>-132</v>
      </c>
      <c r="K2937">
        <v>223</v>
      </c>
      <c r="L2937">
        <v>-5.39056582</v>
      </c>
      <c r="M2937">
        <v>-6.1924641100000004</v>
      </c>
      <c r="N2937">
        <v>11.20887628</v>
      </c>
      <c r="O2937">
        <v>-4.1928808200000001</v>
      </c>
      <c r="P2937">
        <v>-6.7495154670000002</v>
      </c>
      <c r="Q2937">
        <v>11.40259052</v>
      </c>
      <c r="R2937">
        <v>-0.26952829099999998</v>
      </c>
      <c r="S2937">
        <v>-0.30962320599999998</v>
      </c>
      <c r="T2937">
        <v>0.56044381399999998</v>
      </c>
      <c r="U2937">
        <v>-0.209644041</v>
      </c>
      <c r="V2937">
        <v>-0.33747577299999998</v>
      </c>
      <c r="W2937">
        <v>0.570129526</v>
      </c>
      <c r="X2937">
        <v>-2.3148809999999999E-2</v>
      </c>
      <c r="Y2937">
        <v>0.566679708</v>
      </c>
      <c r="Z2937">
        <v>3.2820494999999998E-2</v>
      </c>
      <c r="AA2937">
        <v>-7.3803684999999994E-2</v>
      </c>
      <c r="AB2937">
        <v>0.56245962199999999</v>
      </c>
      <c r="AC2937">
        <v>-4.0367914999999997E-2</v>
      </c>
    </row>
    <row r="2938" spans="1:29" x14ac:dyDescent="0.3">
      <c r="A2938">
        <v>29.36</v>
      </c>
      <c r="B2938">
        <v>28.2</v>
      </c>
      <c r="C2938">
        <v>-120</v>
      </c>
      <c r="D2938">
        <v>-120</v>
      </c>
      <c r="E2938">
        <v>240</v>
      </c>
      <c r="F2938">
        <v>-105.3942308</v>
      </c>
      <c r="G2938">
        <v>-121.3461538</v>
      </c>
      <c r="H2938">
        <v>219.375</v>
      </c>
      <c r="I2938">
        <v>-104</v>
      </c>
      <c r="J2938">
        <v>-128</v>
      </c>
      <c r="K2938">
        <v>228</v>
      </c>
      <c r="L2938">
        <v>-5.3890908380000004</v>
      </c>
      <c r="M2938">
        <v>-6.2047556229999996</v>
      </c>
      <c r="N2938">
        <v>11.217234510000001</v>
      </c>
      <c r="O2938">
        <v>-5.3178000650000001</v>
      </c>
      <c r="P2938">
        <v>-6.5449846950000001</v>
      </c>
      <c r="Q2938">
        <v>11.65825399</v>
      </c>
      <c r="R2938">
        <v>-0.26945454200000002</v>
      </c>
      <c r="S2938">
        <v>-0.31023778099999999</v>
      </c>
      <c r="T2938">
        <v>0.56086172599999995</v>
      </c>
      <c r="U2938">
        <v>-0.26589000299999999</v>
      </c>
      <c r="V2938">
        <v>-0.32724923500000003</v>
      </c>
      <c r="W2938">
        <v>0.58291269899999998</v>
      </c>
      <c r="X2938">
        <v>-2.3546213999999999E-2</v>
      </c>
      <c r="Y2938">
        <v>0.56713859099999997</v>
      </c>
      <c r="Z2938">
        <v>3.3036136000000001E-2</v>
      </c>
      <c r="AA2938">
        <v>-3.5425769000000003E-2</v>
      </c>
      <c r="AB2938">
        <v>0.58632154599999997</v>
      </c>
      <c r="AC2938">
        <v>1.7941295999999999E-2</v>
      </c>
    </row>
    <row r="2939" spans="1:29" x14ac:dyDescent="0.3">
      <c r="A2939">
        <v>29.37</v>
      </c>
      <c r="B2939">
        <v>28.2</v>
      </c>
      <c r="C2939">
        <v>-120</v>
      </c>
      <c r="D2939">
        <v>-120</v>
      </c>
      <c r="E2939">
        <v>240</v>
      </c>
      <c r="F2939">
        <v>-105.6826923</v>
      </c>
      <c r="G2939">
        <v>-121.2307692</v>
      </c>
      <c r="H2939">
        <v>218.8653846</v>
      </c>
      <c r="I2939">
        <v>-116</v>
      </c>
      <c r="J2939">
        <v>-124</v>
      </c>
      <c r="K2939">
        <v>230</v>
      </c>
      <c r="L2939">
        <v>-5.4038406539999997</v>
      </c>
      <c r="M2939">
        <v>-6.1988556969999999</v>
      </c>
      <c r="N2939">
        <v>11.191176499999999</v>
      </c>
      <c r="O2939">
        <v>-5.9313923800000001</v>
      </c>
      <c r="P2939">
        <v>-6.3404539230000001</v>
      </c>
      <c r="Q2939">
        <v>11.760519370000001</v>
      </c>
      <c r="R2939">
        <v>-0.270192033</v>
      </c>
      <c r="S2939">
        <v>-0.309942785</v>
      </c>
      <c r="T2939">
        <v>0.55955882499999998</v>
      </c>
      <c r="U2939">
        <v>-0.29656961900000001</v>
      </c>
      <c r="V2939">
        <v>-0.31702269599999999</v>
      </c>
      <c r="W2939">
        <v>0.58802596900000004</v>
      </c>
      <c r="X2939">
        <v>-2.2950107000000001E-2</v>
      </c>
      <c r="Y2939">
        <v>0.566417489</v>
      </c>
      <c r="Z2939">
        <v>3.6098232000000001E-2</v>
      </c>
      <c r="AA2939">
        <v>-1.1808590000000001E-2</v>
      </c>
      <c r="AB2939">
        <v>0.59654808400000003</v>
      </c>
      <c r="AC2939">
        <v>4.4853239000000003E-2</v>
      </c>
    </row>
    <row r="2940" spans="1:29" x14ac:dyDescent="0.3">
      <c r="A2940">
        <v>29.38</v>
      </c>
      <c r="B2940">
        <v>28.2</v>
      </c>
      <c r="C2940">
        <v>-120</v>
      </c>
      <c r="D2940">
        <v>-120</v>
      </c>
      <c r="E2940">
        <v>240</v>
      </c>
      <c r="F2940">
        <v>-106.1826923</v>
      </c>
      <c r="G2940">
        <v>-120.3846154</v>
      </c>
      <c r="H2940">
        <v>218.5</v>
      </c>
      <c r="I2940">
        <v>-120</v>
      </c>
      <c r="J2940">
        <v>-121</v>
      </c>
      <c r="K2940">
        <v>181</v>
      </c>
      <c r="L2940">
        <v>-5.4294070000000003</v>
      </c>
      <c r="M2940">
        <v>-6.1555895720000002</v>
      </c>
      <c r="N2940">
        <v>11.17249341</v>
      </c>
      <c r="O2940">
        <v>-6.1359231520000002</v>
      </c>
      <c r="P2940">
        <v>-6.1870558439999996</v>
      </c>
      <c r="Q2940">
        <v>9.2550174199999997</v>
      </c>
      <c r="R2940">
        <v>-0.27147035000000003</v>
      </c>
      <c r="S2940">
        <v>-0.30777947900000002</v>
      </c>
      <c r="T2940">
        <v>0.55862467000000005</v>
      </c>
      <c r="U2940">
        <v>-0.30679615799999999</v>
      </c>
      <c r="V2940">
        <v>-0.30935279199999999</v>
      </c>
      <c r="W2940">
        <v>0.46275087100000001</v>
      </c>
      <c r="X2940">
        <v>-2.0963084999999999E-2</v>
      </c>
      <c r="Y2940">
        <v>0.56549972299999995</v>
      </c>
      <c r="Z2940">
        <v>3.6184488000000001E-2</v>
      </c>
      <c r="AA2940">
        <v>-1.476074E-3</v>
      </c>
      <c r="AB2940">
        <v>0.51388356400000001</v>
      </c>
      <c r="AC2940">
        <v>0.26911943599999999</v>
      </c>
    </row>
    <row r="2941" spans="1:29" x14ac:dyDescent="0.3">
      <c r="A2941">
        <v>29.39</v>
      </c>
      <c r="B2941">
        <v>28.2</v>
      </c>
      <c r="C2941">
        <v>-120</v>
      </c>
      <c r="D2941">
        <v>-120</v>
      </c>
      <c r="E2941">
        <v>240</v>
      </c>
      <c r="F2941">
        <v>-107.375</v>
      </c>
      <c r="G2941">
        <v>-119.3846154</v>
      </c>
      <c r="H2941">
        <v>218.82692309999999</v>
      </c>
      <c r="I2941">
        <v>-117</v>
      </c>
      <c r="J2941">
        <v>-96</v>
      </c>
      <c r="K2941">
        <v>228</v>
      </c>
      <c r="L2941">
        <v>-5.4903729029999999</v>
      </c>
      <c r="M2941">
        <v>-6.1044568789999998</v>
      </c>
      <c r="N2941">
        <v>11.18920986</v>
      </c>
      <c r="O2941">
        <v>-5.9825250729999997</v>
      </c>
      <c r="P2941">
        <v>-4.9087385210000001</v>
      </c>
      <c r="Q2941">
        <v>11.65825399</v>
      </c>
      <c r="R2941">
        <v>-0.27451864500000001</v>
      </c>
      <c r="S2941">
        <v>-0.30522284399999999</v>
      </c>
      <c r="T2941">
        <v>0.559460493</v>
      </c>
      <c r="U2941">
        <v>-0.29912625399999998</v>
      </c>
      <c r="V2941">
        <v>-0.245436926</v>
      </c>
      <c r="W2941">
        <v>0.58291269899999998</v>
      </c>
      <c r="X2941">
        <v>-1.7727077000000001E-2</v>
      </c>
      <c r="Y2941">
        <v>0.56622082500000004</v>
      </c>
      <c r="Z2941">
        <v>3.5580695000000002E-2</v>
      </c>
      <c r="AA2941">
        <v>3.0997548E-2</v>
      </c>
      <c r="AB2941">
        <v>0.570129526</v>
      </c>
      <c r="AC2941">
        <v>-6.7279858999999997E-2</v>
      </c>
    </row>
    <row r="2942" spans="1:29" x14ac:dyDescent="0.3">
      <c r="A2942">
        <v>29.4</v>
      </c>
      <c r="B2942">
        <v>28.2</v>
      </c>
      <c r="C2942">
        <v>-120</v>
      </c>
      <c r="D2942">
        <v>-120</v>
      </c>
      <c r="E2942">
        <v>240</v>
      </c>
      <c r="F2942">
        <v>-109.5</v>
      </c>
      <c r="G2942">
        <v>-119.8846154</v>
      </c>
      <c r="H2942">
        <v>221.0192308</v>
      </c>
      <c r="I2942">
        <v>-112</v>
      </c>
      <c r="J2942">
        <v>-129</v>
      </c>
      <c r="K2942">
        <v>235</v>
      </c>
      <c r="L2942">
        <v>-5.5990298760000003</v>
      </c>
      <c r="M2942">
        <v>-6.1300232250000004</v>
      </c>
      <c r="N2942">
        <v>11.30130846</v>
      </c>
      <c r="O2942">
        <v>-5.7268616080000001</v>
      </c>
      <c r="P2942">
        <v>-6.5961173879999997</v>
      </c>
      <c r="Q2942">
        <v>12.016182840000001</v>
      </c>
      <c r="R2942">
        <v>-0.27995149400000002</v>
      </c>
      <c r="S2942">
        <v>-0.30650116100000002</v>
      </c>
      <c r="T2942">
        <v>0.56506542299999996</v>
      </c>
      <c r="U2942">
        <v>-0.28634308000000003</v>
      </c>
      <c r="V2942">
        <v>-0.32980586899999997</v>
      </c>
      <c r="W2942">
        <v>0.60080914200000002</v>
      </c>
      <c r="X2942">
        <v>-1.5328458E-2</v>
      </c>
      <c r="Y2942">
        <v>0.57219450000000005</v>
      </c>
      <c r="Z2942">
        <v>3.752146E-2</v>
      </c>
      <c r="AA2942">
        <v>-2.5093252999999999E-2</v>
      </c>
      <c r="AB2942">
        <v>0.60592241099999999</v>
      </c>
      <c r="AC2942">
        <v>2.6911944E-2</v>
      </c>
    </row>
    <row r="2943" spans="1:29" x14ac:dyDescent="0.3">
      <c r="A2943">
        <v>29.41</v>
      </c>
      <c r="B2943">
        <v>28.2</v>
      </c>
      <c r="C2943">
        <v>-120</v>
      </c>
      <c r="D2943">
        <v>-120</v>
      </c>
      <c r="E2943">
        <v>240</v>
      </c>
      <c r="F2943">
        <v>-111.7884615</v>
      </c>
      <c r="G2943">
        <v>-120.7692308</v>
      </c>
      <c r="H2943">
        <v>222.70192309999999</v>
      </c>
      <c r="I2943">
        <v>-83</v>
      </c>
      <c r="J2943">
        <v>-126</v>
      </c>
      <c r="K2943">
        <v>226</v>
      </c>
      <c r="L2943">
        <v>-5.7160450770000004</v>
      </c>
      <c r="M2943">
        <v>-6.1752559920000003</v>
      </c>
      <c r="N2943">
        <v>11.387349049999999</v>
      </c>
      <c r="O2943">
        <v>-4.2440135129999996</v>
      </c>
      <c r="P2943">
        <v>-6.4427193090000001</v>
      </c>
      <c r="Q2943">
        <v>11.555988599999999</v>
      </c>
      <c r="R2943">
        <v>-0.28580225399999998</v>
      </c>
      <c r="S2943">
        <v>-0.3087628</v>
      </c>
      <c r="T2943">
        <v>0.56936745200000005</v>
      </c>
      <c r="U2943">
        <v>-0.212200676</v>
      </c>
      <c r="V2943">
        <v>-0.32213596500000002</v>
      </c>
      <c r="W2943">
        <v>0.57779943</v>
      </c>
      <c r="X2943">
        <v>-1.3256277E-2</v>
      </c>
      <c r="Y2943">
        <v>0.57776665299999996</v>
      </c>
      <c r="Z2943">
        <v>4.4206318000000001E-2</v>
      </c>
      <c r="AA2943">
        <v>-6.3471168999999994E-2</v>
      </c>
      <c r="AB2943">
        <v>0.56331183399999996</v>
      </c>
      <c r="AC2943">
        <v>-7.6250506999999995E-2</v>
      </c>
    </row>
    <row r="2944" spans="1:29" x14ac:dyDescent="0.3">
      <c r="A2944">
        <v>29.42</v>
      </c>
      <c r="B2944">
        <v>28.2</v>
      </c>
      <c r="C2944">
        <v>-120</v>
      </c>
      <c r="D2944">
        <v>-120</v>
      </c>
      <c r="E2944">
        <v>240</v>
      </c>
      <c r="F2944">
        <v>-114.0576923</v>
      </c>
      <c r="G2944">
        <v>-121.7403846</v>
      </c>
      <c r="H2944">
        <v>224.2211538</v>
      </c>
      <c r="I2944">
        <v>-105</v>
      </c>
      <c r="J2944">
        <v>-121</v>
      </c>
      <c r="K2944">
        <v>223</v>
      </c>
      <c r="L2944">
        <v>-5.832076957</v>
      </c>
      <c r="M2944">
        <v>-6.2249137040000004</v>
      </c>
      <c r="N2944">
        <v>11.46503141</v>
      </c>
      <c r="O2944">
        <v>-5.3689327579999997</v>
      </c>
      <c r="P2944">
        <v>-6.1870558439999996</v>
      </c>
      <c r="Q2944">
        <v>11.40259052</v>
      </c>
      <c r="R2944">
        <v>-0.291603848</v>
      </c>
      <c r="S2944">
        <v>-0.31124568499999999</v>
      </c>
      <c r="T2944">
        <v>0.57325157000000004</v>
      </c>
      <c r="U2944">
        <v>-0.26844663800000002</v>
      </c>
      <c r="V2944">
        <v>-0.30935279199999999</v>
      </c>
      <c r="W2944">
        <v>0.570129526</v>
      </c>
      <c r="X2944">
        <v>-1.134022E-2</v>
      </c>
      <c r="Y2944">
        <v>0.58311755799999998</v>
      </c>
      <c r="Z2944">
        <v>5.192625E-2</v>
      </c>
      <c r="AA2944">
        <v>-2.3617178999999999E-2</v>
      </c>
      <c r="AB2944">
        <v>0.57268616100000003</v>
      </c>
      <c r="AC2944">
        <v>1.3455972E-2</v>
      </c>
    </row>
    <row r="2945" spans="1:29" x14ac:dyDescent="0.3">
      <c r="A2945">
        <v>29.43</v>
      </c>
      <c r="B2945">
        <v>28.2</v>
      </c>
      <c r="C2945">
        <v>-120</v>
      </c>
      <c r="D2945">
        <v>-120</v>
      </c>
      <c r="E2945">
        <v>240</v>
      </c>
      <c r="F2945">
        <v>-115.3365385</v>
      </c>
      <c r="G2945">
        <v>-123.4711538</v>
      </c>
      <c r="H2945">
        <v>225.8942308</v>
      </c>
      <c r="I2945">
        <v>-109</v>
      </c>
      <c r="J2945">
        <v>-117</v>
      </c>
      <c r="K2945">
        <v>185</v>
      </c>
      <c r="L2945">
        <v>-5.8974678049999998</v>
      </c>
      <c r="M2945">
        <v>-6.313412595</v>
      </c>
      <c r="N2945">
        <v>11.55058034</v>
      </c>
      <c r="O2945">
        <v>-5.5734635289999996</v>
      </c>
      <c r="P2945">
        <v>-5.9825250729999997</v>
      </c>
      <c r="Q2945">
        <v>9.4595481919999997</v>
      </c>
      <c r="R2945">
        <v>-0.29487339000000001</v>
      </c>
      <c r="S2945">
        <v>-0.31567063000000001</v>
      </c>
      <c r="T2945">
        <v>0.57752901700000003</v>
      </c>
      <c r="U2945">
        <v>-0.27867317600000002</v>
      </c>
      <c r="V2945">
        <v>-0.29912625399999998</v>
      </c>
      <c r="W2945">
        <v>0.47297740999999999</v>
      </c>
      <c r="X2945">
        <v>-1.2007291999999999E-2</v>
      </c>
      <c r="Y2945">
        <v>0.58853401800000005</v>
      </c>
      <c r="Z2945">
        <v>5.7921057999999997E-2</v>
      </c>
      <c r="AA2945">
        <v>-1.1808590000000001E-2</v>
      </c>
      <c r="AB2945">
        <v>0.50791808299999996</v>
      </c>
      <c r="AC2945">
        <v>0.183898282</v>
      </c>
    </row>
    <row r="2946" spans="1:29" x14ac:dyDescent="0.3">
      <c r="A2946">
        <v>29.44</v>
      </c>
      <c r="B2946">
        <v>28.2</v>
      </c>
      <c r="C2946">
        <v>-120</v>
      </c>
      <c r="D2946">
        <v>-120</v>
      </c>
      <c r="E2946">
        <v>240</v>
      </c>
      <c r="F2946">
        <v>-115.5</v>
      </c>
      <c r="G2946">
        <v>-124.0096154</v>
      </c>
      <c r="H2946">
        <v>226.3653846</v>
      </c>
      <c r="I2946">
        <v>-115</v>
      </c>
      <c r="J2946">
        <v>-115</v>
      </c>
      <c r="K2946">
        <v>233</v>
      </c>
      <c r="L2946">
        <v>-5.9058260330000003</v>
      </c>
      <c r="M2946">
        <v>-6.340945584</v>
      </c>
      <c r="N2946">
        <v>11.5746717</v>
      </c>
      <c r="O2946">
        <v>-5.8802596869999997</v>
      </c>
      <c r="P2946">
        <v>-5.8802596869999997</v>
      </c>
      <c r="Q2946">
        <v>11.91391745</v>
      </c>
      <c r="R2946">
        <v>-0.29529130199999998</v>
      </c>
      <c r="S2946">
        <v>-0.31704727900000002</v>
      </c>
      <c r="T2946">
        <v>0.57873358500000005</v>
      </c>
      <c r="U2946">
        <v>-0.29401298399999998</v>
      </c>
      <c r="V2946">
        <v>-0.29401298399999998</v>
      </c>
      <c r="W2946">
        <v>0.59569587300000004</v>
      </c>
      <c r="X2946">
        <v>-1.2560819000000001E-2</v>
      </c>
      <c r="Y2946">
        <v>0.58993525000000002</v>
      </c>
      <c r="Z2946">
        <v>5.8956133000000001E-2</v>
      </c>
      <c r="AA2946">
        <v>0</v>
      </c>
      <c r="AB2946">
        <v>0.59313923800000001</v>
      </c>
      <c r="AC2946">
        <v>-1.3455972E-2</v>
      </c>
    </row>
    <row r="2947" spans="1:29" x14ac:dyDescent="0.3">
      <c r="A2947">
        <v>29.45</v>
      </c>
      <c r="B2947">
        <v>28.2</v>
      </c>
      <c r="C2947">
        <v>-120</v>
      </c>
      <c r="D2947">
        <v>-120</v>
      </c>
      <c r="E2947">
        <v>240</v>
      </c>
      <c r="F2947">
        <v>-115.4038462</v>
      </c>
      <c r="G2947">
        <v>-124.7884615</v>
      </c>
      <c r="H2947">
        <v>229.1057692</v>
      </c>
      <c r="I2947">
        <v>-117</v>
      </c>
      <c r="J2947">
        <v>-89</v>
      </c>
      <c r="K2947">
        <v>222</v>
      </c>
      <c r="L2947">
        <v>-5.9009094280000003</v>
      </c>
      <c r="M2947">
        <v>-6.380770085</v>
      </c>
      <c r="N2947">
        <v>11.71479495</v>
      </c>
      <c r="O2947">
        <v>-5.9825250729999997</v>
      </c>
      <c r="P2947">
        <v>-4.5508096709999997</v>
      </c>
      <c r="Q2947">
        <v>11.351457829999999</v>
      </c>
      <c r="R2947">
        <v>-0.295045471</v>
      </c>
      <c r="S2947">
        <v>-0.319038504</v>
      </c>
      <c r="T2947">
        <v>0.58573974699999998</v>
      </c>
      <c r="U2947">
        <v>-0.29912625399999998</v>
      </c>
      <c r="V2947">
        <v>-0.22754048399999999</v>
      </c>
      <c r="W2947">
        <v>0.56757289200000005</v>
      </c>
      <c r="X2947">
        <v>-1.3852384000000001E-2</v>
      </c>
      <c r="Y2947">
        <v>0.59518782299999995</v>
      </c>
      <c r="Z2947">
        <v>4.9726715999999997E-2</v>
      </c>
      <c r="AA2947">
        <v>4.1330064E-2</v>
      </c>
      <c r="AB2947">
        <v>0.553937507</v>
      </c>
      <c r="AC2947">
        <v>-7.1765182999999996E-2</v>
      </c>
    </row>
    <row r="2948" spans="1:29" x14ac:dyDescent="0.3">
      <c r="A2948">
        <v>29.46</v>
      </c>
      <c r="B2948">
        <v>28.2</v>
      </c>
      <c r="C2948">
        <v>-120</v>
      </c>
      <c r="D2948">
        <v>-120</v>
      </c>
      <c r="E2948">
        <v>240</v>
      </c>
      <c r="F2948">
        <v>-115.5961538</v>
      </c>
      <c r="G2948">
        <v>-125.7403846</v>
      </c>
      <c r="H2948">
        <v>231.44230769999999</v>
      </c>
      <c r="I2948">
        <v>-92</v>
      </c>
      <c r="J2948">
        <v>-118</v>
      </c>
      <c r="K2948">
        <v>223</v>
      </c>
      <c r="L2948">
        <v>-5.9107426380000003</v>
      </c>
      <c r="M2948">
        <v>-6.4294444750000004</v>
      </c>
      <c r="N2948">
        <v>11.83426845</v>
      </c>
      <c r="O2948">
        <v>-4.7042077500000001</v>
      </c>
      <c r="P2948">
        <v>-6.0336577660000001</v>
      </c>
      <c r="Q2948">
        <v>11.40259052</v>
      </c>
      <c r="R2948">
        <v>-0.29553713199999998</v>
      </c>
      <c r="S2948">
        <v>-0.32147222399999997</v>
      </c>
      <c r="T2948">
        <v>0.59171342299999996</v>
      </c>
      <c r="U2948">
        <v>-0.23521038699999999</v>
      </c>
      <c r="V2948">
        <v>-0.30168288799999998</v>
      </c>
      <c r="W2948">
        <v>0.570129526</v>
      </c>
      <c r="X2948">
        <v>-1.4973632000000001E-2</v>
      </c>
      <c r="Y2948">
        <v>0.60014540000000005</v>
      </c>
      <c r="Z2948">
        <v>4.4378830000000001E-2</v>
      </c>
      <c r="AA2948">
        <v>-3.8377915999999998E-2</v>
      </c>
      <c r="AB2948">
        <v>0.55905077599999997</v>
      </c>
      <c r="AC2948">
        <v>-5.8309211E-2</v>
      </c>
    </row>
    <row r="2949" spans="1:29" x14ac:dyDescent="0.3">
      <c r="A2949">
        <v>29.47</v>
      </c>
      <c r="B2949">
        <v>28.2</v>
      </c>
      <c r="C2949">
        <v>-120</v>
      </c>
      <c r="D2949">
        <v>-120</v>
      </c>
      <c r="E2949">
        <v>240</v>
      </c>
      <c r="F2949">
        <v>-116.1346154</v>
      </c>
      <c r="G2949">
        <v>-125.6923077</v>
      </c>
      <c r="H2949">
        <v>233.3846154</v>
      </c>
      <c r="I2949">
        <v>-210</v>
      </c>
      <c r="J2949">
        <v>-127</v>
      </c>
      <c r="K2949">
        <v>227</v>
      </c>
      <c r="L2949">
        <v>-5.9382756270000003</v>
      </c>
      <c r="M2949">
        <v>-6.4269861730000004</v>
      </c>
      <c r="N2949">
        <v>11.93358387</v>
      </c>
      <c r="O2949">
        <v>-10.73786552</v>
      </c>
      <c r="P2949">
        <v>-6.4938520019999997</v>
      </c>
      <c r="Q2949">
        <v>11.607121299999999</v>
      </c>
      <c r="R2949">
        <v>-0.29691378099999999</v>
      </c>
      <c r="S2949">
        <v>-0.32134930900000003</v>
      </c>
      <c r="T2949">
        <v>0.59667919400000002</v>
      </c>
      <c r="U2949">
        <v>-0.53689327600000003</v>
      </c>
      <c r="V2949">
        <v>-0.3246926</v>
      </c>
      <c r="W2949">
        <v>0.58035606500000003</v>
      </c>
      <c r="X2949">
        <v>-1.4107857999999999E-2</v>
      </c>
      <c r="Y2949">
        <v>0.60387382599999995</v>
      </c>
      <c r="Z2949">
        <v>3.7866484999999998E-2</v>
      </c>
      <c r="AA2949">
        <v>0.12251411700000001</v>
      </c>
      <c r="AB2949">
        <v>0.67409933499999997</v>
      </c>
      <c r="AC2949">
        <v>0.49338563400000002</v>
      </c>
    </row>
    <row r="2950" spans="1:29" x14ac:dyDescent="0.3">
      <c r="A2950">
        <v>29.48</v>
      </c>
      <c r="B2950">
        <v>28.2</v>
      </c>
      <c r="C2950">
        <v>-120</v>
      </c>
      <c r="D2950">
        <v>-120</v>
      </c>
      <c r="E2950">
        <v>240</v>
      </c>
      <c r="F2950">
        <v>-116.4038462</v>
      </c>
      <c r="G2950">
        <v>-125.4711538</v>
      </c>
      <c r="H2950">
        <v>235.30769230000001</v>
      </c>
      <c r="I2950">
        <v>-102</v>
      </c>
      <c r="J2950">
        <v>-259</v>
      </c>
      <c r="K2950">
        <v>394</v>
      </c>
      <c r="L2950">
        <v>-5.9520421209999999</v>
      </c>
      <c r="M2950">
        <v>-6.415677981</v>
      </c>
      <c r="N2950">
        <v>12.03191597</v>
      </c>
      <c r="O2950">
        <v>-5.2155346790000001</v>
      </c>
      <c r="P2950">
        <v>-13.243367470000001</v>
      </c>
      <c r="Q2950">
        <v>20.146281009999999</v>
      </c>
      <c r="R2950">
        <v>-0.29760210599999998</v>
      </c>
      <c r="S2950">
        <v>-0.32078389899999998</v>
      </c>
      <c r="T2950">
        <v>0.60159579900000004</v>
      </c>
      <c r="U2950">
        <v>-0.26077673400000001</v>
      </c>
      <c r="V2950">
        <v>-0.66216837299999998</v>
      </c>
      <c r="W2950">
        <v>1.007314051</v>
      </c>
      <c r="X2950">
        <v>-1.3384014E-2</v>
      </c>
      <c r="Y2950">
        <v>0.60719253399999995</v>
      </c>
      <c r="Z2950">
        <v>2.9456501999999999E-2</v>
      </c>
      <c r="AA2950">
        <v>-0.23174357100000001</v>
      </c>
      <c r="AB2950">
        <v>0.97919107000000005</v>
      </c>
      <c r="AC2950">
        <v>-0.14801569000000001</v>
      </c>
    </row>
    <row r="2951" spans="1:29" x14ac:dyDescent="0.3">
      <c r="A2951">
        <v>29.49</v>
      </c>
      <c r="B2951">
        <v>28.2</v>
      </c>
      <c r="C2951">
        <v>-120</v>
      </c>
      <c r="D2951">
        <v>-120</v>
      </c>
      <c r="E2951">
        <v>240</v>
      </c>
      <c r="F2951">
        <v>-116.4711538</v>
      </c>
      <c r="G2951">
        <v>-125.0288462</v>
      </c>
      <c r="H2951">
        <v>235.875</v>
      </c>
      <c r="I2951">
        <v>-113</v>
      </c>
      <c r="J2951">
        <v>0</v>
      </c>
      <c r="K2951">
        <v>0</v>
      </c>
      <c r="L2951">
        <v>-5.9554837450000004</v>
      </c>
      <c r="M2951">
        <v>-6.3930615980000001</v>
      </c>
      <c r="N2951">
        <v>12.06092394</v>
      </c>
      <c r="O2951">
        <v>-5.7779943009999997</v>
      </c>
      <c r="P2951">
        <v>0</v>
      </c>
      <c r="Q2951">
        <v>0</v>
      </c>
      <c r="R2951">
        <v>-0.29777418700000002</v>
      </c>
      <c r="S2951">
        <v>-0.31965307999999998</v>
      </c>
      <c r="T2951">
        <v>0.60304619699999995</v>
      </c>
      <c r="U2951">
        <v>-0.288899715</v>
      </c>
      <c r="V2951">
        <v>0</v>
      </c>
      <c r="W2951">
        <v>0</v>
      </c>
      <c r="X2951">
        <v>-1.2631785E-2</v>
      </c>
      <c r="Y2951">
        <v>0.60783988700000002</v>
      </c>
      <c r="Z2951">
        <v>2.5229946999999999E-2</v>
      </c>
      <c r="AA2951">
        <v>0.16679632799999999</v>
      </c>
      <c r="AB2951">
        <v>9.6299905000000005E-2</v>
      </c>
      <c r="AC2951">
        <v>0.50684160499999997</v>
      </c>
    </row>
    <row r="2952" spans="1:29" x14ac:dyDescent="0.3">
      <c r="A2952">
        <v>29.5</v>
      </c>
      <c r="B2952">
        <v>28.2</v>
      </c>
      <c r="C2952">
        <v>-120</v>
      </c>
      <c r="D2952">
        <v>-120</v>
      </c>
      <c r="E2952">
        <v>240</v>
      </c>
      <c r="F2952">
        <v>-116.3365385</v>
      </c>
      <c r="G2952">
        <v>-125.0673077</v>
      </c>
      <c r="H2952">
        <v>236.7211538</v>
      </c>
      <c r="I2952">
        <v>-99</v>
      </c>
      <c r="J2952">
        <v>-208</v>
      </c>
      <c r="K2952">
        <v>465</v>
      </c>
      <c r="L2952">
        <v>-5.9486004980000002</v>
      </c>
      <c r="M2952">
        <v>-6.3950282400000003</v>
      </c>
      <c r="N2952">
        <v>12.10419007</v>
      </c>
      <c r="O2952">
        <v>-5.0621365999999997</v>
      </c>
      <c r="P2952">
        <v>-10.63560013</v>
      </c>
      <c r="Q2952">
        <v>23.77670221</v>
      </c>
      <c r="R2952">
        <v>-0.29743002499999999</v>
      </c>
      <c r="S2952">
        <v>-0.31975141200000001</v>
      </c>
      <c r="T2952">
        <v>0.60520950299999998</v>
      </c>
      <c r="U2952">
        <v>-0.25310683</v>
      </c>
      <c r="V2952">
        <v>-0.53178000599999997</v>
      </c>
      <c r="W2952">
        <v>1.1888351109999999</v>
      </c>
      <c r="X2952">
        <v>-1.2887259E-2</v>
      </c>
      <c r="Y2952">
        <v>0.609200148</v>
      </c>
      <c r="Z2952">
        <v>2.1003391999999999E-2</v>
      </c>
      <c r="AA2952">
        <v>-0.16089203299999999</v>
      </c>
      <c r="AB2952">
        <v>1.0541856860000001</v>
      </c>
      <c r="AC2952">
        <v>-0.70868118300000005</v>
      </c>
    </row>
    <row r="2953" spans="1:29" x14ac:dyDescent="0.3">
      <c r="A2953">
        <v>29.51</v>
      </c>
      <c r="B2953">
        <v>28.2</v>
      </c>
      <c r="C2953">
        <v>-120</v>
      </c>
      <c r="D2953">
        <v>-120</v>
      </c>
      <c r="E2953">
        <v>240</v>
      </c>
      <c r="F2953">
        <v>-116.1730769</v>
      </c>
      <c r="G2953">
        <v>-125.6057692</v>
      </c>
      <c r="H2953">
        <v>236.96153849999999</v>
      </c>
      <c r="I2953">
        <v>-125</v>
      </c>
      <c r="J2953">
        <v>-117</v>
      </c>
      <c r="K2953">
        <v>0</v>
      </c>
      <c r="L2953">
        <v>-5.9402422689999996</v>
      </c>
      <c r="M2953">
        <v>-6.4225612280000002</v>
      </c>
      <c r="N2953">
        <v>12.11648158</v>
      </c>
      <c r="O2953">
        <v>-6.3915866159999997</v>
      </c>
      <c r="P2953">
        <v>-5.9825250729999997</v>
      </c>
      <c r="Q2953">
        <v>0</v>
      </c>
      <c r="R2953">
        <v>-0.29701211300000002</v>
      </c>
      <c r="S2953">
        <v>-0.32112806100000002</v>
      </c>
      <c r="T2953">
        <v>0.60582407900000002</v>
      </c>
      <c r="U2953">
        <v>-0.31957933100000002</v>
      </c>
      <c r="V2953">
        <v>-0.29912625399999998</v>
      </c>
      <c r="W2953">
        <v>0</v>
      </c>
      <c r="X2953">
        <v>-1.3923349E-2</v>
      </c>
      <c r="Y2953">
        <v>0.60992944400000004</v>
      </c>
      <c r="Z2953">
        <v>2.1607186E-2</v>
      </c>
      <c r="AA2953">
        <v>1.1808590000000001E-2</v>
      </c>
      <c r="AB2953">
        <v>0.20623519500000001</v>
      </c>
      <c r="AC2953">
        <v>1.0854483939999999</v>
      </c>
    </row>
    <row r="2954" spans="1:29" x14ac:dyDescent="0.3">
      <c r="A2954">
        <v>29.52</v>
      </c>
      <c r="B2954">
        <v>28.2</v>
      </c>
      <c r="C2954">
        <v>-120</v>
      </c>
      <c r="D2954">
        <v>-120</v>
      </c>
      <c r="E2954">
        <v>240</v>
      </c>
      <c r="F2954">
        <v>-115.4423077</v>
      </c>
      <c r="G2954">
        <v>-125.9038462</v>
      </c>
      <c r="H2954">
        <v>236.3557692</v>
      </c>
      <c r="I2954">
        <v>-120</v>
      </c>
      <c r="J2954">
        <v>-121</v>
      </c>
      <c r="K2954">
        <v>454</v>
      </c>
      <c r="L2954">
        <v>-5.9028760699999996</v>
      </c>
      <c r="M2954">
        <v>-6.4378027040000001</v>
      </c>
      <c r="N2954">
        <v>12.085506970000001</v>
      </c>
      <c r="O2954">
        <v>-6.1359231520000002</v>
      </c>
      <c r="P2954">
        <v>-6.1870558439999996</v>
      </c>
      <c r="Q2954">
        <v>23.214242590000001</v>
      </c>
      <c r="R2954">
        <v>-0.29514380400000001</v>
      </c>
      <c r="S2954">
        <v>-0.32189013500000002</v>
      </c>
      <c r="T2954">
        <v>0.60427534900000002</v>
      </c>
      <c r="U2954">
        <v>-0.30679615799999999</v>
      </c>
      <c r="V2954">
        <v>-0.30935279199999999</v>
      </c>
      <c r="W2954">
        <v>1.1607121300000001</v>
      </c>
      <c r="X2954">
        <v>-1.5442002E-2</v>
      </c>
      <c r="Y2954">
        <v>0.60852821199999996</v>
      </c>
      <c r="Z2954">
        <v>2.2383492000000001E-2</v>
      </c>
      <c r="AA2954">
        <v>-1.476074E-3</v>
      </c>
      <c r="AB2954">
        <v>0.97919107000000005</v>
      </c>
      <c r="AC2954">
        <v>-0.95537399899999997</v>
      </c>
    </row>
    <row r="2955" spans="1:29" x14ac:dyDescent="0.3">
      <c r="A2955">
        <v>29.53</v>
      </c>
      <c r="B2955">
        <v>28.2</v>
      </c>
      <c r="C2955">
        <v>-120</v>
      </c>
      <c r="D2955">
        <v>-120</v>
      </c>
      <c r="E2955">
        <v>240</v>
      </c>
      <c r="F2955">
        <v>-113.7788462</v>
      </c>
      <c r="G2955">
        <v>-124.6923077</v>
      </c>
      <c r="H2955">
        <v>233.8557692</v>
      </c>
      <c r="I2955">
        <v>-111</v>
      </c>
      <c r="J2955">
        <v>-128</v>
      </c>
      <c r="K2955">
        <v>188</v>
      </c>
      <c r="L2955">
        <v>-5.8178188019999997</v>
      </c>
      <c r="M2955">
        <v>-6.37585348</v>
      </c>
      <c r="N2955">
        <v>11.95767524</v>
      </c>
      <c r="O2955">
        <v>-5.6757289149999997</v>
      </c>
      <c r="P2955">
        <v>-6.5449846950000001</v>
      </c>
      <c r="Q2955">
        <v>9.6129462710000002</v>
      </c>
      <c r="R2955">
        <v>-0.29089093999999999</v>
      </c>
      <c r="S2955">
        <v>-0.318792674</v>
      </c>
      <c r="T2955">
        <v>0.59788376200000004</v>
      </c>
      <c r="U2955">
        <v>-0.28378644600000003</v>
      </c>
      <c r="V2955">
        <v>-0.32724923500000003</v>
      </c>
      <c r="W2955">
        <v>0.48064731399999999</v>
      </c>
      <c r="X2955">
        <v>-1.6109074000000001E-2</v>
      </c>
      <c r="Y2955">
        <v>0.60181704599999997</v>
      </c>
      <c r="Z2955">
        <v>2.0701495E-2</v>
      </c>
      <c r="AA2955">
        <v>-2.5093252999999999E-2</v>
      </c>
      <c r="AB2955">
        <v>0.52411010300000005</v>
      </c>
      <c r="AC2955">
        <v>0.22875152100000001</v>
      </c>
    </row>
    <row r="2956" spans="1:29" x14ac:dyDescent="0.3">
      <c r="A2956">
        <v>29.54</v>
      </c>
      <c r="B2956">
        <v>28.2</v>
      </c>
      <c r="C2956">
        <v>-120</v>
      </c>
      <c r="D2956">
        <v>-120</v>
      </c>
      <c r="E2956">
        <v>240</v>
      </c>
      <c r="F2956">
        <v>-111.9230769</v>
      </c>
      <c r="G2956">
        <v>-123.1634615</v>
      </c>
      <c r="H2956">
        <v>232.0192308</v>
      </c>
      <c r="I2956">
        <v>-106</v>
      </c>
      <c r="J2956">
        <v>-101</v>
      </c>
      <c r="K2956">
        <v>238</v>
      </c>
      <c r="L2956">
        <v>-5.7229283239999997</v>
      </c>
      <c r="M2956">
        <v>-6.2976794590000003</v>
      </c>
      <c r="N2956">
        <v>11.86376808</v>
      </c>
      <c r="O2956">
        <v>-5.4200654510000001</v>
      </c>
      <c r="P2956">
        <v>-5.1644019859999997</v>
      </c>
      <c r="Q2956">
        <v>12.16958092</v>
      </c>
      <c r="R2956">
        <v>-0.28614641600000001</v>
      </c>
      <c r="S2956">
        <v>-0.31488397299999998</v>
      </c>
      <c r="T2956">
        <v>0.59318840399999995</v>
      </c>
      <c r="U2956">
        <v>-0.27100327299999999</v>
      </c>
      <c r="V2956">
        <v>-0.25822009899999998</v>
      </c>
      <c r="W2956">
        <v>0.60847904600000002</v>
      </c>
      <c r="X2956">
        <v>-1.6591636E-2</v>
      </c>
      <c r="Y2956">
        <v>0.59580239899999998</v>
      </c>
      <c r="Z2956">
        <v>1.3757869000000001E-2</v>
      </c>
      <c r="AA2956">
        <v>7.3803690000000003E-3</v>
      </c>
      <c r="AB2956">
        <v>0.58206048799999999</v>
      </c>
      <c r="AC2956">
        <v>-0.13904504200000001</v>
      </c>
    </row>
    <row r="2957" spans="1:29" x14ac:dyDescent="0.3">
      <c r="A2957">
        <v>29.55</v>
      </c>
      <c r="B2957">
        <v>28.2</v>
      </c>
      <c r="C2957">
        <v>-120</v>
      </c>
      <c r="D2957">
        <v>-120</v>
      </c>
      <c r="E2957">
        <v>240</v>
      </c>
      <c r="F2957">
        <v>-109.9807692</v>
      </c>
      <c r="G2957">
        <v>-121.6346154</v>
      </c>
      <c r="H2957">
        <v>230.5961538</v>
      </c>
      <c r="I2957">
        <v>-106</v>
      </c>
      <c r="J2957">
        <v>-122</v>
      </c>
      <c r="K2957">
        <v>224</v>
      </c>
      <c r="L2957">
        <v>-5.6236129010000004</v>
      </c>
      <c r="M2957">
        <v>-6.2195054379999997</v>
      </c>
      <c r="N2957">
        <v>11.79100233</v>
      </c>
      <c r="O2957">
        <v>-5.4200654510000001</v>
      </c>
      <c r="P2957">
        <v>-6.2381885370000001</v>
      </c>
      <c r="Q2957">
        <v>11.453723220000001</v>
      </c>
      <c r="R2957">
        <v>-0.28118064500000001</v>
      </c>
      <c r="S2957">
        <v>-0.31097527200000002</v>
      </c>
      <c r="T2957">
        <v>0.58955011599999996</v>
      </c>
      <c r="U2957">
        <v>-0.27100327299999999</v>
      </c>
      <c r="V2957">
        <v>-0.31190942700000002</v>
      </c>
      <c r="W2957">
        <v>0.57268616100000003</v>
      </c>
      <c r="X2957">
        <v>-1.7201936000000001E-2</v>
      </c>
      <c r="Y2957">
        <v>0.59041871599999995</v>
      </c>
      <c r="Z2957">
        <v>4.5715799999999996E-3</v>
      </c>
      <c r="AA2957">
        <v>-2.3617178999999999E-2</v>
      </c>
      <c r="AB2957">
        <v>0.57609500700000005</v>
      </c>
      <c r="AC2957">
        <v>1.7941295999999999E-2</v>
      </c>
    </row>
    <row r="2958" spans="1:29" x14ac:dyDescent="0.3">
      <c r="A2958">
        <v>29.56</v>
      </c>
      <c r="B2958">
        <v>28.2</v>
      </c>
      <c r="C2958">
        <v>-120</v>
      </c>
      <c r="D2958">
        <v>-120</v>
      </c>
      <c r="E2958">
        <v>240</v>
      </c>
      <c r="F2958">
        <v>-108.9230769</v>
      </c>
      <c r="G2958">
        <v>-119.3942308</v>
      </c>
      <c r="H2958">
        <v>229.1442308</v>
      </c>
      <c r="I2958">
        <v>-88</v>
      </c>
      <c r="J2958">
        <v>-119</v>
      </c>
      <c r="K2958">
        <v>227</v>
      </c>
      <c r="L2958">
        <v>-5.5695302450000002</v>
      </c>
      <c r="M2958">
        <v>-6.1049485389999996</v>
      </c>
      <c r="N2958">
        <v>11.716761590000001</v>
      </c>
      <c r="O2958">
        <v>-4.4996769780000001</v>
      </c>
      <c r="P2958">
        <v>-6.0847904589999997</v>
      </c>
      <c r="Q2958">
        <v>11.607121299999999</v>
      </c>
      <c r="R2958">
        <v>-0.27847651200000001</v>
      </c>
      <c r="S2958">
        <v>-0.30524742700000002</v>
      </c>
      <c r="T2958">
        <v>0.58583807899999996</v>
      </c>
      <c r="U2958">
        <v>-0.22498384900000001</v>
      </c>
      <c r="V2958">
        <v>-0.30423952300000001</v>
      </c>
      <c r="W2958">
        <v>0.58035606500000003</v>
      </c>
      <c r="X2958">
        <v>-1.5456195000000001E-2</v>
      </c>
      <c r="Y2958">
        <v>0.58513336599999999</v>
      </c>
      <c r="Z2958">
        <v>-3.7090180000000001E-3</v>
      </c>
      <c r="AA2958">
        <v>-4.5758285000000003E-2</v>
      </c>
      <c r="AB2958">
        <v>0.56331183399999996</v>
      </c>
      <c r="AC2958">
        <v>-8.9706479000000006E-2</v>
      </c>
    </row>
    <row r="2959" spans="1:29" x14ac:dyDescent="0.3">
      <c r="A2959">
        <v>29.57</v>
      </c>
      <c r="B2959">
        <v>28.2</v>
      </c>
      <c r="C2959">
        <v>-120</v>
      </c>
      <c r="D2959">
        <v>-120</v>
      </c>
      <c r="E2959">
        <v>240</v>
      </c>
      <c r="F2959">
        <v>-108.9326923</v>
      </c>
      <c r="G2959">
        <v>-118.3653846</v>
      </c>
      <c r="H2959">
        <v>228.7788462</v>
      </c>
      <c r="I2959">
        <v>-117</v>
      </c>
      <c r="J2959">
        <v>-114</v>
      </c>
      <c r="K2959">
        <v>229</v>
      </c>
      <c r="L2959">
        <v>-5.570021906</v>
      </c>
      <c r="M2959">
        <v>-6.0523408649999997</v>
      </c>
      <c r="N2959">
        <v>11.69807849</v>
      </c>
      <c r="O2959">
        <v>-5.9825250729999997</v>
      </c>
      <c r="P2959">
        <v>-5.8291269940000001</v>
      </c>
      <c r="Q2959">
        <v>11.70938668</v>
      </c>
      <c r="R2959">
        <v>-0.27850109499999998</v>
      </c>
      <c r="S2959">
        <v>-0.30261704299999997</v>
      </c>
      <c r="T2959">
        <v>0.58490392400000002</v>
      </c>
      <c r="U2959">
        <v>-0.29912625399999998</v>
      </c>
      <c r="V2959">
        <v>-0.29145634999999998</v>
      </c>
      <c r="W2959">
        <v>0.58546933400000001</v>
      </c>
      <c r="X2959">
        <v>-1.3923349E-2</v>
      </c>
      <c r="Y2959">
        <v>0.583641996</v>
      </c>
      <c r="Z2959">
        <v>-6.6417300000000002E-3</v>
      </c>
      <c r="AA2959">
        <v>4.4282210000000004E-3</v>
      </c>
      <c r="AB2959">
        <v>0.58717375699999996</v>
      </c>
      <c r="AC2959">
        <v>8.9706479999999995E-3</v>
      </c>
    </row>
    <row r="2960" spans="1:29" x14ac:dyDescent="0.3">
      <c r="A2960">
        <v>29.58</v>
      </c>
      <c r="B2960">
        <v>28.2</v>
      </c>
      <c r="C2960">
        <v>-120</v>
      </c>
      <c r="D2960">
        <v>-120</v>
      </c>
      <c r="E2960">
        <v>240</v>
      </c>
      <c r="F2960">
        <v>-109.3653846</v>
      </c>
      <c r="G2960">
        <v>-116.9423077</v>
      </c>
      <c r="H2960">
        <v>225.70192309999999</v>
      </c>
      <c r="I2960">
        <v>-116</v>
      </c>
      <c r="J2960">
        <v>-114</v>
      </c>
      <c r="K2960">
        <v>220</v>
      </c>
      <c r="L2960">
        <v>-5.5921466290000001</v>
      </c>
      <c r="M2960">
        <v>-5.9795751099999999</v>
      </c>
      <c r="N2960">
        <v>11.54074713</v>
      </c>
      <c r="O2960">
        <v>-5.9313923800000001</v>
      </c>
      <c r="P2960">
        <v>-5.8291269940000001</v>
      </c>
      <c r="Q2960">
        <v>11.24919244</v>
      </c>
      <c r="R2960">
        <v>-0.27960733100000001</v>
      </c>
      <c r="S2960">
        <v>-0.29897875499999998</v>
      </c>
      <c r="T2960">
        <v>0.57703735599999995</v>
      </c>
      <c r="U2960">
        <v>-0.29656961900000001</v>
      </c>
      <c r="V2960">
        <v>-0.29145634999999998</v>
      </c>
      <c r="W2960">
        <v>0.56245962199999999</v>
      </c>
      <c r="X2960">
        <v>-1.1184097E-2</v>
      </c>
      <c r="Y2960">
        <v>0.5775536</v>
      </c>
      <c r="Z2960">
        <v>2.7170710000000002E-3</v>
      </c>
      <c r="AA2960">
        <v>2.952147E-3</v>
      </c>
      <c r="AB2960">
        <v>0.57098173799999996</v>
      </c>
      <c r="AC2960">
        <v>4.4853239000000003E-2</v>
      </c>
    </row>
    <row r="2961" spans="1:29" x14ac:dyDescent="0.3">
      <c r="A2961">
        <v>29.59</v>
      </c>
      <c r="B2961">
        <v>28.2</v>
      </c>
      <c r="C2961">
        <v>-120</v>
      </c>
      <c r="D2961">
        <v>-120</v>
      </c>
      <c r="E2961">
        <v>240</v>
      </c>
      <c r="F2961">
        <v>-108.9230769</v>
      </c>
      <c r="G2961">
        <v>-114.7980769</v>
      </c>
      <c r="H2961">
        <v>221.7307692</v>
      </c>
      <c r="I2961">
        <v>-114</v>
      </c>
      <c r="J2961">
        <v>-121</v>
      </c>
      <c r="K2961">
        <v>175</v>
      </c>
      <c r="L2961">
        <v>-5.5695302450000002</v>
      </c>
      <c r="M2961">
        <v>-5.8699348159999998</v>
      </c>
      <c r="N2961">
        <v>11.337691339999999</v>
      </c>
      <c r="O2961">
        <v>-5.8291269940000001</v>
      </c>
      <c r="P2961">
        <v>-6.1870558439999996</v>
      </c>
      <c r="Q2961">
        <v>8.9482212630000006</v>
      </c>
      <c r="R2961">
        <v>-0.27847651200000001</v>
      </c>
      <c r="S2961">
        <v>-0.29349674100000001</v>
      </c>
      <c r="T2961">
        <v>0.56688456700000001</v>
      </c>
      <c r="U2961">
        <v>-0.29145634999999998</v>
      </c>
      <c r="V2961">
        <v>-0.30935279199999999</v>
      </c>
      <c r="W2961">
        <v>0.447411063</v>
      </c>
      <c r="X2961">
        <v>-8.6719329999999997E-3</v>
      </c>
      <c r="Y2961">
        <v>0.568580796</v>
      </c>
      <c r="Z2961">
        <v>8.9275199999999996E-3</v>
      </c>
      <c r="AA2961">
        <v>-1.0332516E-2</v>
      </c>
      <c r="AB2961">
        <v>0.498543756</v>
      </c>
      <c r="AC2961">
        <v>0.26911943599999999</v>
      </c>
    </row>
    <row r="2962" spans="1:29" x14ac:dyDescent="0.3">
      <c r="A2962">
        <v>29.6</v>
      </c>
      <c r="B2962">
        <v>28.2</v>
      </c>
      <c r="C2962">
        <v>-120</v>
      </c>
      <c r="D2962">
        <v>-120</v>
      </c>
      <c r="E2962">
        <v>240</v>
      </c>
      <c r="F2962">
        <v>-107.6538462</v>
      </c>
      <c r="G2962">
        <v>-113.8942308</v>
      </c>
      <c r="H2962">
        <v>216.44230769999999</v>
      </c>
      <c r="I2962">
        <v>-109</v>
      </c>
      <c r="J2962">
        <v>-102</v>
      </c>
      <c r="K2962">
        <v>230</v>
      </c>
      <c r="L2962">
        <v>-5.5046310580000002</v>
      </c>
      <c r="M2962">
        <v>-5.8237187280000002</v>
      </c>
      <c r="N2962">
        <v>11.06727806</v>
      </c>
      <c r="O2962">
        <v>-5.5734635289999996</v>
      </c>
      <c r="P2962">
        <v>-5.2155346790000001</v>
      </c>
      <c r="Q2962">
        <v>11.760519370000001</v>
      </c>
      <c r="R2962">
        <v>-0.27523155300000002</v>
      </c>
      <c r="S2962">
        <v>-0.29118593599999998</v>
      </c>
      <c r="T2962">
        <v>0.55336390300000005</v>
      </c>
      <c r="U2962">
        <v>-0.27867317600000002</v>
      </c>
      <c r="V2962">
        <v>-0.26077673400000001</v>
      </c>
      <c r="W2962">
        <v>0.58802596900000004</v>
      </c>
      <c r="X2962">
        <v>-9.2112679999999999E-3</v>
      </c>
      <c r="Y2962">
        <v>0.55771509799999996</v>
      </c>
      <c r="Z2962">
        <v>2.2901029E-2</v>
      </c>
      <c r="AA2962">
        <v>1.0332516E-2</v>
      </c>
      <c r="AB2962">
        <v>0.57183394899999995</v>
      </c>
      <c r="AC2962">
        <v>-8.5221155000000007E-2</v>
      </c>
    </row>
    <row r="2963" spans="1:29" x14ac:dyDescent="0.3">
      <c r="A2963">
        <v>29.61</v>
      </c>
      <c r="B2963">
        <v>28.2</v>
      </c>
      <c r="C2963">
        <v>-120</v>
      </c>
      <c r="D2963">
        <v>-120</v>
      </c>
      <c r="E2963">
        <v>240</v>
      </c>
      <c r="F2963">
        <v>-106.5673077</v>
      </c>
      <c r="G2963">
        <v>-113.5192308</v>
      </c>
      <c r="H2963">
        <v>211.16346150000001</v>
      </c>
      <c r="I2963">
        <v>-87</v>
      </c>
      <c r="J2963">
        <v>-128</v>
      </c>
      <c r="K2963">
        <v>232</v>
      </c>
      <c r="L2963">
        <v>-5.4490734209999996</v>
      </c>
      <c r="M2963">
        <v>-5.804543969</v>
      </c>
      <c r="N2963">
        <v>10.79735644</v>
      </c>
      <c r="O2963">
        <v>-4.4485442849999997</v>
      </c>
      <c r="P2963">
        <v>-6.5449846950000001</v>
      </c>
      <c r="Q2963">
        <v>11.86278476</v>
      </c>
      <c r="R2963">
        <v>-0.27245367100000001</v>
      </c>
      <c r="S2963">
        <v>-0.29022719800000002</v>
      </c>
      <c r="T2963">
        <v>0.53986782200000005</v>
      </c>
      <c r="U2963">
        <v>-0.22242721400000001</v>
      </c>
      <c r="V2963">
        <v>-0.32724923500000003</v>
      </c>
      <c r="W2963">
        <v>0.59313923800000001</v>
      </c>
      <c r="X2963">
        <v>-1.0261551000000001E-2</v>
      </c>
      <c r="Y2963">
        <v>0.54747217100000001</v>
      </c>
      <c r="Z2963">
        <v>4.0022890999999998E-2</v>
      </c>
      <c r="AA2963">
        <v>-6.0519021999999999E-2</v>
      </c>
      <c r="AB2963">
        <v>0.57865164199999997</v>
      </c>
      <c r="AC2963">
        <v>-7.6250506999999995E-2</v>
      </c>
    </row>
    <row r="2964" spans="1:29" x14ac:dyDescent="0.3">
      <c r="A2964">
        <v>29.62</v>
      </c>
      <c r="B2964">
        <v>28.2</v>
      </c>
      <c r="C2964">
        <v>-120</v>
      </c>
      <c r="D2964">
        <v>-120</v>
      </c>
      <c r="E2964">
        <v>240</v>
      </c>
      <c r="F2964">
        <v>-104.5384615</v>
      </c>
      <c r="G2964">
        <v>-112.8365385</v>
      </c>
      <c r="H2964">
        <v>206.06730769999999</v>
      </c>
      <c r="I2964">
        <v>-109</v>
      </c>
      <c r="J2964">
        <v>-122</v>
      </c>
      <c r="K2964">
        <v>225</v>
      </c>
      <c r="L2964">
        <v>-5.3453330530000001</v>
      </c>
      <c r="M2964">
        <v>-5.7696360719999999</v>
      </c>
      <c r="N2964">
        <v>10.53677637</v>
      </c>
      <c r="O2964">
        <v>-5.5734635289999996</v>
      </c>
      <c r="P2964">
        <v>-6.2381885370000001</v>
      </c>
      <c r="Q2964">
        <v>11.50485591</v>
      </c>
      <c r="R2964">
        <v>-0.26726665300000002</v>
      </c>
      <c r="S2964">
        <v>-0.28848180400000001</v>
      </c>
      <c r="T2964">
        <v>0.52683881799999999</v>
      </c>
      <c r="U2964">
        <v>-0.27867317600000002</v>
      </c>
      <c r="V2964">
        <v>-0.31190942700000002</v>
      </c>
      <c r="W2964">
        <v>0.57524279499999997</v>
      </c>
      <c r="X2964">
        <v>-1.2248573E-2</v>
      </c>
      <c r="Y2964">
        <v>0.53647536399999995</v>
      </c>
      <c r="Z2964">
        <v>5.0718662999999997E-2</v>
      </c>
      <c r="AA2964">
        <v>-1.9188957999999999E-2</v>
      </c>
      <c r="AB2964">
        <v>0.58035606500000003</v>
      </c>
      <c r="AC2964">
        <v>2.6911944E-2</v>
      </c>
    </row>
    <row r="2965" spans="1:29" x14ac:dyDescent="0.3">
      <c r="A2965">
        <v>29.63</v>
      </c>
      <c r="B2965">
        <v>28.2</v>
      </c>
      <c r="C2965">
        <v>0</v>
      </c>
      <c r="D2965">
        <v>0</v>
      </c>
      <c r="E2965">
        <v>0</v>
      </c>
      <c r="F2965">
        <v>-102.125</v>
      </c>
      <c r="G2965">
        <v>-111.8173077</v>
      </c>
      <c r="H2965">
        <v>200.66346150000001</v>
      </c>
      <c r="I2965">
        <v>-115</v>
      </c>
      <c r="J2965">
        <v>-114</v>
      </c>
      <c r="K2965">
        <v>233</v>
      </c>
      <c r="L2965">
        <v>-5.2219262649999996</v>
      </c>
      <c r="M2965">
        <v>-5.7175200579999998</v>
      </c>
      <c r="N2965">
        <v>10.26046316</v>
      </c>
      <c r="O2965">
        <v>-5.8802596869999997</v>
      </c>
      <c r="P2965">
        <v>-5.8291269940000001</v>
      </c>
      <c r="Q2965">
        <v>11.91391745</v>
      </c>
      <c r="R2965">
        <v>-0.26109631300000002</v>
      </c>
      <c r="S2965">
        <v>-0.28587600299999999</v>
      </c>
      <c r="T2965">
        <v>0.51302315799999998</v>
      </c>
      <c r="U2965">
        <v>-0.29401298399999998</v>
      </c>
      <c r="V2965">
        <v>-0.29145634999999998</v>
      </c>
      <c r="W2965">
        <v>0.59569587300000004</v>
      </c>
      <c r="X2965">
        <v>-1.4306559999999999E-2</v>
      </c>
      <c r="Y2965">
        <v>0.52433954400000005</v>
      </c>
      <c r="Z2965">
        <v>5.9559926999999999E-2</v>
      </c>
      <c r="AA2965">
        <v>1.476074E-3</v>
      </c>
      <c r="AB2965">
        <v>0.59228702600000005</v>
      </c>
      <c r="AC2965">
        <v>-1.7941295999999999E-2</v>
      </c>
    </row>
    <row r="2966" spans="1:29" x14ac:dyDescent="0.3">
      <c r="A2966">
        <v>29.64</v>
      </c>
      <c r="B2966">
        <v>28.2</v>
      </c>
      <c r="C2966">
        <v>0</v>
      </c>
      <c r="D2966">
        <v>0</v>
      </c>
      <c r="E2966">
        <v>0</v>
      </c>
      <c r="F2966">
        <v>-99.32692308</v>
      </c>
      <c r="G2966">
        <v>-109.8076923</v>
      </c>
      <c r="H2966">
        <v>197.68269230000001</v>
      </c>
      <c r="I2966">
        <v>-122</v>
      </c>
      <c r="J2966">
        <v>-115</v>
      </c>
      <c r="K2966">
        <v>184</v>
      </c>
      <c r="L2966">
        <v>-5.0788530569999999</v>
      </c>
      <c r="M2966">
        <v>-5.6147630120000001</v>
      </c>
      <c r="N2966">
        <v>10.108048399999999</v>
      </c>
      <c r="O2966">
        <v>-6.2381885370000001</v>
      </c>
      <c r="P2966">
        <v>-5.8802596869999997</v>
      </c>
      <c r="Q2966">
        <v>9.4084154990000002</v>
      </c>
      <c r="R2966">
        <v>-0.25394265300000002</v>
      </c>
      <c r="S2966">
        <v>-0.28073815099999999</v>
      </c>
      <c r="T2966">
        <v>0.50540242000000002</v>
      </c>
      <c r="U2966">
        <v>-0.31190942700000002</v>
      </c>
      <c r="V2966">
        <v>-0.29401298399999998</v>
      </c>
      <c r="W2966">
        <v>0.47042077500000001</v>
      </c>
      <c r="X2966">
        <v>-1.5470388E-2</v>
      </c>
      <c r="Y2966">
        <v>0.51516188100000004</v>
      </c>
      <c r="Z2966">
        <v>5.1365584999999998E-2</v>
      </c>
      <c r="AA2966">
        <v>1.0332516E-2</v>
      </c>
      <c r="AB2966">
        <v>0.51558798699999997</v>
      </c>
      <c r="AC2966">
        <v>0.23772216900000001</v>
      </c>
    </row>
    <row r="2967" spans="1:29" x14ac:dyDescent="0.3">
      <c r="A2967">
        <v>29.65</v>
      </c>
      <c r="B2967">
        <v>28.2</v>
      </c>
      <c r="C2967">
        <v>0</v>
      </c>
      <c r="D2967">
        <v>0</v>
      </c>
      <c r="E2967">
        <v>0</v>
      </c>
      <c r="F2967">
        <v>-95.53846154</v>
      </c>
      <c r="G2967">
        <v>-107.0865385</v>
      </c>
      <c r="H2967">
        <v>193.8653846</v>
      </c>
      <c r="I2967">
        <v>-118</v>
      </c>
      <c r="J2967">
        <v>-93</v>
      </c>
      <c r="K2967">
        <v>224</v>
      </c>
      <c r="L2967">
        <v>-4.8851388169999996</v>
      </c>
      <c r="M2967">
        <v>-5.4756230879999999</v>
      </c>
      <c r="N2967">
        <v>9.912859181</v>
      </c>
      <c r="O2967">
        <v>-6.0336577660000001</v>
      </c>
      <c r="P2967">
        <v>-4.7553404419999996</v>
      </c>
      <c r="Q2967">
        <v>11.453723220000001</v>
      </c>
      <c r="R2967">
        <v>-0.24425694100000001</v>
      </c>
      <c r="S2967">
        <v>-0.27378115400000003</v>
      </c>
      <c r="T2967">
        <v>0.49564295899999999</v>
      </c>
      <c r="U2967">
        <v>-0.30168288799999998</v>
      </c>
      <c r="V2967">
        <v>-0.23776702199999999</v>
      </c>
      <c r="W2967">
        <v>0.57268616100000003</v>
      </c>
      <c r="X2967">
        <v>-1.7045813E-2</v>
      </c>
      <c r="Y2967">
        <v>0.503108004</v>
      </c>
      <c r="Z2967">
        <v>3.9289712999999997E-2</v>
      </c>
      <c r="AA2967">
        <v>3.6901842999999997E-2</v>
      </c>
      <c r="AB2967">
        <v>0.561607411</v>
      </c>
      <c r="AC2967">
        <v>-5.8309211E-2</v>
      </c>
    </row>
    <row r="2968" spans="1:29" x14ac:dyDescent="0.3">
      <c r="A2968">
        <v>29.66</v>
      </c>
      <c r="B2968">
        <v>28.2</v>
      </c>
      <c r="C2968">
        <v>0</v>
      </c>
      <c r="D2968">
        <v>0</v>
      </c>
      <c r="E2968">
        <v>0</v>
      </c>
      <c r="F2968">
        <v>-91.86538462</v>
      </c>
      <c r="G2968">
        <v>-104.5673077</v>
      </c>
      <c r="H2968">
        <v>189.67307690000001</v>
      </c>
      <c r="I2968">
        <v>-138</v>
      </c>
      <c r="J2968">
        <v>-106</v>
      </c>
      <c r="K2968">
        <v>199</v>
      </c>
      <c r="L2968">
        <v>-4.6973245019999998</v>
      </c>
      <c r="M2968">
        <v>-5.3468080349999996</v>
      </c>
      <c r="N2968">
        <v>9.6984951989999999</v>
      </c>
      <c r="O2968">
        <v>-7.0563116240000001</v>
      </c>
      <c r="P2968">
        <v>-5.4200654510000001</v>
      </c>
      <c r="Q2968">
        <v>10.17540589</v>
      </c>
      <c r="R2968">
        <v>-0.23486622500000001</v>
      </c>
      <c r="S2968">
        <v>-0.26734040199999998</v>
      </c>
      <c r="T2968">
        <v>0.48492476000000001</v>
      </c>
      <c r="U2968">
        <v>-0.35281558099999999</v>
      </c>
      <c r="V2968">
        <v>-0.27100327299999999</v>
      </c>
      <c r="W2968">
        <v>0.50877029500000004</v>
      </c>
      <c r="X2968">
        <v>-1.8748975000000001E-2</v>
      </c>
      <c r="Y2968">
        <v>0.490685382</v>
      </c>
      <c r="Z2968">
        <v>3.0319064999999999E-2</v>
      </c>
      <c r="AA2968">
        <v>4.7234357999999997E-2</v>
      </c>
      <c r="AB2968">
        <v>0.54711981399999998</v>
      </c>
      <c r="AC2968">
        <v>0.20183957699999999</v>
      </c>
    </row>
    <row r="2969" spans="1:29" x14ac:dyDescent="0.3">
      <c r="A2969">
        <v>29.67</v>
      </c>
      <c r="B2969">
        <v>28.2</v>
      </c>
      <c r="C2969">
        <v>0</v>
      </c>
      <c r="D2969">
        <v>0</v>
      </c>
      <c r="E2969">
        <v>0</v>
      </c>
      <c r="F2969">
        <v>-88.721153849999993</v>
      </c>
      <c r="G2969">
        <v>-101.7307692</v>
      </c>
      <c r="H2969">
        <v>184.28846150000001</v>
      </c>
      <c r="I2969">
        <v>0</v>
      </c>
      <c r="J2969">
        <v>-76</v>
      </c>
      <c r="K2969">
        <v>127</v>
      </c>
      <c r="L2969">
        <v>-4.5365515160000003</v>
      </c>
      <c r="M2969">
        <v>-5.2017681849999997</v>
      </c>
      <c r="N2969">
        <v>9.4231653140000002</v>
      </c>
      <c r="O2969">
        <v>0</v>
      </c>
      <c r="P2969">
        <v>-3.8860846630000001</v>
      </c>
      <c r="Q2969">
        <v>6.4938520019999997</v>
      </c>
      <c r="R2969">
        <v>-0.226827576</v>
      </c>
      <c r="S2969">
        <v>-0.26008840900000002</v>
      </c>
      <c r="T2969">
        <v>0.47115826599999999</v>
      </c>
      <c r="U2969">
        <v>0</v>
      </c>
      <c r="V2969">
        <v>-0.19430423299999999</v>
      </c>
      <c r="W2969">
        <v>0.3246926</v>
      </c>
      <c r="X2969">
        <v>-1.9203151000000002E-2</v>
      </c>
      <c r="Y2969">
        <v>0.47641083899999997</v>
      </c>
      <c r="Z2969">
        <v>2.7645122000000001E-2</v>
      </c>
      <c r="AA2969">
        <v>-0.11218160100000001</v>
      </c>
      <c r="AB2969">
        <v>0.281229811</v>
      </c>
      <c r="AC2969">
        <v>-0.22875152100000001</v>
      </c>
    </row>
    <row r="2970" spans="1:29" x14ac:dyDescent="0.3">
      <c r="A2970">
        <v>29.68</v>
      </c>
      <c r="B2970">
        <v>28.2</v>
      </c>
      <c r="C2970">
        <v>0</v>
      </c>
      <c r="D2970">
        <v>0</v>
      </c>
      <c r="E2970">
        <v>0</v>
      </c>
      <c r="F2970">
        <v>-85.63461538</v>
      </c>
      <c r="G2970">
        <v>-98.442307690000007</v>
      </c>
      <c r="H2970">
        <v>175.8846154</v>
      </c>
      <c r="I2970">
        <v>-139</v>
      </c>
      <c r="J2970">
        <v>-180</v>
      </c>
      <c r="K2970">
        <v>150</v>
      </c>
      <c r="L2970">
        <v>-4.3787284929999997</v>
      </c>
      <c r="M2970">
        <v>-5.0336202910000001</v>
      </c>
      <c r="N2970">
        <v>8.9934540290000005</v>
      </c>
      <c r="O2970">
        <v>-7.1074443169999997</v>
      </c>
      <c r="P2970">
        <v>-9.2038847270000002</v>
      </c>
      <c r="Q2970">
        <v>7.6699039390000001</v>
      </c>
      <c r="R2970">
        <v>-0.21893642499999999</v>
      </c>
      <c r="S2970">
        <v>-0.25168101500000001</v>
      </c>
      <c r="T2970">
        <v>0.44967270100000001</v>
      </c>
      <c r="U2970">
        <v>-0.35537221600000002</v>
      </c>
      <c r="V2970">
        <v>-0.46019423599999998</v>
      </c>
      <c r="W2970">
        <v>0.38349519700000001</v>
      </c>
      <c r="X2970">
        <v>-1.8905097999999999E-2</v>
      </c>
      <c r="Y2970">
        <v>0.456654281</v>
      </c>
      <c r="Z2970">
        <v>3.6745154000000002E-2</v>
      </c>
      <c r="AA2970">
        <v>-6.0519021999999999E-2</v>
      </c>
      <c r="AB2970">
        <v>0.52751894899999996</v>
      </c>
      <c r="AC2970">
        <v>0.75801974599999999</v>
      </c>
    </row>
    <row r="2971" spans="1:29" x14ac:dyDescent="0.3">
      <c r="A2971">
        <v>29.69</v>
      </c>
      <c r="B2971">
        <v>28.2</v>
      </c>
      <c r="C2971">
        <v>0</v>
      </c>
      <c r="D2971">
        <v>0</v>
      </c>
      <c r="E2971">
        <v>0</v>
      </c>
      <c r="F2971">
        <v>-82.20192308</v>
      </c>
      <c r="G2971">
        <v>-94.605769230000007</v>
      </c>
      <c r="H2971">
        <v>166.67307690000001</v>
      </c>
      <c r="I2971">
        <v>-69</v>
      </c>
      <c r="J2971">
        <v>-86</v>
      </c>
      <c r="K2971">
        <v>256</v>
      </c>
      <c r="L2971">
        <v>-4.203205691</v>
      </c>
      <c r="M2971">
        <v>-4.8374477469999997</v>
      </c>
      <c r="N2971">
        <v>8.5224432619999995</v>
      </c>
      <c r="O2971">
        <v>-3.5281558120000001</v>
      </c>
      <c r="P2971">
        <v>-4.3974115920000001</v>
      </c>
      <c r="Q2971">
        <v>13.08996939</v>
      </c>
      <c r="R2971">
        <v>-0.210160285</v>
      </c>
      <c r="S2971">
        <v>-0.24187238699999999</v>
      </c>
      <c r="T2971">
        <v>0.426122163</v>
      </c>
      <c r="U2971">
        <v>-0.17640779100000001</v>
      </c>
      <c r="V2971">
        <v>-0.21987058000000001</v>
      </c>
      <c r="W2971">
        <v>0.65449846899999997</v>
      </c>
      <c r="X2971">
        <v>-1.8308991E-2</v>
      </c>
      <c r="Y2971">
        <v>0.43475899899999998</v>
      </c>
      <c r="Z2971">
        <v>4.5457033000000001E-2</v>
      </c>
      <c r="AA2971">
        <v>-2.5093252999999999E-2</v>
      </c>
      <c r="AB2971">
        <v>0.56842510300000004</v>
      </c>
      <c r="AC2971">
        <v>-0.45301771800000001</v>
      </c>
    </row>
    <row r="2972" spans="1:29" x14ac:dyDescent="0.3">
      <c r="A2972">
        <v>29.7</v>
      </c>
      <c r="B2972">
        <v>28.2</v>
      </c>
      <c r="C2972">
        <v>0</v>
      </c>
      <c r="D2972">
        <v>0</v>
      </c>
      <c r="E2972">
        <v>0</v>
      </c>
      <c r="F2972">
        <v>-78.105769230000007</v>
      </c>
      <c r="G2972">
        <v>-90.5</v>
      </c>
      <c r="H2972">
        <v>157.625</v>
      </c>
      <c r="I2972">
        <v>-63</v>
      </c>
      <c r="J2972">
        <v>-65</v>
      </c>
      <c r="K2972">
        <v>0</v>
      </c>
      <c r="L2972">
        <v>-3.9937583139999999</v>
      </c>
      <c r="M2972">
        <v>-4.6275087099999999</v>
      </c>
      <c r="N2972">
        <v>8.0597907230000008</v>
      </c>
      <c r="O2972">
        <v>-3.2213596550000001</v>
      </c>
      <c r="P2972">
        <v>-3.32362504</v>
      </c>
      <c r="Q2972">
        <v>0</v>
      </c>
      <c r="R2972">
        <v>-0.19968791599999999</v>
      </c>
      <c r="S2972">
        <v>-0.23137543599999999</v>
      </c>
      <c r="T2972">
        <v>0.40298953599999998</v>
      </c>
      <c r="U2972">
        <v>-0.161067983</v>
      </c>
      <c r="V2972">
        <v>-0.166181252</v>
      </c>
      <c r="W2972">
        <v>0</v>
      </c>
      <c r="X2972">
        <v>-1.8294798000000001E-2</v>
      </c>
      <c r="Y2972">
        <v>0.41234747500000002</v>
      </c>
      <c r="Z2972">
        <v>4.9252307000000002E-2</v>
      </c>
      <c r="AA2972">
        <v>-2.952147E-3</v>
      </c>
      <c r="AB2972">
        <v>0.109083078</v>
      </c>
      <c r="AC2972">
        <v>0.57412146399999997</v>
      </c>
    </row>
    <row r="2973" spans="1:29" x14ac:dyDescent="0.3">
      <c r="A2973">
        <v>29.71</v>
      </c>
      <c r="B2973">
        <v>28.2</v>
      </c>
      <c r="C2973">
        <v>0</v>
      </c>
      <c r="D2973">
        <v>0</v>
      </c>
      <c r="E2973">
        <v>0</v>
      </c>
      <c r="F2973">
        <v>-73.096153849999993</v>
      </c>
      <c r="G2973">
        <v>-86.75961538</v>
      </c>
      <c r="H2973">
        <v>148.4807692</v>
      </c>
      <c r="I2973">
        <v>-51</v>
      </c>
      <c r="J2973">
        <v>-81</v>
      </c>
      <c r="K2973">
        <v>317</v>
      </c>
      <c r="L2973">
        <v>-3.7376031890000001</v>
      </c>
      <c r="M2973">
        <v>-4.4362527719999996</v>
      </c>
      <c r="N2973">
        <v>7.5922215790000003</v>
      </c>
      <c r="O2973">
        <v>-2.607767339</v>
      </c>
      <c r="P2973">
        <v>-4.1417481269999996</v>
      </c>
      <c r="Q2973">
        <v>16.209063660000002</v>
      </c>
      <c r="R2973">
        <v>-0.18688015899999999</v>
      </c>
      <c r="S2973">
        <v>-0.22181263900000001</v>
      </c>
      <c r="T2973">
        <v>0.37961107900000002</v>
      </c>
      <c r="U2973">
        <v>-0.13038836700000001</v>
      </c>
      <c r="V2973">
        <v>-0.207087406</v>
      </c>
      <c r="W2973">
        <v>0.81045318300000002</v>
      </c>
      <c r="X2973">
        <v>-2.0168275999999999E-2</v>
      </c>
      <c r="Y2973">
        <v>0.38930498499999999</v>
      </c>
      <c r="Z2973">
        <v>5.102056E-2</v>
      </c>
      <c r="AA2973">
        <v>-4.4282211000000002E-2</v>
      </c>
      <c r="AB2973">
        <v>0.65279404600000002</v>
      </c>
      <c r="AC2973">
        <v>-0.829784929</v>
      </c>
    </row>
    <row r="2974" spans="1:29" x14ac:dyDescent="0.3">
      <c r="A2974">
        <v>29.72</v>
      </c>
      <c r="B2974">
        <v>28.2</v>
      </c>
      <c r="C2974">
        <v>0</v>
      </c>
      <c r="D2974">
        <v>0</v>
      </c>
      <c r="E2974">
        <v>0</v>
      </c>
      <c r="F2974">
        <v>-68.682692309999993</v>
      </c>
      <c r="G2974">
        <v>-83.432692309999993</v>
      </c>
      <c r="H2974">
        <v>140.0192308</v>
      </c>
      <c r="I2974">
        <v>-66</v>
      </c>
      <c r="J2974">
        <v>-84</v>
      </c>
      <c r="K2974">
        <v>145</v>
      </c>
      <c r="L2974">
        <v>-3.511931015</v>
      </c>
      <c r="M2974">
        <v>-4.2661382359999998</v>
      </c>
      <c r="N2974">
        <v>7.1595603309999998</v>
      </c>
      <c r="O2974">
        <v>-3.374757733</v>
      </c>
      <c r="P2974">
        <v>-4.2951462060000001</v>
      </c>
      <c r="Q2974">
        <v>7.4142404749999997</v>
      </c>
      <c r="R2974">
        <v>-0.17559655099999999</v>
      </c>
      <c r="S2974">
        <v>-0.21330691199999999</v>
      </c>
      <c r="T2974">
        <v>0.35797801699999998</v>
      </c>
      <c r="U2974">
        <v>-0.168737887</v>
      </c>
      <c r="V2974">
        <v>-0.21475731000000001</v>
      </c>
      <c r="W2974">
        <v>0.37071202399999997</v>
      </c>
      <c r="X2974">
        <v>-2.1772086999999999E-2</v>
      </c>
      <c r="Y2974">
        <v>0.36828649899999999</v>
      </c>
      <c r="Z2974">
        <v>5.4255167999999999E-2</v>
      </c>
      <c r="AA2974">
        <v>-2.6569327E-2</v>
      </c>
      <c r="AB2974">
        <v>0.37497308099999999</v>
      </c>
      <c r="AC2974">
        <v>2.2426620000000001E-2</v>
      </c>
    </row>
    <row r="2975" spans="1:29" x14ac:dyDescent="0.3">
      <c r="A2975">
        <v>29.73</v>
      </c>
      <c r="B2975">
        <v>28.2</v>
      </c>
      <c r="C2975">
        <v>0</v>
      </c>
      <c r="D2975">
        <v>0</v>
      </c>
      <c r="E2975">
        <v>0</v>
      </c>
      <c r="F2975">
        <v>-64.99038462</v>
      </c>
      <c r="G2975">
        <v>-79.58653846</v>
      </c>
      <c r="H2975">
        <v>132.5096154</v>
      </c>
      <c r="I2975">
        <v>-68</v>
      </c>
      <c r="J2975">
        <v>-90</v>
      </c>
      <c r="K2975">
        <v>128</v>
      </c>
      <c r="L2975">
        <v>-3.3231333799999998</v>
      </c>
      <c r="M2975">
        <v>-4.0694740319999996</v>
      </c>
      <c r="N2975">
        <v>6.7755734739999998</v>
      </c>
      <c r="O2975">
        <v>-3.4770231190000001</v>
      </c>
      <c r="P2975">
        <v>-4.6019423640000001</v>
      </c>
      <c r="Q2975">
        <v>6.5449846950000001</v>
      </c>
      <c r="R2975">
        <v>-0.16615666900000001</v>
      </c>
      <c r="S2975">
        <v>-0.20347370200000001</v>
      </c>
      <c r="T2975">
        <v>0.338778674</v>
      </c>
      <c r="U2975">
        <v>-0.17385115600000001</v>
      </c>
      <c r="V2975">
        <v>-0.23009711799999999</v>
      </c>
      <c r="W2975">
        <v>0.32724923500000003</v>
      </c>
      <c r="X2975">
        <v>-2.1544998999999999E-2</v>
      </c>
      <c r="Y2975">
        <v>0.34906257299999999</v>
      </c>
      <c r="Z2975">
        <v>5.4125784000000003E-2</v>
      </c>
      <c r="AA2975">
        <v>-3.2473621000000001E-2</v>
      </c>
      <c r="AB2975">
        <v>0.35281558099999999</v>
      </c>
      <c r="AC2975">
        <v>0.13455971799999999</v>
      </c>
    </row>
    <row r="2976" spans="1:29" x14ac:dyDescent="0.3">
      <c r="A2976">
        <v>29.74</v>
      </c>
      <c r="B2976">
        <v>28.2</v>
      </c>
      <c r="C2976">
        <v>0</v>
      </c>
      <c r="D2976">
        <v>0</v>
      </c>
      <c r="E2976">
        <v>0</v>
      </c>
      <c r="F2976">
        <v>-61.25961538</v>
      </c>
      <c r="G2976">
        <v>-74.91346154</v>
      </c>
      <c r="H2976">
        <v>124.6346154</v>
      </c>
      <c r="I2976">
        <v>-67</v>
      </c>
      <c r="J2976">
        <v>-79</v>
      </c>
      <c r="K2976">
        <v>95</v>
      </c>
      <c r="L2976">
        <v>-3.1323691020000002</v>
      </c>
      <c r="M2976">
        <v>-3.8305270249999999</v>
      </c>
      <c r="N2976">
        <v>6.3729035170000001</v>
      </c>
      <c r="O2976">
        <v>-3.425890426</v>
      </c>
      <c r="P2976">
        <v>-4.0394827409999996</v>
      </c>
      <c r="Q2976">
        <v>4.8576058279999996</v>
      </c>
      <c r="R2976">
        <v>-0.15661845499999999</v>
      </c>
      <c r="S2976">
        <v>-0.19152635100000001</v>
      </c>
      <c r="T2976">
        <v>0.31864517599999997</v>
      </c>
      <c r="U2976">
        <v>-0.17129452100000001</v>
      </c>
      <c r="V2976">
        <v>-0.201974137</v>
      </c>
      <c r="W2976">
        <v>0.242880291</v>
      </c>
      <c r="X2976">
        <v>-2.0154083E-2</v>
      </c>
      <c r="Y2976">
        <v>0.32847838600000001</v>
      </c>
      <c r="Z2976">
        <v>5.1753738000000001E-2</v>
      </c>
      <c r="AA2976">
        <v>-1.7712884000000002E-2</v>
      </c>
      <c r="AB2976">
        <v>0.28634308000000003</v>
      </c>
      <c r="AC2976">
        <v>0.22875152100000001</v>
      </c>
    </row>
    <row r="2977" spans="1:29" x14ac:dyDescent="0.3">
      <c r="A2977">
        <v>29.75</v>
      </c>
      <c r="B2977">
        <v>28.2</v>
      </c>
      <c r="C2977">
        <v>0</v>
      </c>
      <c r="D2977">
        <v>0</v>
      </c>
      <c r="E2977">
        <v>0</v>
      </c>
      <c r="F2977">
        <v>-58.39423077</v>
      </c>
      <c r="G2977">
        <v>-70.25</v>
      </c>
      <c r="H2977">
        <v>118.1346154</v>
      </c>
      <c r="I2977">
        <v>-65</v>
      </c>
      <c r="J2977">
        <v>-56</v>
      </c>
      <c r="K2977">
        <v>106</v>
      </c>
      <c r="L2977">
        <v>-2.985854271</v>
      </c>
      <c r="M2977">
        <v>-3.5920716779999999</v>
      </c>
      <c r="N2977">
        <v>6.0405410130000003</v>
      </c>
      <c r="O2977">
        <v>-3.32362504</v>
      </c>
      <c r="P2977">
        <v>-2.8634308040000001</v>
      </c>
      <c r="Q2977">
        <v>5.4200654510000001</v>
      </c>
      <c r="R2977">
        <v>-0.14929271399999999</v>
      </c>
      <c r="S2977">
        <v>-0.17960358400000001</v>
      </c>
      <c r="T2977">
        <v>0.30202705099999999</v>
      </c>
      <c r="U2977">
        <v>-0.166181252</v>
      </c>
      <c r="V2977">
        <v>-0.14317154000000001</v>
      </c>
      <c r="W2977">
        <v>0.27100327299999999</v>
      </c>
      <c r="X2977">
        <v>-1.7499989000000001E-2</v>
      </c>
      <c r="Y2977">
        <v>0.31098346599999999</v>
      </c>
      <c r="Z2977">
        <v>4.7139028999999999E-2</v>
      </c>
      <c r="AA2977">
        <v>1.3284663E-2</v>
      </c>
      <c r="AB2977">
        <v>0.28378644600000003</v>
      </c>
      <c r="AC2977">
        <v>6.7279858999999997E-2</v>
      </c>
    </row>
    <row r="2978" spans="1:29" x14ac:dyDescent="0.3">
      <c r="A2978">
        <v>29.76</v>
      </c>
      <c r="B2978">
        <v>28.2</v>
      </c>
      <c r="C2978">
        <v>0</v>
      </c>
      <c r="D2978">
        <v>0</v>
      </c>
      <c r="E2978">
        <v>0</v>
      </c>
      <c r="F2978">
        <v>-55.43269231</v>
      </c>
      <c r="G2978">
        <v>-65.53846154</v>
      </c>
      <c r="H2978">
        <v>111.3365385</v>
      </c>
      <c r="I2978">
        <v>-52</v>
      </c>
      <c r="J2978">
        <v>-63</v>
      </c>
      <c r="K2978">
        <v>105</v>
      </c>
      <c r="L2978">
        <v>-2.8344228340000002</v>
      </c>
      <c r="M2978">
        <v>-3.351158029</v>
      </c>
      <c r="N2978">
        <v>5.6929370329999998</v>
      </c>
      <c r="O2978">
        <v>-2.658900032</v>
      </c>
      <c r="P2978">
        <v>-3.2213596550000001</v>
      </c>
      <c r="Q2978">
        <v>5.3689327579999997</v>
      </c>
      <c r="R2978">
        <v>-0.14172114199999999</v>
      </c>
      <c r="S2978">
        <v>-0.16755790100000001</v>
      </c>
      <c r="T2978">
        <v>0.28464685200000001</v>
      </c>
      <c r="U2978">
        <v>-0.13294500200000001</v>
      </c>
      <c r="V2978">
        <v>-0.161067983</v>
      </c>
      <c r="W2978">
        <v>0.26844663800000002</v>
      </c>
      <c r="X2978">
        <v>-1.4916860000000001E-2</v>
      </c>
      <c r="Y2978">
        <v>0.29285758200000001</v>
      </c>
      <c r="Z2978">
        <v>4.3214371000000001E-2</v>
      </c>
      <c r="AA2978">
        <v>-1.6236811E-2</v>
      </c>
      <c r="AB2978">
        <v>0.27696875300000001</v>
      </c>
      <c r="AC2978">
        <v>4.4853239000000003E-2</v>
      </c>
    </row>
    <row r="2979" spans="1:29" x14ac:dyDescent="0.3">
      <c r="A2979">
        <v>29.77</v>
      </c>
      <c r="B2979">
        <v>28.2</v>
      </c>
      <c r="C2979">
        <v>0</v>
      </c>
      <c r="D2979">
        <v>0</v>
      </c>
      <c r="E2979">
        <v>0</v>
      </c>
      <c r="F2979">
        <v>-52.31730769</v>
      </c>
      <c r="G2979">
        <v>-61.40384615</v>
      </c>
      <c r="H2979">
        <v>102.1923077</v>
      </c>
      <c r="I2979">
        <v>-60</v>
      </c>
      <c r="J2979">
        <v>-60</v>
      </c>
      <c r="K2979">
        <v>96</v>
      </c>
      <c r="L2979">
        <v>-2.675124829</v>
      </c>
      <c r="M2979">
        <v>-3.1397440099999998</v>
      </c>
      <c r="N2979">
        <v>5.2253678890000002</v>
      </c>
      <c r="O2979">
        <v>-3.0679615760000001</v>
      </c>
      <c r="P2979">
        <v>-3.0679615760000001</v>
      </c>
      <c r="Q2979">
        <v>4.9087385210000001</v>
      </c>
      <c r="R2979">
        <v>-0.133756241</v>
      </c>
      <c r="S2979">
        <v>-0.15698720099999999</v>
      </c>
      <c r="T2979">
        <v>0.26126839400000001</v>
      </c>
      <c r="U2979">
        <v>-0.15339807899999999</v>
      </c>
      <c r="V2979">
        <v>-0.15339807899999999</v>
      </c>
      <c r="W2979">
        <v>0.245436926</v>
      </c>
      <c r="X2979">
        <v>-1.34124E-2</v>
      </c>
      <c r="Y2979">
        <v>0.27109340999999998</v>
      </c>
      <c r="Z2979">
        <v>5.1710609999999997E-2</v>
      </c>
      <c r="AA2979">
        <v>0</v>
      </c>
      <c r="AB2979">
        <v>0.26589000299999999</v>
      </c>
      <c r="AC2979">
        <v>0.107647775</v>
      </c>
    </row>
    <row r="2980" spans="1:29" x14ac:dyDescent="0.3">
      <c r="A2980">
        <v>29.78</v>
      </c>
      <c r="B2980">
        <v>28.2</v>
      </c>
      <c r="C2980">
        <v>0</v>
      </c>
      <c r="D2980">
        <v>0</v>
      </c>
      <c r="E2980">
        <v>0</v>
      </c>
      <c r="F2980">
        <v>-49.63461538</v>
      </c>
      <c r="G2980">
        <v>-57.82692308</v>
      </c>
      <c r="H2980">
        <v>93.95192308</v>
      </c>
      <c r="I2980">
        <v>-50</v>
      </c>
      <c r="J2980">
        <v>-59</v>
      </c>
      <c r="K2980">
        <v>90</v>
      </c>
      <c r="L2980">
        <v>-2.537951547</v>
      </c>
      <c r="M2980">
        <v>-2.9568463010000001</v>
      </c>
      <c r="N2980">
        <v>4.8040148330000001</v>
      </c>
      <c r="O2980">
        <v>-2.556634646</v>
      </c>
      <c r="P2980">
        <v>-3.0168288830000001</v>
      </c>
      <c r="Q2980">
        <v>4.6019423640000001</v>
      </c>
      <c r="R2980">
        <v>-0.12689757700000001</v>
      </c>
      <c r="S2980">
        <v>-0.147842315</v>
      </c>
      <c r="T2980">
        <v>0.24020074199999999</v>
      </c>
      <c r="U2980">
        <v>-0.127831732</v>
      </c>
      <c r="V2980">
        <v>-0.15084144399999999</v>
      </c>
      <c r="W2980">
        <v>0.23009711799999999</v>
      </c>
      <c r="X2980">
        <v>-1.2092449999999999E-2</v>
      </c>
      <c r="Y2980">
        <v>0.25171379199999999</v>
      </c>
      <c r="Z2980">
        <v>6.0595001000000003E-2</v>
      </c>
      <c r="AA2980">
        <v>-1.3284663E-2</v>
      </c>
      <c r="AB2980">
        <v>0.24628913799999999</v>
      </c>
      <c r="AC2980">
        <v>8.5221155000000007E-2</v>
      </c>
    </row>
    <row r="2981" spans="1:29" x14ac:dyDescent="0.3">
      <c r="A2981">
        <v>29.79</v>
      </c>
      <c r="B2981">
        <v>28.2</v>
      </c>
      <c r="C2981">
        <v>0</v>
      </c>
      <c r="D2981">
        <v>0</v>
      </c>
      <c r="E2981">
        <v>0</v>
      </c>
      <c r="F2981">
        <v>-46.81730769</v>
      </c>
      <c r="G2981">
        <v>-54.03846154</v>
      </c>
      <c r="H2981">
        <v>85.70192308</v>
      </c>
      <c r="I2981">
        <v>-47</v>
      </c>
      <c r="J2981">
        <v>-63</v>
      </c>
      <c r="K2981">
        <v>67</v>
      </c>
      <c r="L2981">
        <v>-2.3938950179999998</v>
      </c>
      <c r="M2981">
        <v>-2.7631320599999998</v>
      </c>
      <c r="N2981">
        <v>4.3821701160000002</v>
      </c>
      <c r="O2981">
        <v>-2.4032365680000001</v>
      </c>
      <c r="P2981">
        <v>-3.2213596550000001</v>
      </c>
      <c r="Q2981">
        <v>3.425890426</v>
      </c>
      <c r="R2981">
        <v>-0.119694751</v>
      </c>
      <c r="S2981">
        <v>-0.13815660299999999</v>
      </c>
      <c r="T2981">
        <v>0.21910850600000001</v>
      </c>
      <c r="U2981">
        <v>-0.120161828</v>
      </c>
      <c r="V2981">
        <v>-0.161067983</v>
      </c>
      <c r="W2981">
        <v>0.17129452100000001</v>
      </c>
      <c r="X2981">
        <v>-1.0658954999999999E-2</v>
      </c>
      <c r="Y2981">
        <v>0.23202278900000001</v>
      </c>
      <c r="Z2981">
        <v>6.7969908999999995E-2</v>
      </c>
      <c r="AA2981">
        <v>-2.3617178999999999E-2</v>
      </c>
      <c r="AB2981">
        <v>0.20793961799999999</v>
      </c>
      <c r="AC2981">
        <v>0.19286892899999999</v>
      </c>
    </row>
    <row r="2982" spans="1:29" x14ac:dyDescent="0.3">
      <c r="A2982">
        <v>29.8</v>
      </c>
      <c r="B2982">
        <v>28.2</v>
      </c>
      <c r="C2982">
        <v>0</v>
      </c>
      <c r="D2982">
        <v>0</v>
      </c>
      <c r="E2982">
        <v>0</v>
      </c>
      <c r="F2982">
        <v>-43.55769231</v>
      </c>
      <c r="G2982">
        <v>-50.16346154</v>
      </c>
      <c r="H2982">
        <v>78.36538462</v>
      </c>
      <c r="I2982">
        <v>-46</v>
      </c>
      <c r="J2982">
        <v>-45</v>
      </c>
      <c r="K2982">
        <v>83</v>
      </c>
      <c r="L2982">
        <v>-2.2272221050000001</v>
      </c>
      <c r="M2982">
        <v>-2.5649928750000002</v>
      </c>
      <c r="N2982">
        <v>4.0070331479999997</v>
      </c>
      <c r="O2982">
        <v>-2.3521038750000001</v>
      </c>
      <c r="P2982">
        <v>-2.3009711820000001</v>
      </c>
      <c r="Q2982">
        <v>4.2440135129999996</v>
      </c>
      <c r="R2982">
        <v>-0.111361105</v>
      </c>
      <c r="S2982">
        <v>-0.128249644</v>
      </c>
      <c r="T2982">
        <v>0.20035165699999999</v>
      </c>
      <c r="U2982">
        <v>-0.117605194</v>
      </c>
      <c r="V2982">
        <v>-0.11504855899999999</v>
      </c>
      <c r="W2982">
        <v>0.212200676</v>
      </c>
      <c r="X2982">
        <v>-9.7506020000000006E-3</v>
      </c>
      <c r="Y2982">
        <v>0.21343802100000001</v>
      </c>
      <c r="Z2982">
        <v>6.8875598999999996E-2</v>
      </c>
      <c r="AA2982">
        <v>1.476074E-3</v>
      </c>
      <c r="AB2982">
        <v>0.21901836799999999</v>
      </c>
      <c r="AC2982">
        <v>3.5882591999999998E-2</v>
      </c>
    </row>
    <row r="2983" spans="1:29" x14ac:dyDescent="0.3">
      <c r="A2983">
        <v>29.81</v>
      </c>
      <c r="B2983">
        <v>28.2</v>
      </c>
      <c r="C2983">
        <v>0</v>
      </c>
      <c r="D2983">
        <v>0</v>
      </c>
      <c r="E2983">
        <v>0</v>
      </c>
      <c r="F2983">
        <v>-40.04807692</v>
      </c>
      <c r="G2983">
        <v>-46.40384615</v>
      </c>
      <c r="H2983">
        <v>73.471153849999993</v>
      </c>
      <c r="I2983">
        <v>-43</v>
      </c>
      <c r="J2983">
        <v>-51</v>
      </c>
      <c r="K2983">
        <v>77</v>
      </c>
      <c r="L2983">
        <v>-2.0477660200000001</v>
      </c>
      <c r="M2983">
        <v>-2.3727536159999998</v>
      </c>
      <c r="N2983">
        <v>3.7567779489999999</v>
      </c>
      <c r="O2983">
        <v>-2.198705796</v>
      </c>
      <c r="P2983">
        <v>-2.607767339</v>
      </c>
      <c r="Q2983">
        <v>3.9372173560000001</v>
      </c>
      <c r="R2983">
        <v>-0.102388301</v>
      </c>
      <c r="S2983">
        <v>-0.11863768099999999</v>
      </c>
      <c r="T2983">
        <v>0.187838897</v>
      </c>
      <c r="U2983">
        <v>-0.10993529</v>
      </c>
      <c r="V2983">
        <v>-0.13038836700000001</v>
      </c>
      <c r="W2983">
        <v>0.19686086799999999</v>
      </c>
      <c r="X2983">
        <v>-9.3815840000000001E-3</v>
      </c>
      <c r="Y2983">
        <v>0.198901259</v>
      </c>
      <c r="Z2983">
        <v>5.8222955E-2</v>
      </c>
      <c r="AA2983">
        <v>-1.1808590000000001E-2</v>
      </c>
      <c r="AB2983">
        <v>0.21134846400000001</v>
      </c>
      <c r="AC2983">
        <v>7.6250506999999995E-2</v>
      </c>
    </row>
    <row r="2984" spans="1:29" x14ac:dyDescent="0.3">
      <c r="A2984">
        <v>29.82</v>
      </c>
      <c r="B2984">
        <v>28.2</v>
      </c>
      <c r="C2984">
        <v>0</v>
      </c>
      <c r="D2984">
        <v>0</v>
      </c>
      <c r="E2984">
        <v>0</v>
      </c>
      <c r="F2984">
        <v>-36.55769231</v>
      </c>
      <c r="G2984">
        <v>-42.88461538</v>
      </c>
      <c r="H2984">
        <v>68.83653846</v>
      </c>
      <c r="I2984">
        <v>-31</v>
      </c>
      <c r="J2984">
        <v>-40</v>
      </c>
      <c r="K2984">
        <v>69</v>
      </c>
      <c r="L2984">
        <v>-1.8692932550000001</v>
      </c>
      <c r="M2984">
        <v>-2.1928058699999999</v>
      </c>
      <c r="N2984">
        <v>3.5197975829999999</v>
      </c>
      <c r="O2984">
        <v>-1.585113481</v>
      </c>
      <c r="P2984">
        <v>-2.045307717</v>
      </c>
      <c r="Q2984">
        <v>3.5281558120000001</v>
      </c>
      <c r="R2984">
        <v>-9.3464663000000003E-2</v>
      </c>
      <c r="S2984">
        <v>-0.109640293</v>
      </c>
      <c r="T2984">
        <v>0.17598987899999999</v>
      </c>
      <c r="U2984">
        <v>-7.9255673999999998E-2</v>
      </c>
      <c r="V2984">
        <v>-0.102265386</v>
      </c>
      <c r="W2984">
        <v>0.17640779100000001</v>
      </c>
      <c r="X2984">
        <v>-9.3390049999999992E-3</v>
      </c>
      <c r="Y2984">
        <v>0.18502823800000001</v>
      </c>
      <c r="Z2984">
        <v>4.7570310999999997E-2</v>
      </c>
      <c r="AA2984">
        <v>-1.3284663E-2</v>
      </c>
      <c r="AB2984">
        <v>0.17811221399999999</v>
      </c>
      <c r="AC2984">
        <v>8.9706479999999995E-3</v>
      </c>
    </row>
    <row r="2985" spans="1:29" x14ac:dyDescent="0.3">
      <c r="A2985">
        <v>29.83</v>
      </c>
      <c r="B2985">
        <v>28.2</v>
      </c>
      <c r="C2985">
        <v>0</v>
      </c>
      <c r="D2985">
        <v>0</v>
      </c>
      <c r="E2985">
        <v>0</v>
      </c>
      <c r="F2985">
        <v>-32.97115385</v>
      </c>
      <c r="G2985">
        <v>-39.39423077</v>
      </c>
      <c r="H2985">
        <v>64.144230769999993</v>
      </c>
      <c r="I2985">
        <v>-32</v>
      </c>
      <c r="J2985">
        <v>-35</v>
      </c>
      <c r="K2985">
        <v>64</v>
      </c>
      <c r="L2985">
        <v>-1.6859038850000001</v>
      </c>
      <c r="M2985">
        <v>-2.014333105</v>
      </c>
      <c r="N2985">
        <v>3.2798672550000001</v>
      </c>
      <c r="O2985">
        <v>-1.6362461740000001</v>
      </c>
      <c r="P2985">
        <v>-1.7896442530000001</v>
      </c>
      <c r="Q2985">
        <v>3.272492347</v>
      </c>
      <c r="R2985">
        <v>-8.4295194000000004E-2</v>
      </c>
      <c r="S2985">
        <v>-0.100716655</v>
      </c>
      <c r="T2985">
        <v>0.163993363</v>
      </c>
      <c r="U2985">
        <v>-8.1812309E-2</v>
      </c>
      <c r="V2985">
        <v>-8.9482213000000005E-2</v>
      </c>
      <c r="W2985">
        <v>0.163624617</v>
      </c>
      <c r="X2985">
        <v>-9.4809349999999994E-3</v>
      </c>
      <c r="Y2985">
        <v>0.17099952500000001</v>
      </c>
      <c r="Z2985">
        <v>3.6874537999999998E-2</v>
      </c>
      <c r="AA2985">
        <v>-4.4282210000000004E-3</v>
      </c>
      <c r="AB2985">
        <v>0.166181252</v>
      </c>
      <c r="AC2985">
        <v>1.3455972E-2</v>
      </c>
    </row>
    <row r="2986" spans="1:29" x14ac:dyDescent="0.3">
      <c r="A2986">
        <v>29.84</v>
      </c>
      <c r="B2986">
        <v>28.2</v>
      </c>
      <c r="C2986">
        <v>0</v>
      </c>
      <c r="D2986">
        <v>0</v>
      </c>
      <c r="E2986">
        <v>0</v>
      </c>
      <c r="F2986">
        <v>-29.64423077</v>
      </c>
      <c r="G2986">
        <v>-35.80769231</v>
      </c>
      <c r="H2986">
        <v>59.55769231</v>
      </c>
      <c r="I2986">
        <v>-27</v>
      </c>
      <c r="J2986">
        <v>-32</v>
      </c>
      <c r="K2986">
        <v>46</v>
      </c>
      <c r="L2986">
        <v>-1.5157893490000001</v>
      </c>
      <c r="M2986">
        <v>-1.830943735</v>
      </c>
      <c r="N2986">
        <v>3.0453451920000001</v>
      </c>
      <c r="O2986">
        <v>-1.380582709</v>
      </c>
      <c r="P2986">
        <v>-1.6362461740000001</v>
      </c>
      <c r="Q2986">
        <v>2.3521038750000001</v>
      </c>
      <c r="R2986">
        <v>-7.5789466999999999E-2</v>
      </c>
      <c r="S2986">
        <v>-9.1547187000000002E-2</v>
      </c>
      <c r="T2986">
        <v>0.15226725999999999</v>
      </c>
      <c r="U2986">
        <v>-6.9029135000000005E-2</v>
      </c>
      <c r="V2986">
        <v>-8.1812309E-2</v>
      </c>
      <c r="W2986">
        <v>0.117605194</v>
      </c>
      <c r="X2986">
        <v>-9.0977230000000003E-3</v>
      </c>
      <c r="Y2986">
        <v>0.157290391</v>
      </c>
      <c r="Z2986">
        <v>2.6437533999999999E-2</v>
      </c>
      <c r="AA2986">
        <v>-7.3803690000000003E-3</v>
      </c>
      <c r="AB2986">
        <v>0.12868394399999999</v>
      </c>
      <c r="AC2986">
        <v>5.8309211E-2</v>
      </c>
    </row>
    <row r="2987" spans="1:29" x14ac:dyDescent="0.3">
      <c r="A2987">
        <v>29.85</v>
      </c>
      <c r="B2987">
        <v>28.2</v>
      </c>
      <c r="C2987">
        <v>0</v>
      </c>
      <c r="D2987">
        <v>0</v>
      </c>
      <c r="E2987">
        <v>0</v>
      </c>
      <c r="F2987">
        <v>-26.42307692</v>
      </c>
      <c r="G2987">
        <v>-32.23076923</v>
      </c>
      <c r="H2987">
        <v>54.93269231</v>
      </c>
      <c r="I2987">
        <v>-24</v>
      </c>
      <c r="J2987">
        <v>-33</v>
      </c>
      <c r="K2987">
        <v>55</v>
      </c>
      <c r="L2987">
        <v>-1.3510830789999999</v>
      </c>
      <c r="M2987">
        <v>-1.6480460260000001</v>
      </c>
      <c r="N2987">
        <v>2.808856488</v>
      </c>
      <c r="O2987">
        <v>-1.22718463</v>
      </c>
      <c r="P2987">
        <v>-1.6873788670000001</v>
      </c>
      <c r="Q2987">
        <v>2.812298111</v>
      </c>
      <c r="R2987">
        <v>-6.7554154000000005E-2</v>
      </c>
      <c r="S2987">
        <v>-8.2402300999999997E-2</v>
      </c>
      <c r="T2987">
        <v>0.14044282399999999</v>
      </c>
      <c r="U2987">
        <v>-6.1359232E-2</v>
      </c>
      <c r="V2987">
        <v>-8.4368943000000002E-2</v>
      </c>
      <c r="W2987">
        <v>0.14061490600000001</v>
      </c>
      <c r="X2987">
        <v>-8.5725820000000005E-3</v>
      </c>
      <c r="Y2987">
        <v>0.143614035</v>
      </c>
      <c r="Z2987">
        <v>1.669058E-2</v>
      </c>
      <c r="AA2987">
        <v>-1.3284663E-2</v>
      </c>
      <c r="AB2987">
        <v>0.14231932899999999</v>
      </c>
      <c r="AC2987">
        <v>8.9706479999999995E-3</v>
      </c>
    </row>
    <row r="2988" spans="1:29" x14ac:dyDescent="0.3">
      <c r="A2988">
        <v>29.86</v>
      </c>
      <c r="B2988">
        <v>28.2</v>
      </c>
      <c r="C2988">
        <v>0</v>
      </c>
      <c r="D2988">
        <v>0</v>
      </c>
      <c r="E2988">
        <v>0</v>
      </c>
      <c r="F2988">
        <v>-23.27884615</v>
      </c>
      <c r="G2988">
        <v>-28.81730769</v>
      </c>
      <c r="H2988">
        <v>50.48076923</v>
      </c>
      <c r="I2988">
        <v>-21</v>
      </c>
      <c r="J2988">
        <v>-24</v>
      </c>
      <c r="K2988">
        <v>52</v>
      </c>
      <c r="L2988">
        <v>-1.190310092</v>
      </c>
      <c r="M2988">
        <v>-1.473506545</v>
      </c>
      <c r="N2988">
        <v>2.5812176720000002</v>
      </c>
      <c r="O2988">
        <v>-1.0737865520000001</v>
      </c>
      <c r="P2988">
        <v>-1.22718463</v>
      </c>
      <c r="Q2988">
        <v>2.658900032</v>
      </c>
      <c r="R2988">
        <v>-5.9515505000000003E-2</v>
      </c>
      <c r="S2988">
        <v>-7.3675326999999999E-2</v>
      </c>
      <c r="T2988">
        <v>0.12906088399999999</v>
      </c>
      <c r="U2988">
        <v>-5.3689328000000001E-2</v>
      </c>
      <c r="V2988">
        <v>-6.1359232E-2</v>
      </c>
      <c r="W2988">
        <v>0.13294500200000001</v>
      </c>
      <c r="X2988">
        <v>-8.1751770000000005E-3</v>
      </c>
      <c r="Y2988">
        <v>0.13043753299999999</v>
      </c>
      <c r="Z2988">
        <v>7.2455230000000002E-3</v>
      </c>
      <c r="AA2988">
        <v>-4.4282210000000004E-3</v>
      </c>
      <c r="AB2988">
        <v>0.12697952100000001</v>
      </c>
      <c r="AC2988">
        <v>-3.1397267999999999E-2</v>
      </c>
    </row>
    <row r="2989" spans="1:29" x14ac:dyDescent="0.3">
      <c r="A2989">
        <v>29.87</v>
      </c>
      <c r="B2989">
        <v>28.2</v>
      </c>
      <c r="C2989">
        <v>0</v>
      </c>
      <c r="D2989">
        <v>0</v>
      </c>
      <c r="E2989">
        <v>0</v>
      </c>
      <c r="F2989">
        <v>-20.38461538</v>
      </c>
      <c r="G2989">
        <v>-25.51923077</v>
      </c>
      <c r="H2989">
        <v>46.11538462</v>
      </c>
      <c r="I2989">
        <v>-31</v>
      </c>
      <c r="J2989">
        <v>-47</v>
      </c>
      <c r="K2989">
        <v>47</v>
      </c>
      <c r="L2989">
        <v>-1.0423202789999999</v>
      </c>
      <c r="M2989">
        <v>-1.3048669909999999</v>
      </c>
      <c r="N2989">
        <v>2.3580038010000002</v>
      </c>
      <c r="O2989">
        <v>-1.585113481</v>
      </c>
      <c r="P2989">
        <v>-2.4032365680000001</v>
      </c>
      <c r="Q2989">
        <v>2.4032365680000001</v>
      </c>
      <c r="R2989">
        <v>-5.2116014000000002E-2</v>
      </c>
      <c r="S2989">
        <v>-6.5243350000000006E-2</v>
      </c>
      <c r="T2989">
        <v>0.11790019</v>
      </c>
      <c r="U2989">
        <v>-7.9255673999999998E-2</v>
      </c>
      <c r="V2989">
        <v>-0.120161828</v>
      </c>
      <c r="W2989">
        <v>0.120161828</v>
      </c>
      <c r="X2989">
        <v>-7.5790709999999997E-3</v>
      </c>
      <c r="Y2989">
        <v>0.11771991499999999</v>
      </c>
      <c r="Z2989">
        <v>-9.4881900000000005E-4</v>
      </c>
      <c r="AA2989">
        <v>-2.3617178999999999E-2</v>
      </c>
      <c r="AB2989">
        <v>0.14658038600000001</v>
      </c>
      <c r="AC2989">
        <v>0.13904504200000001</v>
      </c>
    </row>
    <row r="2990" spans="1:29" x14ac:dyDescent="0.3">
      <c r="A2990">
        <v>29.88</v>
      </c>
      <c r="B2990">
        <v>28.2</v>
      </c>
      <c r="C2990">
        <v>0</v>
      </c>
      <c r="D2990">
        <v>0</v>
      </c>
      <c r="E2990">
        <v>0</v>
      </c>
      <c r="F2990">
        <v>-17.63461538</v>
      </c>
      <c r="G2990">
        <v>-22.53846154</v>
      </c>
      <c r="H2990">
        <v>41.77884615</v>
      </c>
      <c r="I2990">
        <v>0</v>
      </c>
      <c r="J2990">
        <v>0</v>
      </c>
      <c r="K2990">
        <v>42</v>
      </c>
      <c r="L2990">
        <v>-0.90170537299999998</v>
      </c>
      <c r="M2990">
        <v>-1.152452233</v>
      </c>
      <c r="N2990">
        <v>2.136264911</v>
      </c>
      <c r="O2990">
        <v>0</v>
      </c>
      <c r="P2990">
        <v>0</v>
      </c>
      <c r="Q2990">
        <v>2.147573103</v>
      </c>
      <c r="R2990">
        <v>-4.5085268999999997E-2</v>
      </c>
      <c r="S2990">
        <v>-5.7622611999999997E-2</v>
      </c>
      <c r="T2990">
        <v>0.106813246</v>
      </c>
      <c r="U2990">
        <v>0</v>
      </c>
      <c r="V2990">
        <v>0</v>
      </c>
      <c r="W2990">
        <v>0.107378655</v>
      </c>
      <c r="X2990">
        <v>-7.2384379999999998E-3</v>
      </c>
      <c r="Y2990">
        <v>0.10544479</v>
      </c>
      <c r="Z2990">
        <v>-7.2023950000000003E-3</v>
      </c>
      <c r="AA2990">
        <v>0</v>
      </c>
      <c r="AB2990">
        <v>7.1585770000000007E-2</v>
      </c>
      <c r="AC2990">
        <v>-0.18838360600000001</v>
      </c>
    </row>
    <row r="2991" spans="1:29" x14ac:dyDescent="0.3">
      <c r="A2991">
        <v>29.89</v>
      </c>
      <c r="B2991">
        <v>28.2</v>
      </c>
      <c r="C2991">
        <v>0</v>
      </c>
      <c r="D2991">
        <v>0</v>
      </c>
      <c r="E2991">
        <v>0</v>
      </c>
      <c r="F2991">
        <v>-15.11538462</v>
      </c>
      <c r="G2991">
        <v>-19.77884615</v>
      </c>
      <c r="H2991">
        <v>37.60576923</v>
      </c>
      <c r="I2991">
        <v>-25</v>
      </c>
      <c r="J2991">
        <v>-31</v>
      </c>
      <c r="K2991">
        <v>62</v>
      </c>
      <c r="L2991">
        <v>-0.77289032000000002</v>
      </c>
      <c r="M2991">
        <v>-1.0113456670000001</v>
      </c>
      <c r="N2991">
        <v>1.9228842500000001</v>
      </c>
      <c r="O2991">
        <v>-1.278317323</v>
      </c>
      <c r="P2991">
        <v>-1.585113481</v>
      </c>
      <c r="Q2991">
        <v>3.1702269620000001</v>
      </c>
      <c r="R2991">
        <v>-3.8644515999999997E-2</v>
      </c>
      <c r="S2991">
        <v>-5.0567282999999998E-2</v>
      </c>
      <c r="T2991">
        <v>9.6144213000000006E-2</v>
      </c>
      <c r="U2991">
        <v>-6.3915866000000002E-2</v>
      </c>
      <c r="V2991">
        <v>-7.9255673999999998E-2</v>
      </c>
      <c r="W2991">
        <v>0.158511348</v>
      </c>
      <c r="X2991">
        <v>-6.8836130000000002E-3</v>
      </c>
      <c r="Y2991">
        <v>9.3833407999999993E-2</v>
      </c>
      <c r="Z2991">
        <v>-1.2162127999999999E-2</v>
      </c>
      <c r="AA2991">
        <v>-8.8564420000000008E-3</v>
      </c>
      <c r="AB2991">
        <v>0.15339807899999999</v>
      </c>
      <c r="AC2991">
        <v>-2.6911944E-2</v>
      </c>
    </row>
    <row r="2992" spans="1:29" x14ac:dyDescent="0.3">
      <c r="A2992">
        <v>29.9</v>
      </c>
      <c r="B2992">
        <v>28.2</v>
      </c>
      <c r="C2992">
        <v>0</v>
      </c>
      <c r="D2992">
        <v>0</v>
      </c>
      <c r="E2992">
        <v>0</v>
      </c>
      <c r="F2992">
        <v>-12.875</v>
      </c>
      <c r="G2992">
        <v>-17.125</v>
      </c>
      <c r="H2992">
        <v>33.71153846</v>
      </c>
      <c r="I2992">
        <v>0</v>
      </c>
      <c r="J2992">
        <v>0</v>
      </c>
      <c r="K2992">
        <v>0</v>
      </c>
      <c r="L2992">
        <v>-0.65833342100000003</v>
      </c>
      <c r="M2992">
        <v>-0.87564736600000004</v>
      </c>
      <c r="N2992">
        <v>1.7237617439999999</v>
      </c>
      <c r="O2992">
        <v>0</v>
      </c>
      <c r="P2992">
        <v>0</v>
      </c>
      <c r="Q2992">
        <v>0</v>
      </c>
      <c r="R2992">
        <v>-3.2916671000000002E-2</v>
      </c>
      <c r="S2992">
        <v>-4.3782368000000002E-2</v>
      </c>
      <c r="T2992">
        <v>8.6188086999999997E-2</v>
      </c>
      <c r="U2992">
        <v>0</v>
      </c>
      <c r="V2992">
        <v>0</v>
      </c>
      <c r="W2992">
        <v>0</v>
      </c>
      <c r="X2992">
        <v>-6.273313E-3</v>
      </c>
      <c r="Y2992">
        <v>8.3025071000000006E-2</v>
      </c>
      <c r="Z2992">
        <v>-1.6647452E-2</v>
      </c>
      <c r="AA2992">
        <v>0</v>
      </c>
      <c r="AB2992">
        <v>0</v>
      </c>
      <c r="AC2992">
        <v>0</v>
      </c>
    </row>
    <row r="2993" spans="1:29" x14ac:dyDescent="0.3">
      <c r="A2993">
        <v>29.91</v>
      </c>
      <c r="B2993">
        <v>28.2</v>
      </c>
      <c r="C2993">
        <v>0</v>
      </c>
      <c r="D2993">
        <v>0</v>
      </c>
      <c r="E2993">
        <v>0</v>
      </c>
      <c r="F2993">
        <v>-10.84615385</v>
      </c>
      <c r="G2993">
        <v>-14.72115385</v>
      </c>
      <c r="H2993">
        <v>29.99038462</v>
      </c>
      <c r="I2993">
        <v>-17</v>
      </c>
      <c r="J2993">
        <v>-24</v>
      </c>
      <c r="K2993">
        <v>56</v>
      </c>
      <c r="L2993">
        <v>-0.55459305400000003</v>
      </c>
      <c r="M2993">
        <v>-0.75273223899999997</v>
      </c>
      <c r="N2993">
        <v>1.533489127</v>
      </c>
      <c r="O2993">
        <v>-0.86925578000000003</v>
      </c>
      <c r="P2993">
        <v>-1.22718463</v>
      </c>
      <c r="Q2993">
        <v>2.8634308040000001</v>
      </c>
      <c r="R2993">
        <v>-2.7729653E-2</v>
      </c>
      <c r="S2993">
        <v>-3.7636612E-2</v>
      </c>
      <c r="T2993">
        <v>7.6674456000000002E-2</v>
      </c>
      <c r="U2993">
        <v>-4.3462789000000002E-2</v>
      </c>
      <c r="V2993">
        <v>-6.1359232E-2</v>
      </c>
      <c r="W2993">
        <v>0.14317154000000001</v>
      </c>
      <c r="X2993">
        <v>-5.7197860000000001E-3</v>
      </c>
      <c r="Y2993">
        <v>7.2905058999999994E-2</v>
      </c>
      <c r="Z2993">
        <v>-1.9838933E-2</v>
      </c>
      <c r="AA2993">
        <v>-1.0332516E-2</v>
      </c>
      <c r="AB2993">
        <v>0.13038836700000001</v>
      </c>
      <c r="AC2993">
        <v>-6.7279858999999997E-2</v>
      </c>
    </row>
    <row r="2994" spans="1:29" x14ac:dyDescent="0.3">
      <c r="A2994">
        <v>29.92</v>
      </c>
      <c r="B2994">
        <v>28.2</v>
      </c>
      <c r="C2994">
        <v>0</v>
      </c>
      <c r="D2994">
        <v>0</v>
      </c>
      <c r="E2994">
        <v>0</v>
      </c>
      <c r="F2994">
        <v>-8.884615385</v>
      </c>
      <c r="G2994">
        <v>-12.25961538</v>
      </c>
      <c r="H2994">
        <v>26.26923077</v>
      </c>
      <c r="I2994">
        <v>-6</v>
      </c>
      <c r="J2994">
        <v>0</v>
      </c>
      <c r="K2994">
        <v>0</v>
      </c>
      <c r="L2994">
        <v>-0.45429430999999998</v>
      </c>
      <c r="M2994">
        <v>-0.62686714899999996</v>
      </c>
      <c r="N2994">
        <v>1.34321651</v>
      </c>
      <c r="O2994">
        <v>-0.30679615799999999</v>
      </c>
      <c r="P2994">
        <v>0</v>
      </c>
      <c r="Q2994">
        <v>0</v>
      </c>
      <c r="R2994">
        <v>-2.2714715999999999E-2</v>
      </c>
      <c r="S2994">
        <v>-3.1343357000000002E-2</v>
      </c>
      <c r="T2994">
        <v>6.7160826000000007E-2</v>
      </c>
      <c r="U2994">
        <v>-1.5339808E-2</v>
      </c>
      <c r="V2994">
        <v>0</v>
      </c>
      <c r="W2994">
        <v>0</v>
      </c>
      <c r="X2994">
        <v>-4.9817489999999997E-3</v>
      </c>
      <c r="Y2994">
        <v>6.2793241E-2</v>
      </c>
      <c r="Z2994">
        <v>-2.2987285E-2</v>
      </c>
      <c r="AA2994">
        <v>8.8564420000000008E-3</v>
      </c>
      <c r="AB2994">
        <v>5.1132690000000001E-3</v>
      </c>
      <c r="AC2994">
        <v>2.6911944E-2</v>
      </c>
    </row>
    <row r="2995" spans="1:29" x14ac:dyDescent="0.3">
      <c r="A2995">
        <v>29.93</v>
      </c>
      <c r="B2995">
        <v>28.2</v>
      </c>
      <c r="C2995">
        <v>0</v>
      </c>
      <c r="D2995">
        <v>0</v>
      </c>
      <c r="E2995">
        <v>0</v>
      </c>
      <c r="F2995">
        <v>-7.163461538</v>
      </c>
      <c r="G2995">
        <v>-9.961538462</v>
      </c>
      <c r="H2995">
        <v>22.59615385</v>
      </c>
      <c r="I2995">
        <v>-6</v>
      </c>
      <c r="J2995">
        <v>-21</v>
      </c>
      <c r="K2995">
        <v>39</v>
      </c>
      <c r="L2995">
        <v>-0.36628707900000002</v>
      </c>
      <c r="M2995">
        <v>-0.50936028700000002</v>
      </c>
      <c r="N2995">
        <v>1.155402196</v>
      </c>
      <c r="O2995">
        <v>-0.30679615799999999</v>
      </c>
      <c r="P2995">
        <v>-1.0737865520000001</v>
      </c>
      <c r="Q2995">
        <v>1.994175024</v>
      </c>
      <c r="R2995">
        <v>-1.8314354000000001E-2</v>
      </c>
      <c r="S2995">
        <v>-2.5468014000000001E-2</v>
      </c>
      <c r="T2995">
        <v>5.777011E-2</v>
      </c>
      <c r="U2995">
        <v>-1.5339808E-2</v>
      </c>
      <c r="V2995">
        <v>-5.3689328000000001E-2</v>
      </c>
      <c r="W2995">
        <v>9.9708750999999998E-2</v>
      </c>
      <c r="X2995">
        <v>-4.130168E-3</v>
      </c>
      <c r="Y2995">
        <v>5.3107529000000001E-2</v>
      </c>
      <c r="Z2995">
        <v>-2.4539897000000001E-2</v>
      </c>
      <c r="AA2995">
        <v>-2.2141106000000001E-2</v>
      </c>
      <c r="AB2995">
        <v>8.9482213000000005E-2</v>
      </c>
      <c r="AC2995">
        <v>-5.3823887000000001E-2</v>
      </c>
    </row>
    <row r="2996" spans="1:29" x14ac:dyDescent="0.3">
      <c r="A2996">
        <v>29.94</v>
      </c>
      <c r="B2996">
        <v>28.2</v>
      </c>
      <c r="C2996">
        <v>0</v>
      </c>
      <c r="D2996">
        <v>0</v>
      </c>
      <c r="E2996">
        <v>0</v>
      </c>
      <c r="F2996">
        <v>-5.663461538</v>
      </c>
      <c r="G2996">
        <v>-7.980769231</v>
      </c>
      <c r="H2996">
        <v>18.80769231</v>
      </c>
      <c r="I2996">
        <v>-4</v>
      </c>
      <c r="J2996">
        <v>0</v>
      </c>
      <c r="K2996">
        <v>0</v>
      </c>
      <c r="L2996">
        <v>-0.28958803999999999</v>
      </c>
      <c r="M2996">
        <v>-0.40807822199999999</v>
      </c>
      <c r="N2996">
        <v>0.96168795500000004</v>
      </c>
      <c r="O2996">
        <v>-0.204530772</v>
      </c>
      <c r="P2996">
        <v>0</v>
      </c>
      <c r="Q2996">
        <v>0</v>
      </c>
      <c r="R2996">
        <v>-1.4479402000000001E-2</v>
      </c>
      <c r="S2996">
        <v>-2.0403911E-2</v>
      </c>
      <c r="T2996">
        <v>4.8084398E-2</v>
      </c>
      <c r="U2996">
        <v>-1.0226539E-2</v>
      </c>
      <c r="V2996">
        <v>0</v>
      </c>
      <c r="W2996">
        <v>0</v>
      </c>
      <c r="X2996">
        <v>-3.4205170000000001E-3</v>
      </c>
      <c r="Y2996">
        <v>4.3684036000000002E-2</v>
      </c>
      <c r="Z2996">
        <v>-2.3159797999999999E-2</v>
      </c>
      <c r="AA2996">
        <v>5.9042950000000004E-3</v>
      </c>
      <c r="AB2996">
        <v>3.4088460000000001E-3</v>
      </c>
      <c r="AC2996">
        <v>1.7941295999999999E-2</v>
      </c>
    </row>
    <row r="2997" spans="1:29" x14ac:dyDescent="0.3">
      <c r="A2997">
        <v>29.95</v>
      </c>
      <c r="B2997">
        <v>28.2</v>
      </c>
      <c r="C2997">
        <v>0</v>
      </c>
      <c r="D2997">
        <v>0</v>
      </c>
      <c r="E2997">
        <v>0</v>
      </c>
      <c r="F2997">
        <v>-4.336538462</v>
      </c>
      <c r="G2997">
        <v>-6.230769231</v>
      </c>
      <c r="H2997">
        <v>15.41346154</v>
      </c>
      <c r="I2997">
        <v>-3</v>
      </c>
      <c r="J2997">
        <v>-8</v>
      </c>
      <c r="K2997">
        <v>25</v>
      </c>
      <c r="L2997">
        <v>-0.22173888999999999</v>
      </c>
      <c r="M2997">
        <v>-0.31859600999999999</v>
      </c>
      <c r="N2997">
        <v>0.78813179600000005</v>
      </c>
      <c r="O2997">
        <v>-0.15339807899999999</v>
      </c>
      <c r="P2997">
        <v>-0.40906154300000003</v>
      </c>
      <c r="Q2997">
        <v>1.278317323</v>
      </c>
      <c r="R2997">
        <v>-1.1086944E-2</v>
      </c>
      <c r="S2997">
        <v>-1.5929800000000001E-2</v>
      </c>
      <c r="T2997">
        <v>3.9406589999999998E-2</v>
      </c>
      <c r="U2997">
        <v>-7.669904E-3</v>
      </c>
      <c r="V2997">
        <v>-2.0453077E-2</v>
      </c>
      <c r="W2997">
        <v>6.3915866000000002E-2</v>
      </c>
      <c r="X2997">
        <v>-2.7960239999999998E-3</v>
      </c>
      <c r="Y2997">
        <v>3.5276641999999997E-2</v>
      </c>
      <c r="Z2997">
        <v>-2.173657E-2</v>
      </c>
      <c r="AA2997">
        <v>-7.3803690000000003E-3</v>
      </c>
      <c r="AB2997">
        <v>5.1984903999999998E-2</v>
      </c>
      <c r="AC2997">
        <v>-6.2794534999999999E-2</v>
      </c>
    </row>
    <row r="2998" spans="1:29" x14ac:dyDescent="0.3">
      <c r="A2998">
        <v>29.96</v>
      </c>
      <c r="B2998">
        <v>28.2</v>
      </c>
      <c r="C2998">
        <v>0</v>
      </c>
      <c r="D2998">
        <v>0</v>
      </c>
      <c r="E2998">
        <v>0</v>
      </c>
      <c r="F2998">
        <v>-3.317307692</v>
      </c>
      <c r="G2998">
        <v>-4.894230769</v>
      </c>
      <c r="H2998">
        <v>12.42307692</v>
      </c>
      <c r="I2998">
        <v>-1</v>
      </c>
      <c r="J2998">
        <v>-2</v>
      </c>
      <c r="K2998">
        <v>10</v>
      </c>
      <c r="L2998">
        <v>-0.16962287600000001</v>
      </c>
      <c r="M2998">
        <v>-0.25025519899999998</v>
      </c>
      <c r="N2998">
        <v>0.63522537800000001</v>
      </c>
      <c r="O2998">
        <v>-5.1132693E-2</v>
      </c>
      <c r="P2998">
        <v>-0.102265386</v>
      </c>
      <c r="Q2998">
        <v>0.51132692899999999</v>
      </c>
      <c r="R2998">
        <v>-8.4811439999999995E-3</v>
      </c>
      <c r="S2998">
        <v>-1.251276E-2</v>
      </c>
      <c r="T2998">
        <v>3.1761269000000002E-2</v>
      </c>
      <c r="U2998">
        <v>-2.5566349999999998E-3</v>
      </c>
      <c r="V2998">
        <v>-5.1132690000000001E-3</v>
      </c>
      <c r="W2998">
        <v>2.5566346E-2</v>
      </c>
      <c r="X2998">
        <v>-2.3276550000000001E-3</v>
      </c>
      <c r="Y2998">
        <v>2.8172147000000002E-2</v>
      </c>
      <c r="Z2998">
        <v>-1.8890114E-2</v>
      </c>
      <c r="AA2998">
        <v>-1.476074E-3</v>
      </c>
      <c r="AB2998">
        <v>1.9600866000000002E-2</v>
      </c>
      <c r="AC2998">
        <v>-3.1397267999999999E-2</v>
      </c>
    </row>
    <row r="2999" spans="1:29" x14ac:dyDescent="0.3">
      <c r="A2999">
        <v>29.97</v>
      </c>
      <c r="B2999">
        <v>28.2</v>
      </c>
      <c r="C2999">
        <v>0</v>
      </c>
      <c r="D2999">
        <v>0</v>
      </c>
      <c r="E2999">
        <v>0</v>
      </c>
      <c r="F2999">
        <v>-2.355769231</v>
      </c>
      <c r="G2999">
        <v>-3.740384615</v>
      </c>
      <c r="H2999">
        <v>9.75</v>
      </c>
      <c r="I2999">
        <v>-1</v>
      </c>
      <c r="J2999">
        <v>-1</v>
      </c>
      <c r="K2999">
        <v>6</v>
      </c>
      <c r="L2999">
        <v>-0.120456825</v>
      </c>
      <c r="M2999">
        <v>-0.19125593799999999</v>
      </c>
      <c r="N2999">
        <v>0.498543756</v>
      </c>
      <c r="O2999">
        <v>-5.1132693E-2</v>
      </c>
      <c r="P2999">
        <v>-5.1132693E-2</v>
      </c>
      <c r="Q2999">
        <v>0.30679615799999999</v>
      </c>
      <c r="R2999">
        <v>-6.0228410000000001E-3</v>
      </c>
      <c r="S2999">
        <v>-9.5627969999999996E-3</v>
      </c>
      <c r="T2999">
        <v>2.4927187999999999E-2</v>
      </c>
      <c r="U2999">
        <v>-2.5566349999999998E-3</v>
      </c>
      <c r="V2999">
        <v>-2.5566349999999998E-3</v>
      </c>
      <c r="W2999">
        <v>1.5339808E-2</v>
      </c>
      <c r="X2999">
        <v>-2.0437939999999998E-3</v>
      </c>
      <c r="Y2999">
        <v>2.1813338000000002E-2</v>
      </c>
      <c r="Z2999">
        <v>-1.6388684000000001E-2</v>
      </c>
      <c r="AA2999">
        <v>0</v>
      </c>
      <c r="AB2999">
        <v>1.1930962E-2</v>
      </c>
      <c r="AC2999">
        <v>-1.7941295999999999E-2</v>
      </c>
    </row>
    <row r="3000" spans="1:29" x14ac:dyDescent="0.3">
      <c r="A3000">
        <v>29.98</v>
      </c>
      <c r="B3000">
        <v>28.2</v>
      </c>
      <c r="C3000">
        <v>0</v>
      </c>
      <c r="D3000">
        <v>0</v>
      </c>
      <c r="E3000">
        <v>0</v>
      </c>
      <c r="F3000">
        <v>-1.528846154</v>
      </c>
      <c r="G3000">
        <v>-2.653846154</v>
      </c>
      <c r="H3000">
        <v>7.701923077</v>
      </c>
      <c r="I3000">
        <v>0</v>
      </c>
      <c r="J3000">
        <v>0</v>
      </c>
      <c r="K3000">
        <v>3</v>
      </c>
      <c r="L3000">
        <v>-7.8174020999999996E-2</v>
      </c>
      <c r="M3000">
        <v>-0.13569829999999999</v>
      </c>
      <c r="N3000">
        <v>0.39382006800000002</v>
      </c>
      <c r="O3000">
        <v>0</v>
      </c>
      <c r="P3000">
        <v>0</v>
      </c>
      <c r="Q3000">
        <v>0.15339807899999999</v>
      </c>
      <c r="R3000">
        <v>-3.9087009999999997E-3</v>
      </c>
      <c r="S3000">
        <v>-6.7849149999999999E-3</v>
      </c>
      <c r="T3000">
        <v>1.9691002999999999E-2</v>
      </c>
      <c r="U3000">
        <v>0</v>
      </c>
      <c r="V3000">
        <v>0</v>
      </c>
      <c r="W3000">
        <v>7.669904E-3</v>
      </c>
      <c r="X3000">
        <v>-1.660583E-3</v>
      </c>
      <c r="Y3000">
        <v>1.6691873999999999E-2</v>
      </c>
      <c r="Z3000">
        <v>-1.5784889999999999E-2</v>
      </c>
      <c r="AA3000">
        <v>0</v>
      </c>
      <c r="AB3000">
        <v>5.1132690000000001E-3</v>
      </c>
      <c r="AC3000">
        <v>-1.3455972E-2</v>
      </c>
    </row>
    <row r="3001" spans="1:29" x14ac:dyDescent="0.3">
      <c r="A3001">
        <v>29.99</v>
      </c>
      <c r="B3001">
        <v>28.2</v>
      </c>
      <c r="C3001">
        <v>0</v>
      </c>
      <c r="D3001">
        <v>0</v>
      </c>
      <c r="E3001">
        <v>0</v>
      </c>
      <c r="F3001">
        <v>-0.86538461499999997</v>
      </c>
      <c r="G3001">
        <v>-1.663461538</v>
      </c>
      <c r="H3001">
        <v>5.875</v>
      </c>
      <c r="I3001">
        <v>0</v>
      </c>
      <c r="J3001">
        <v>0</v>
      </c>
      <c r="K3001">
        <v>1</v>
      </c>
      <c r="L3001">
        <v>-4.4249445999999998E-2</v>
      </c>
      <c r="M3001">
        <v>-8.5057268000000005E-2</v>
      </c>
      <c r="N3001">
        <v>0.30040457100000001</v>
      </c>
      <c r="O3001">
        <v>0</v>
      </c>
      <c r="P3001">
        <v>0</v>
      </c>
      <c r="Q3001">
        <v>5.1132693E-2</v>
      </c>
      <c r="R3001">
        <v>-2.212472E-3</v>
      </c>
      <c r="S3001">
        <v>-4.252863E-3</v>
      </c>
      <c r="T3001">
        <v>1.5020229E-2</v>
      </c>
      <c r="U3001">
        <v>0</v>
      </c>
      <c r="V3001">
        <v>0</v>
      </c>
      <c r="W3001">
        <v>2.5566349999999998E-3</v>
      </c>
      <c r="X3001">
        <v>-1.1780199999999999E-3</v>
      </c>
      <c r="Y3001">
        <v>1.2168597999999999E-2</v>
      </c>
      <c r="Z3001">
        <v>-1.5008584E-2</v>
      </c>
      <c r="AA3001">
        <v>0</v>
      </c>
      <c r="AB3001">
        <v>1.704423E-3</v>
      </c>
      <c r="AC3001">
        <v>-4.4853239999999997E-3</v>
      </c>
    </row>
    <row r="3002" spans="1:29" x14ac:dyDescent="0.3">
      <c r="A3002">
        <v>30</v>
      </c>
      <c r="B3002">
        <v>28.2</v>
      </c>
      <c r="C3002">
        <v>0</v>
      </c>
      <c r="D3002">
        <v>0</v>
      </c>
      <c r="E3002">
        <v>0</v>
      </c>
      <c r="F3002">
        <v>-0.31730769199999997</v>
      </c>
      <c r="G3002">
        <v>-0.85576923100000002</v>
      </c>
      <c r="H3002">
        <v>4.346153846</v>
      </c>
      <c r="I3002">
        <v>0</v>
      </c>
      <c r="J3002">
        <v>0</v>
      </c>
      <c r="K3002">
        <v>0</v>
      </c>
      <c r="L3002">
        <v>-1.6224796999999999E-2</v>
      </c>
      <c r="M3002">
        <v>-4.3757785E-2</v>
      </c>
      <c r="N3002">
        <v>0.22223055</v>
      </c>
      <c r="O3002">
        <v>0</v>
      </c>
      <c r="P3002">
        <v>0</v>
      </c>
      <c r="Q3002">
        <v>0</v>
      </c>
      <c r="R3002">
        <v>-8.1123999999999996E-4</v>
      </c>
      <c r="S3002">
        <v>-2.1878890000000002E-3</v>
      </c>
      <c r="T3002">
        <v>1.1111528000000001E-2</v>
      </c>
      <c r="U3002">
        <v>0</v>
      </c>
      <c r="V3002">
        <v>0</v>
      </c>
      <c r="W3002">
        <v>0</v>
      </c>
      <c r="X3002">
        <v>-7.9480900000000005E-4</v>
      </c>
      <c r="Y3002">
        <v>8.4073949999999998E-3</v>
      </c>
      <c r="Z3002">
        <v>-1.4232277999999999E-2</v>
      </c>
      <c r="AA3002">
        <v>0</v>
      </c>
      <c r="AB3002">
        <v>0</v>
      </c>
      <c r="AC3002">
        <v>0</v>
      </c>
    </row>
    <row r="3003" spans="1:29" x14ac:dyDescent="0.3">
      <c r="A3003">
        <v>30.01</v>
      </c>
      <c r="B3003">
        <v>28.2</v>
      </c>
      <c r="C3003">
        <v>0</v>
      </c>
      <c r="D3003">
        <v>0</v>
      </c>
      <c r="E3003">
        <v>0</v>
      </c>
      <c r="F3003">
        <v>2.8846153999999999E-2</v>
      </c>
      <c r="G3003">
        <v>-0.22115384599999999</v>
      </c>
      <c r="H3003">
        <v>3.019230769</v>
      </c>
      <c r="I3003">
        <v>1</v>
      </c>
      <c r="J3003">
        <v>0</v>
      </c>
      <c r="K3003">
        <v>0</v>
      </c>
      <c r="L3003">
        <v>1.4749819999999999E-3</v>
      </c>
      <c r="M3003">
        <v>-1.1308192E-2</v>
      </c>
      <c r="N3003">
        <v>0.1543814</v>
      </c>
      <c r="O3003">
        <v>5.1132693E-2</v>
      </c>
      <c r="P3003">
        <v>0</v>
      </c>
      <c r="Q3003">
        <v>0</v>
      </c>
      <c r="R3003" s="1">
        <v>7.3700000000000002E-5</v>
      </c>
      <c r="S3003">
        <v>-5.6541000000000002E-4</v>
      </c>
      <c r="T3003">
        <v>7.7190699999999998E-3</v>
      </c>
      <c r="U3003">
        <v>2.5566349999999998E-3</v>
      </c>
      <c r="V3003">
        <v>0</v>
      </c>
      <c r="W3003">
        <v>0</v>
      </c>
      <c r="X3003">
        <v>-3.6901799999999998E-4</v>
      </c>
      <c r="Y3003">
        <v>5.3099330000000002E-3</v>
      </c>
      <c r="Z3003">
        <v>-1.2679665999999999E-2</v>
      </c>
      <c r="AA3003">
        <v>-1.476074E-3</v>
      </c>
      <c r="AB3003">
        <v>-8.5221199999999998E-4</v>
      </c>
      <c r="AC3003">
        <v>-4.4853239999999997E-3</v>
      </c>
    </row>
    <row r="3004" spans="1:29" x14ac:dyDescent="0.3">
      <c r="A3004">
        <v>30.02</v>
      </c>
      <c r="B3004">
        <v>28.2</v>
      </c>
      <c r="C3004">
        <v>0</v>
      </c>
      <c r="D3004">
        <v>0</v>
      </c>
      <c r="E3004">
        <v>0</v>
      </c>
      <c r="F3004">
        <v>0.26923076899999998</v>
      </c>
      <c r="G3004">
        <v>0.21153846200000001</v>
      </c>
      <c r="H3004">
        <v>1.913461538</v>
      </c>
      <c r="I3004">
        <v>1</v>
      </c>
      <c r="J3004">
        <v>0</v>
      </c>
      <c r="K3004">
        <v>0</v>
      </c>
      <c r="L3004">
        <v>1.3766494000000001E-2</v>
      </c>
      <c r="M3004">
        <v>1.0816531000000001E-2</v>
      </c>
      <c r="N3004">
        <v>9.7840441E-2</v>
      </c>
      <c r="O3004">
        <v>5.1132693E-2</v>
      </c>
      <c r="P3004">
        <v>0</v>
      </c>
      <c r="Q3004">
        <v>0</v>
      </c>
      <c r="R3004">
        <v>6.8832500000000005E-4</v>
      </c>
      <c r="S3004">
        <v>5.4082700000000002E-4</v>
      </c>
      <c r="T3004">
        <v>4.8920220000000002E-3</v>
      </c>
      <c r="U3004">
        <v>2.5566349999999998E-3</v>
      </c>
      <c r="V3004">
        <v>0</v>
      </c>
      <c r="W3004">
        <v>0</v>
      </c>
      <c r="X3004" s="1">
        <v>-8.5199999999999997E-5</v>
      </c>
      <c r="Y3004">
        <v>2.8516309999999999E-3</v>
      </c>
      <c r="Z3004">
        <v>-1.0738901E-2</v>
      </c>
      <c r="AA3004">
        <v>-1.476074E-3</v>
      </c>
      <c r="AB3004">
        <v>-8.5221199999999998E-4</v>
      </c>
      <c r="AC3004">
        <v>-4.4853239999999997E-3</v>
      </c>
    </row>
    <row r="3005" spans="1:29" x14ac:dyDescent="0.3">
      <c r="A3005">
        <v>30.03</v>
      </c>
      <c r="B3005">
        <v>28.2</v>
      </c>
      <c r="C3005">
        <v>0</v>
      </c>
      <c r="D3005">
        <v>0</v>
      </c>
      <c r="E3005">
        <v>0</v>
      </c>
      <c r="F3005">
        <v>0.42307692299999999</v>
      </c>
      <c r="G3005">
        <v>0.43269230800000003</v>
      </c>
      <c r="H3005">
        <v>1.096153846</v>
      </c>
      <c r="I3005">
        <v>1</v>
      </c>
      <c r="J3005">
        <v>2</v>
      </c>
      <c r="K3005">
        <v>0</v>
      </c>
      <c r="L3005">
        <v>2.1633062000000002E-2</v>
      </c>
      <c r="M3005">
        <v>2.2124722999999999E-2</v>
      </c>
      <c r="N3005">
        <v>5.6049297999999997E-2</v>
      </c>
      <c r="O3005">
        <v>5.1132693E-2</v>
      </c>
      <c r="P3005">
        <v>0.102265386</v>
      </c>
      <c r="Q3005">
        <v>0</v>
      </c>
      <c r="R3005">
        <v>1.0816529999999999E-3</v>
      </c>
      <c r="S3005">
        <v>1.106236E-3</v>
      </c>
      <c r="T3005">
        <v>2.8024650000000001E-3</v>
      </c>
      <c r="U3005">
        <v>2.5566349999999998E-3</v>
      </c>
      <c r="V3005">
        <v>5.1132690000000001E-3</v>
      </c>
      <c r="W3005">
        <v>0</v>
      </c>
      <c r="X3005" s="1">
        <v>1.42E-5</v>
      </c>
      <c r="Y3005">
        <v>1.139014E-3</v>
      </c>
      <c r="Z3005">
        <v>-8.7550070000000004E-3</v>
      </c>
      <c r="AA3005">
        <v>1.476074E-3</v>
      </c>
      <c r="AB3005">
        <v>-2.5566349999999998E-3</v>
      </c>
      <c r="AC3005">
        <v>-1.3455972E-2</v>
      </c>
    </row>
    <row r="3006" spans="1:29" x14ac:dyDescent="0.3">
      <c r="A3006">
        <v>30.04</v>
      </c>
      <c r="B3006">
        <v>28.2</v>
      </c>
      <c r="C3006">
        <v>0</v>
      </c>
      <c r="D3006">
        <v>0</v>
      </c>
      <c r="E3006">
        <v>0</v>
      </c>
      <c r="F3006">
        <v>0.5</v>
      </c>
      <c r="G3006">
        <v>0.56730769199999997</v>
      </c>
      <c r="H3006">
        <v>0.48076923100000002</v>
      </c>
      <c r="I3006">
        <v>2</v>
      </c>
      <c r="J3006">
        <v>2</v>
      </c>
      <c r="K3006">
        <v>0</v>
      </c>
      <c r="L3006">
        <v>2.5566346E-2</v>
      </c>
      <c r="M3006">
        <v>2.9007970000000001E-2</v>
      </c>
      <c r="N3006">
        <v>2.4583025000000001E-2</v>
      </c>
      <c r="O3006">
        <v>0.102265386</v>
      </c>
      <c r="P3006">
        <v>0.102265386</v>
      </c>
      <c r="Q3006">
        <v>0</v>
      </c>
      <c r="R3006">
        <v>1.278317E-3</v>
      </c>
      <c r="S3006">
        <v>1.450399E-3</v>
      </c>
      <c r="T3006">
        <v>1.2291509999999999E-3</v>
      </c>
      <c r="U3006">
        <v>5.1132690000000001E-3</v>
      </c>
      <c r="V3006">
        <v>5.1132690000000001E-3</v>
      </c>
      <c r="W3006">
        <v>0</v>
      </c>
      <c r="X3006" s="1">
        <v>9.9400000000000004E-5</v>
      </c>
      <c r="Y3006" s="1">
        <v>-9.0099999999999995E-5</v>
      </c>
      <c r="Z3006">
        <v>-6.9436259999999996E-3</v>
      </c>
      <c r="AA3006">
        <v>0</v>
      </c>
      <c r="AB3006">
        <v>-3.4088460000000001E-3</v>
      </c>
      <c r="AC3006">
        <v>-1.7941295999999999E-2</v>
      </c>
    </row>
    <row r="3007" spans="1:29" x14ac:dyDescent="0.3">
      <c r="A3007">
        <v>30.05</v>
      </c>
      <c r="B3007">
        <v>28.2</v>
      </c>
      <c r="C3007">
        <v>0</v>
      </c>
      <c r="D3007">
        <v>0</v>
      </c>
      <c r="E3007">
        <v>0</v>
      </c>
      <c r="F3007">
        <v>0.52884615400000001</v>
      </c>
      <c r="G3007">
        <v>0.60576923100000002</v>
      </c>
      <c r="H3007">
        <v>0.192307692</v>
      </c>
      <c r="I3007">
        <v>1</v>
      </c>
      <c r="J3007">
        <v>2</v>
      </c>
      <c r="K3007">
        <v>0</v>
      </c>
      <c r="L3007">
        <v>2.7041328E-2</v>
      </c>
      <c r="M3007">
        <v>3.0974611999999999E-2</v>
      </c>
      <c r="N3007">
        <v>9.8332100000000002E-3</v>
      </c>
      <c r="O3007">
        <v>5.1132693E-2</v>
      </c>
      <c r="P3007">
        <v>0.102265386</v>
      </c>
      <c r="Q3007">
        <v>0</v>
      </c>
      <c r="R3007">
        <v>1.3520660000000001E-3</v>
      </c>
      <c r="S3007">
        <v>1.548731E-3</v>
      </c>
      <c r="T3007">
        <v>4.9166100000000001E-4</v>
      </c>
      <c r="U3007">
        <v>2.5566349999999998E-3</v>
      </c>
      <c r="V3007">
        <v>5.1132690000000001E-3</v>
      </c>
      <c r="W3007">
        <v>0</v>
      </c>
      <c r="X3007">
        <v>1.13544E-4</v>
      </c>
      <c r="Y3007">
        <v>-6.3915900000000004E-4</v>
      </c>
      <c r="Z3007">
        <v>-5.95168E-3</v>
      </c>
      <c r="AA3007">
        <v>1.476074E-3</v>
      </c>
      <c r="AB3007">
        <v>-2.5566349999999998E-3</v>
      </c>
      <c r="AC3007">
        <v>-1.3455972E-2</v>
      </c>
    </row>
    <row r="3008" spans="1:29" x14ac:dyDescent="0.3">
      <c r="A3008">
        <v>30.06</v>
      </c>
      <c r="B3008">
        <v>28.2</v>
      </c>
      <c r="C3008">
        <v>0</v>
      </c>
      <c r="D3008">
        <v>0</v>
      </c>
      <c r="E3008">
        <v>0</v>
      </c>
      <c r="F3008">
        <v>0.53846153799999996</v>
      </c>
      <c r="G3008">
        <v>0.61538461499999997</v>
      </c>
      <c r="H3008">
        <v>5.7692307999999998E-2</v>
      </c>
      <c r="I3008">
        <v>0</v>
      </c>
      <c r="J3008">
        <v>1</v>
      </c>
      <c r="K3008">
        <v>0</v>
      </c>
      <c r="L3008">
        <v>2.7532989000000001E-2</v>
      </c>
      <c r="M3008">
        <v>3.1466273000000003E-2</v>
      </c>
      <c r="N3008">
        <v>2.9499629999999999E-3</v>
      </c>
      <c r="O3008">
        <v>0</v>
      </c>
      <c r="P3008">
        <v>5.1132693E-2</v>
      </c>
      <c r="Q3008">
        <v>0</v>
      </c>
      <c r="R3008">
        <v>1.376649E-3</v>
      </c>
      <c r="S3008">
        <v>1.5733139999999999E-3</v>
      </c>
      <c r="T3008">
        <v>1.47498E-4</v>
      </c>
      <c r="U3008">
        <v>0</v>
      </c>
      <c r="V3008">
        <v>2.5566349999999998E-3</v>
      </c>
      <c r="W3008">
        <v>0</v>
      </c>
      <c r="X3008">
        <v>1.13544E-4</v>
      </c>
      <c r="Y3008">
        <v>-8.8498899999999998E-4</v>
      </c>
      <c r="Z3008">
        <v>-5.4341420000000003E-3</v>
      </c>
      <c r="AA3008">
        <v>1.476074E-3</v>
      </c>
      <c r="AB3008">
        <v>-8.5221199999999998E-4</v>
      </c>
      <c r="AC3008">
        <v>-4.4853239999999997E-3</v>
      </c>
    </row>
    <row r="3009" spans="1:29" x14ac:dyDescent="0.3">
      <c r="A3009">
        <v>30.07</v>
      </c>
      <c r="B3009">
        <v>28.2</v>
      </c>
      <c r="C3009">
        <v>0</v>
      </c>
      <c r="D3009">
        <v>0</v>
      </c>
      <c r="E3009">
        <v>0</v>
      </c>
      <c r="F3009">
        <v>0.52884615400000001</v>
      </c>
      <c r="G3009">
        <v>0.61538461499999997</v>
      </c>
      <c r="H3009">
        <v>9.6153850000000006E-3</v>
      </c>
      <c r="I3009">
        <v>0</v>
      </c>
      <c r="J3009">
        <v>1</v>
      </c>
      <c r="K3009">
        <v>0</v>
      </c>
      <c r="L3009">
        <v>2.7041328E-2</v>
      </c>
      <c r="M3009">
        <v>3.1466273000000003E-2</v>
      </c>
      <c r="N3009">
        <v>4.9166100000000001E-4</v>
      </c>
      <c r="O3009">
        <v>0</v>
      </c>
      <c r="P3009">
        <v>5.1132693E-2</v>
      </c>
      <c r="Q3009">
        <v>0</v>
      </c>
      <c r="R3009">
        <v>1.3520660000000001E-3</v>
      </c>
      <c r="S3009">
        <v>1.5733139999999999E-3</v>
      </c>
      <c r="T3009" s="1">
        <v>2.4600000000000002E-5</v>
      </c>
      <c r="U3009">
        <v>0</v>
      </c>
      <c r="V3009">
        <v>2.5566349999999998E-3</v>
      </c>
      <c r="W3009">
        <v>0</v>
      </c>
      <c r="X3009">
        <v>1.27737E-4</v>
      </c>
      <c r="Y3009">
        <v>-9.5873799999999999E-4</v>
      </c>
      <c r="Z3009">
        <v>-5.1753739999999999E-3</v>
      </c>
      <c r="AA3009">
        <v>1.476074E-3</v>
      </c>
      <c r="AB3009">
        <v>-8.5221199999999998E-4</v>
      </c>
      <c r="AC3009">
        <v>-4.4853239999999997E-3</v>
      </c>
    </row>
    <row r="3010" spans="1:29" x14ac:dyDescent="0.3">
      <c r="A3010">
        <v>30.08</v>
      </c>
      <c r="B3010">
        <v>28.2</v>
      </c>
      <c r="C3010">
        <v>0</v>
      </c>
      <c r="D3010">
        <v>0</v>
      </c>
      <c r="E3010">
        <v>0</v>
      </c>
      <c r="F3010">
        <v>0.5</v>
      </c>
      <c r="G3010">
        <v>0.59615384599999999</v>
      </c>
      <c r="H3010">
        <v>0</v>
      </c>
      <c r="I3010">
        <v>1</v>
      </c>
      <c r="J3010">
        <v>0</v>
      </c>
      <c r="K3010">
        <v>0</v>
      </c>
      <c r="L3010">
        <v>2.5566346E-2</v>
      </c>
      <c r="M3010">
        <v>3.0482952000000001E-2</v>
      </c>
      <c r="N3010">
        <v>0</v>
      </c>
      <c r="O3010">
        <v>5.1132693E-2</v>
      </c>
      <c r="P3010">
        <v>0</v>
      </c>
      <c r="Q3010">
        <v>0</v>
      </c>
      <c r="R3010">
        <v>1.278317E-3</v>
      </c>
      <c r="S3010">
        <v>1.5241479999999999E-3</v>
      </c>
      <c r="T3010">
        <v>0</v>
      </c>
      <c r="U3010">
        <v>2.5566349999999998E-3</v>
      </c>
      <c r="V3010">
        <v>0</v>
      </c>
      <c r="W3010">
        <v>0</v>
      </c>
      <c r="X3010">
        <v>1.4192999999999999E-4</v>
      </c>
      <c r="Y3010">
        <v>-9.3415499999999999E-4</v>
      </c>
      <c r="Z3010">
        <v>-4.9166050000000001E-3</v>
      </c>
      <c r="AA3010">
        <v>-1.476074E-3</v>
      </c>
      <c r="AB3010">
        <v>-8.5221199999999998E-4</v>
      </c>
      <c r="AC3010">
        <v>-4.4853239999999997E-3</v>
      </c>
    </row>
    <row r="3011" spans="1:29" x14ac:dyDescent="0.3">
      <c r="A3011">
        <v>30.09</v>
      </c>
      <c r="B3011">
        <v>28.2</v>
      </c>
      <c r="C3011">
        <v>0</v>
      </c>
      <c r="D3011">
        <v>0</v>
      </c>
      <c r="E3011">
        <v>0</v>
      </c>
      <c r="F3011">
        <v>0.44230769199999997</v>
      </c>
      <c r="G3011">
        <v>0.53846153799999996</v>
      </c>
      <c r="H3011">
        <v>0</v>
      </c>
      <c r="I3011">
        <v>0</v>
      </c>
      <c r="J3011">
        <v>0</v>
      </c>
      <c r="K3011">
        <v>0</v>
      </c>
      <c r="L3011">
        <v>2.2616383E-2</v>
      </c>
      <c r="M3011">
        <v>2.7532989000000001E-2</v>
      </c>
      <c r="N3011">
        <v>0</v>
      </c>
      <c r="O3011">
        <v>0</v>
      </c>
      <c r="P3011">
        <v>0</v>
      </c>
      <c r="Q3011">
        <v>0</v>
      </c>
      <c r="R3011">
        <v>1.1308189999999999E-3</v>
      </c>
      <c r="S3011">
        <v>1.376649E-3</v>
      </c>
      <c r="T3011">
        <v>0</v>
      </c>
      <c r="U3011">
        <v>0</v>
      </c>
      <c r="V3011">
        <v>0</v>
      </c>
      <c r="W3011">
        <v>0</v>
      </c>
      <c r="X3011">
        <v>1.4192999999999999E-4</v>
      </c>
      <c r="Y3011">
        <v>-8.3582299999999997E-4</v>
      </c>
      <c r="Z3011">
        <v>-4.3990679999999999E-3</v>
      </c>
      <c r="AA3011">
        <v>0</v>
      </c>
      <c r="AB3011">
        <v>0</v>
      </c>
      <c r="AC3011">
        <v>0</v>
      </c>
    </row>
    <row r="3012" spans="1:29" x14ac:dyDescent="0.3">
      <c r="A3012">
        <v>30.1</v>
      </c>
      <c r="B3012">
        <v>28.2</v>
      </c>
      <c r="C3012">
        <v>0</v>
      </c>
      <c r="D3012">
        <v>0</v>
      </c>
      <c r="E3012">
        <v>0</v>
      </c>
      <c r="F3012">
        <v>0.35576923100000002</v>
      </c>
      <c r="G3012">
        <v>0.44230769199999997</v>
      </c>
      <c r="H3012">
        <v>0</v>
      </c>
      <c r="I3012">
        <v>0</v>
      </c>
      <c r="J3012">
        <v>0</v>
      </c>
      <c r="K3012">
        <v>0</v>
      </c>
      <c r="L3012">
        <v>1.8191439E-2</v>
      </c>
      <c r="M3012">
        <v>2.2616383E-2</v>
      </c>
      <c r="N3012">
        <v>0</v>
      </c>
      <c r="O3012">
        <v>0</v>
      </c>
      <c r="P3012">
        <v>0</v>
      </c>
      <c r="Q3012">
        <v>0</v>
      </c>
      <c r="R3012">
        <v>9.0957199999999998E-4</v>
      </c>
      <c r="S3012">
        <v>1.1308189999999999E-3</v>
      </c>
      <c r="T3012">
        <v>0</v>
      </c>
      <c r="U3012">
        <v>0</v>
      </c>
      <c r="V3012">
        <v>0</v>
      </c>
      <c r="W3012">
        <v>0</v>
      </c>
      <c r="X3012">
        <v>1.27737E-4</v>
      </c>
      <c r="Y3012">
        <v>-6.8013000000000004E-4</v>
      </c>
      <c r="Z3012">
        <v>-3.5796339999999999E-3</v>
      </c>
      <c r="AA3012">
        <v>0</v>
      </c>
      <c r="AB3012">
        <v>0</v>
      </c>
      <c r="AC3012">
        <v>0</v>
      </c>
    </row>
    <row r="3013" spans="1:29" x14ac:dyDescent="0.3">
      <c r="A3013">
        <v>30.11</v>
      </c>
      <c r="B3013">
        <v>28.2</v>
      </c>
      <c r="C3013">
        <v>0</v>
      </c>
      <c r="D3013">
        <v>0</v>
      </c>
      <c r="E3013">
        <v>0</v>
      </c>
      <c r="F3013">
        <v>0.26923076899999998</v>
      </c>
      <c r="G3013">
        <v>0.31730769199999997</v>
      </c>
      <c r="H3013">
        <v>0</v>
      </c>
      <c r="I3013">
        <v>0</v>
      </c>
      <c r="J3013">
        <v>0</v>
      </c>
      <c r="K3013">
        <v>0</v>
      </c>
      <c r="L3013">
        <v>1.3766494000000001E-2</v>
      </c>
      <c r="M3013">
        <v>1.6224796999999999E-2</v>
      </c>
      <c r="N3013">
        <v>0</v>
      </c>
      <c r="O3013">
        <v>0</v>
      </c>
      <c r="P3013">
        <v>0</v>
      </c>
      <c r="Q3013">
        <v>0</v>
      </c>
      <c r="R3013">
        <v>6.8832500000000005E-4</v>
      </c>
      <c r="S3013">
        <v>8.1123999999999996E-4</v>
      </c>
      <c r="T3013">
        <v>0</v>
      </c>
      <c r="U3013">
        <v>0</v>
      </c>
      <c r="V3013">
        <v>0</v>
      </c>
      <c r="W3013">
        <v>0</v>
      </c>
      <c r="X3013" s="1">
        <v>7.1000000000000005E-5</v>
      </c>
      <c r="Y3013">
        <v>-4.99855E-4</v>
      </c>
      <c r="Z3013">
        <v>-2.6308149999999999E-3</v>
      </c>
      <c r="AA3013">
        <v>0</v>
      </c>
      <c r="AB3013">
        <v>0</v>
      </c>
      <c r="AC3013">
        <v>0</v>
      </c>
    </row>
    <row r="3014" spans="1:29" x14ac:dyDescent="0.3">
      <c r="A3014">
        <v>30.12</v>
      </c>
      <c r="B3014">
        <v>28.2</v>
      </c>
      <c r="C3014">
        <v>0</v>
      </c>
      <c r="D3014">
        <v>0</v>
      </c>
      <c r="E3014">
        <v>0</v>
      </c>
      <c r="F3014">
        <v>0.20192307700000001</v>
      </c>
      <c r="G3014">
        <v>0.192307692</v>
      </c>
      <c r="H3014">
        <v>0</v>
      </c>
      <c r="I3014">
        <v>0</v>
      </c>
      <c r="J3014">
        <v>0</v>
      </c>
      <c r="K3014">
        <v>0</v>
      </c>
      <c r="L3014">
        <v>1.0324870999999999E-2</v>
      </c>
      <c r="M3014">
        <v>9.8332100000000002E-3</v>
      </c>
      <c r="N3014">
        <v>0</v>
      </c>
      <c r="O3014">
        <v>0</v>
      </c>
      <c r="P3014">
        <v>0</v>
      </c>
      <c r="Q3014">
        <v>0</v>
      </c>
      <c r="R3014">
        <v>5.1624400000000001E-4</v>
      </c>
      <c r="S3014">
        <v>4.9166100000000001E-4</v>
      </c>
      <c r="T3014">
        <v>0</v>
      </c>
      <c r="U3014">
        <v>0</v>
      </c>
      <c r="V3014">
        <v>0</v>
      </c>
      <c r="W3014">
        <v>0</v>
      </c>
      <c r="X3014" s="1">
        <v>-1.42E-5</v>
      </c>
      <c r="Y3014">
        <v>-3.3596800000000002E-4</v>
      </c>
      <c r="Z3014">
        <v>-1.768253E-3</v>
      </c>
      <c r="AA3014">
        <v>0</v>
      </c>
      <c r="AB3014">
        <v>0</v>
      </c>
      <c r="AC3014">
        <v>0</v>
      </c>
    </row>
    <row r="3015" spans="1:29" x14ac:dyDescent="0.3">
      <c r="A3015">
        <v>30.13</v>
      </c>
      <c r="B3015">
        <v>28.2</v>
      </c>
      <c r="C3015">
        <v>0</v>
      </c>
      <c r="D3015">
        <v>0</v>
      </c>
      <c r="E3015">
        <v>0</v>
      </c>
      <c r="F3015">
        <v>0.15384615400000001</v>
      </c>
      <c r="G3015">
        <v>9.6153846000000001E-2</v>
      </c>
      <c r="H3015">
        <v>0</v>
      </c>
      <c r="I3015">
        <v>0</v>
      </c>
      <c r="J3015">
        <v>0</v>
      </c>
      <c r="K3015">
        <v>0</v>
      </c>
      <c r="L3015">
        <v>7.8665680000000009E-3</v>
      </c>
      <c r="M3015">
        <v>4.9166050000000001E-3</v>
      </c>
      <c r="N3015">
        <v>0</v>
      </c>
      <c r="O3015">
        <v>0</v>
      </c>
      <c r="P3015">
        <v>0</v>
      </c>
      <c r="Q3015">
        <v>0</v>
      </c>
      <c r="R3015">
        <v>3.9332800000000003E-4</v>
      </c>
      <c r="S3015">
        <v>2.4583E-4</v>
      </c>
      <c r="T3015">
        <v>0</v>
      </c>
      <c r="U3015">
        <v>0</v>
      </c>
      <c r="V3015">
        <v>0</v>
      </c>
      <c r="W3015">
        <v>0</v>
      </c>
      <c r="X3015" s="1">
        <v>-8.5199999999999997E-5</v>
      </c>
      <c r="Y3015">
        <v>-2.1305299999999999E-4</v>
      </c>
      <c r="Z3015">
        <v>-1.1213309999999999E-3</v>
      </c>
      <c r="AA3015">
        <v>0</v>
      </c>
      <c r="AB3015">
        <v>0</v>
      </c>
      <c r="AC3015">
        <v>0</v>
      </c>
    </row>
    <row r="3016" spans="1:29" x14ac:dyDescent="0.3">
      <c r="A3016">
        <v>30.14</v>
      </c>
      <c r="B3016">
        <v>28.2</v>
      </c>
      <c r="C3016">
        <v>0</v>
      </c>
      <c r="D3016">
        <v>0</v>
      </c>
      <c r="E3016">
        <v>0</v>
      </c>
      <c r="F3016">
        <v>0.125</v>
      </c>
      <c r="G3016">
        <v>3.8461538000000003E-2</v>
      </c>
      <c r="H3016">
        <v>0</v>
      </c>
      <c r="I3016">
        <v>1</v>
      </c>
      <c r="J3016">
        <v>0</v>
      </c>
      <c r="K3016">
        <v>0</v>
      </c>
      <c r="L3016">
        <v>6.3915869999999998E-3</v>
      </c>
      <c r="M3016">
        <v>1.9666420000000002E-3</v>
      </c>
      <c r="N3016">
        <v>0</v>
      </c>
      <c r="O3016">
        <v>5.1132693E-2</v>
      </c>
      <c r="P3016">
        <v>0</v>
      </c>
      <c r="Q3016">
        <v>0</v>
      </c>
      <c r="R3016">
        <v>3.1957900000000001E-4</v>
      </c>
      <c r="S3016" s="1">
        <v>9.8300000000000004E-5</v>
      </c>
      <c r="T3016">
        <v>0</v>
      </c>
      <c r="U3016">
        <v>2.5566349999999998E-3</v>
      </c>
      <c r="V3016">
        <v>0</v>
      </c>
      <c r="W3016">
        <v>0</v>
      </c>
      <c r="X3016">
        <v>-1.27737E-4</v>
      </c>
      <c r="Y3016">
        <v>-1.3930400000000001E-4</v>
      </c>
      <c r="Z3016">
        <v>-7.3317800000000002E-4</v>
      </c>
      <c r="AA3016">
        <v>-1.476074E-3</v>
      </c>
      <c r="AB3016">
        <v>-8.5221199999999998E-4</v>
      </c>
      <c r="AC3016">
        <v>-4.4853239999999997E-3</v>
      </c>
    </row>
    <row r="3017" spans="1:29" x14ac:dyDescent="0.3">
      <c r="A3017">
        <v>30.15</v>
      </c>
      <c r="B3017">
        <v>28.2</v>
      </c>
      <c r="C3017">
        <v>0</v>
      </c>
      <c r="D3017">
        <v>0</v>
      </c>
      <c r="E3017">
        <v>0</v>
      </c>
      <c r="F3017">
        <v>0.10576923100000001</v>
      </c>
      <c r="G3017">
        <v>9.6153850000000006E-3</v>
      </c>
      <c r="H3017">
        <v>0</v>
      </c>
      <c r="I3017">
        <v>0</v>
      </c>
      <c r="J3017">
        <v>0</v>
      </c>
      <c r="K3017">
        <v>0</v>
      </c>
      <c r="L3017">
        <v>5.4082660000000001E-3</v>
      </c>
      <c r="M3017">
        <v>4.9166100000000001E-4</v>
      </c>
      <c r="N3017">
        <v>0</v>
      </c>
      <c r="O3017">
        <v>0</v>
      </c>
      <c r="P3017">
        <v>0</v>
      </c>
      <c r="Q3017">
        <v>0</v>
      </c>
      <c r="R3017">
        <v>2.70413E-4</v>
      </c>
      <c r="S3017" s="1">
        <v>2.4600000000000002E-5</v>
      </c>
      <c r="T3017">
        <v>0</v>
      </c>
      <c r="U3017">
        <v>0</v>
      </c>
      <c r="V3017">
        <v>0</v>
      </c>
      <c r="W3017">
        <v>0</v>
      </c>
      <c r="X3017">
        <v>-1.4192999999999999E-4</v>
      </c>
      <c r="Y3017" s="1">
        <v>-9.8300000000000004E-5</v>
      </c>
      <c r="Z3017">
        <v>-5.1753699999999999E-4</v>
      </c>
      <c r="AA3017">
        <v>0</v>
      </c>
      <c r="AB3017">
        <v>0</v>
      </c>
      <c r="AC3017">
        <v>0</v>
      </c>
    </row>
    <row r="3018" spans="1:29" x14ac:dyDescent="0.3">
      <c r="A3018">
        <v>30.16</v>
      </c>
      <c r="B3018">
        <v>28.2</v>
      </c>
      <c r="C3018">
        <v>0</v>
      </c>
      <c r="D3018">
        <v>0</v>
      </c>
      <c r="E3018">
        <v>0</v>
      </c>
      <c r="F3018">
        <v>8.6538461999999997E-2</v>
      </c>
      <c r="G3018">
        <v>0</v>
      </c>
      <c r="H3018">
        <v>0</v>
      </c>
      <c r="I3018">
        <v>0</v>
      </c>
      <c r="J3018">
        <v>0</v>
      </c>
      <c r="K3018">
        <v>0</v>
      </c>
      <c r="L3018">
        <v>4.4249449999999996E-3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2.2124699999999999E-4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-1.27737E-4</v>
      </c>
      <c r="Y3018" s="1">
        <v>-7.3700000000000002E-5</v>
      </c>
      <c r="Z3018">
        <v>-3.8815300000000002E-4</v>
      </c>
      <c r="AA3018">
        <v>0</v>
      </c>
      <c r="AB3018">
        <v>0</v>
      </c>
      <c r="AC3018">
        <v>0</v>
      </c>
    </row>
    <row r="3019" spans="1:29" x14ac:dyDescent="0.3">
      <c r="A3019">
        <v>30.17</v>
      </c>
      <c r="B3019">
        <v>28.2</v>
      </c>
      <c r="C3019">
        <v>0</v>
      </c>
      <c r="D3019">
        <v>0</v>
      </c>
      <c r="E3019">
        <v>0</v>
      </c>
      <c r="F3019">
        <v>7.6923077000000006E-2</v>
      </c>
      <c r="G3019">
        <v>0</v>
      </c>
      <c r="H3019">
        <v>0</v>
      </c>
      <c r="I3019">
        <v>0</v>
      </c>
      <c r="J3019">
        <v>0</v>
      </c>
      <c r="K3019">
        <v>0</v>
      </c>
      <c r="L3019">
        <v>3.9332840000000004E-3</v>
      </c>
      <c r="M3019">
        <v>0</v>
      </c>
      <c r="N3019">
        <v>0</v>
      </c>
      <c r="O3019">
        <v>0</v>
      </c>
      <c r="P3019">
        <v>0</v>
      </c>
      <c r="Q3019">
        <v>0</v>
      </c>
      <c r="R3019">
        <v>1.9666400000000001E-4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-1.13544E-4</v>
      </c>
      <c r="Y3019" s="1">
        <v>-6.5599999999999995E-5</v>
      </c>
      <c r="Z3019">
        <v>-3.45025E-4</v>
      </c>
      <c r="AA3019">
        <v>0</v>
      </c>
      <c r="AB3019">
        <v>0</v>
      </c>
      <c r="AC3019">
        <v>0</v>
      </c>
    </row>
    <row r="3020" spans="1:29" x14ac:dyDescent="0.3">
      <c r="A3020">
        <v>30.18</v>
      </c>
      <c r="B3020">
        <v>28.2</v>
      </c>
      <c r="C3020">
        <v>0</v>
      </c>
      <c r="D3020">
        <v>0</v>
      </c>
      <c r="E3020">
        <v>0</v>
      </c>
      <c r="F3020">
        <v>7.6923077000000006E-2</v>
      </c>
      <c r="G3020">
        <v>0</v>
      </c>
      <c r="H3020">
        <v>0</v>
      </c>
      <c r="I3020">
        <v>0</v>
      </c>
      <c r="J3020">
        <v>0</v>
      </c>
      <c r="K3020">
        <v>0</v>
      </c>
      <c r="L3020">
        <v>3.9332840000000004E-3</v>
      </c>
      <c r="M3020">
        <v>0</v>
      </c>
      <c r="N3020">
        <v>0</v>
      </c>
      <c r="O3020">
        <v>0</v>
      </c>
      <c r="P3020">
        <v>0</v>
      </c>
      <c r="Q3020">
        <v>0</v>
      </c>
      <c r="R3020">
        <v>1.9666400000000001E-4</v>
      </c>
      <c r="S3020">
        <v>0</v>
      </c>
      <c r="T3020">
        <v>0</v>
      </c>
      <c r="U3020">
        <v>0</v>
      </c>
      <c r="V3020">
        <v>0</v>
      </c>
      <c r="W3020">
        <v>0</v>
      </c>
      <c r="X3020">
        <v>-1.13544E-4</v>
      </c>
      <c r="Y3020" s="1">
        <v>-6.5599999999999995E-5</v>
      </c>
      <c r="Z3020">
        <v>-3.45025E-4</v>
      </c>
      <c r="AA3020">
        <v>0</v>
      </c>
      <c r="AB3020">
        <v>0</v>
      </c>
      <c r="AC3020">
        <v>0</v>
      </c>
    </row>
    <row r="3021" spans="1:29" x14ac:dyDescent="0.3">
      <c r="A3021">
        <v>30.19</v>
      </c>
      <c r="B3021">
        <v>28.2</v>
      </c>
      <c r="C3021">
        <v>0</v>
      </c>
      <c r="D3021">
        <v>0</v>
      </c>
      <c r="E3021">
        <v>0</v>
      </c>
      <c r="F3021">
        <v>6.7307692000000002E-2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3.4416239999999999E-3</v>
      </c>
      <c r="M3021">
        <v>0</v>
      </c>
      <c r="N3021">
        <v>0</v>
      </c>
      <c r="O3021">
        <v>0</v>
      </c>
      <c r="P3021">
        <v>0</v>
      </c>
      <c r="Q3021">
        <v>0</v>
      </c>
      <c r="R3021">
        <v>1.7208100000000001E-4</v>
      </c>
      <c r="S3021">
        <v>0</v>
      </c>
      <c r="T3021">
        <v>0</v>
      </c>
      <c r="U3021">
        <v>0</v>
      </c>
      <c r="V3021">
        <v>0</v>
      </c>
      <c r="W3021">
        <v>0</v>
      </c>
      <c r="X3021" s="1">
        <v>-9.9400000000000004E-5</v>
      </c>
      <c r="Y3021" s="1">
        <v>-5.7399999999999999E-5</v>
      </c>
      <c r="Z3021">
        <v>-3.0189700000000003E-4</v>
      </c>
      <c r="AA3021">
        <v>0</v>
      </c>
      <c r="AB3021">
        <v>0</v>
      </c>
      <c r="AC3021">
        <v>0</v>
      </c>
    </row>
    <row r="3022" spans="1:29" x14ac:dyDescent="0.3">
      <c r="A3022">
        <v>30.2</v>
      </c>
      <c r="B3022">
        <v>28.2</v>
      </c>
      <c r="C3022">
        <v>0</v>
      </c>
      <c r="D3022">
        <v>0</v>
      </c>
      <c r="E3022">
        <v>0</v>
      </c>
      <c r="F3022">
        <v>4.8076923000000001E-2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2.4583029999999998E-3</v>
      </c>
      <c r="M3022">
        <v>0</v>
      </c>
      <c r="N3022">
        <v>0</v>
      </c>
      <c r="O3022">
        <v>0</v>
      </c>
      <c r="P3022">
        <v>0</v>
      </c>
      <c r="Q3022">
        <v>0</v>
      </c>
      <c r="R3022">
        <v>1.22915E-4</v>
      </c>
      <c r="S3022">
        <v>0</v>
      </c>
      <c r="T3022">
        <v>0</v>
      </c>
      <c r="U3022">
        <v>0</v>
      </c>
      <c r="V3022">
        <v>0</v>
      </c>
      <c r="W3022">
        <v>0</v>
      </c>
      <c r="X3022" s="1">
        <v>-7.1000000000000005E-5</v>
      </c>
      <c r="Y3022" s="1">
        <v>-4.1E-5</v>
      </c>
      <c r="Z3022">
        <v>-2.15641E-4</v>
      </c>
      <c r="AA3022">
        <v>0</v>
      </c>
      <c r="AB3022">
        <v>0</v>
      </c>
      <c r="AC3022">
        <v>0</v>
      </c>
    </row>
    <row r="3023" spans="1:29" x14ac:dyDescent="0.3">
      <c r="A3023">
        <v>30.21</v>
      </c>
      <c r="B3023">
        <v>28.2</v>
      </c>
      <c r="C3023">
        <v>0</v>
      </c>
      <c r="D3023">
        <v>0</v>
      </c>
      <c r="E3023">
        <v>0</v>
      </c>
      <c r="F3023">
        <v>2.8846153999999999E-2</v>
      </c>
      <c r="G3023">
        <v>0</v>
      </c>
      <c r="H3023">
        <v>0</v>
      </c>
      <c r="I3023">
        <v>0</v>
      </c>
      <c r="J3023">
        <v>0</v>
      </c>
      <c r="K3023">
        <v>0</v>
      </c>
      <c r="L3023">
        <v>1.4749819999999999E-3</v>
      </c>
      <c r="M3023">
        <v>0</v>
      </c>
      <c r="N3023">
        <v>0</v>
      </c>
      <c r="O3023">
        <v>0</v>
      </c>
      <c r="P3023">
        <v>0</v>
      </c>
      <c r="Q3023">
        <v>0</v>
      </c>
      <c r="R3023" s="1">
        <v>7.3700000000000002E-5</v>
      </c>
      <c r="S3023">
        <v>0</v>
      </c>
      <c r="T3023">
        <v>0</v>
      </c>
      <c r="U3023">
        <v>0</v>
      </c>
      <c r="V3023">
        <v>0</v>
      </c>
      <c r="W3023">
        <v>0</v>
      </c>
      <c r="X3023" s="1">
        <v>-4.2599999999999999E-5</v>
      </c>
      <c r="Y3023" s="1">
        <v>-2.4600000000000002E-5</v>
      </c>
      <c r="Z3023">
        <v>-1.2938399999999999E-4</v>
      </c>
      <c r="AA3023">
        <v>0</v>
      </c>
      <c r="AB3023">
        <v>0</v>
      </c>
      <c r="AC3023">
        <v>0</v>
      </c>
    </row>
    <row r="3024" spans="1:29" x14ac:dyDescent="0.3">
      <c r="A3024">
        <v>30.22</v>
      </c>
      <c r="B3024">
        <v>28.2</v>
      </c>
      <c r="C3024">
        <v>0</v>
      </c>
      <c r="D3024">
        <v>0</v>
      </c>
      <c r="E3024">
        <v>0</v>
      </c>
      <c r="F3024">
        <v>9.6153850000000006E-3</v>
      </c>
      <c r="G3024">
        <v>0</v>
      </c>
      <c r="H3024">
        <v>0</v>
      </c>
      <c r="I3024">
        <v>0</v>
      </c>
      <c r="J3024">
        <v>0</v>
      </c>
      <c r="K3024">
        <v>0</v>
      </c>
      <c r="L3024">
        <v>4.9166100000000001E-4</v>
      </c>
      <c r="M3024">
        <v>0</v>
      </c>
      <c r="N3024">
        <v>0</v>
      </c>
      <c r="O3024">
        <v>0</v>
      </c>
      <c r="P3024">
        <v>0</v>
      </c>
      <c r="Q3024">
        <v>0</v>
      </c>
      <c r="R3024" s="1">
        <v>2.4600000000000002E-5</v>
      </c>
      <c r="S3024">
        <v>0</v>
      </c>
      <c r="T3024">
        <v>0</v>
      </c>
      <c r="U3024">
        <v>0</v>
      </c>
      <c r="V3024">
        <v>0</v>
      </c>
      <c r="W3024">
        <v>0</v>
      </c>
      <c r="X3024" s="1">
        <v>-1.42E-5</v>
      </c>
      <c r="Y3024" s="1">
        <v>-8.1899999999999995E-6</v>
      </c>
      <c r="Z3024" s="1">
        <v>-4.3099999999999997E-5</v>
      </c>
      <c r="AA3024">
        <v>0</v>
      </c>
      <c r="AB3024">
        <v>0</v>
      </c>
      <c r="AC3024">
        <v>0</v>
      </c>
    </row>
    <row r="3025" spans="1:29" x14ac:dyDescent="0.3">
      <c r="A3025">
        <v>30.23</v>
      </c>
      <c r="B3025">
        <v>28.2</v>
      </c>
      <c r="C3025">
        <v>0</v>
      </c>
      <c r="D3025">
        <v>0</v>
      </c>
      <c r="E3025">
        <v>0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v>0</v>
      </c>
      <c r="M3025">
        <v>0</v>
      </c>
      <c r="N3025">
        <v>0</v>
      </c>
      <c r="O3025">
        <v>0</v>
      </c>
      <c r="P3025">
        <v>0</v>
      </c>
      <c r="Q3025">
        <v>0</v>
      </c>
      <c r="R3025">
        <v>0</v>
      </c>
      <c r="S3025">
        <v>0</v>
      </c>
      <c r="T3025">
        <v>0</v>
      </c>
      <c r="U3025">
        <v>0</v>
      </c>
      <c r="V3025">
        <v>0</v>
      </c>
      <c r="W3025">
        <v>0</v>
      </c>
      <c r="X3025">
        <v>0</v>
      </c>
      <c r="Y3025">
        <v>0</v>
      </c>
      <c r="Z3025">
        <v>0</v>
      </c>
      <c r="AA3025">
        <v>0</v>
      </c>
      <c r="AB3025">
        <v>0</v>
      </c>
      <c r="AC3025">
        <v>0</v>
      </c>
    </row>
    <row r="3026" spans="1:29" x14ac:dyDescent="0.3">
      <c r="A3026">
        <v>30.24</v>
      </c>
      <c r="B3026">
        <v>28.2</v>
      </c>
      <c r="C3026">
        <v>0</v>
      </c>
      <c r="D3026">
        <v>0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v>0</v>
      </c>
      <c r="M3026">
        <v>0</v>
      </c>
      <c r="N3026">
        <v>0</v>
      </c>
      <c r="O3026">
        <v>0</v>
      </c>
      <c r="P3026">
        <v>0</v>
      </c>
      <c r="Q3026">
        <v>0</v>
      </c>
      <c r="R3026">
        <v>0</v>
      </c>
      <c r="S3026">
        <v>0</v>
      </c>
      <c r="T3026">
        <v>0</v>
      </c>
      <c r="U3026">
        <v>0</v>
      </c>
      <c r="V3026">
        <v>0</v>
      </c>
      <c r="W3026">
        <v>0</v>
      </c>
      <c r="X3026">
        <v>0</v>
      </c>
      <c r="Y3026">
        <v>0</v>
      </c>
      <c r="Z3026">
        <v>0</v>
      </c>
      <c r="AA3026">
        <v>0</v>
      </c>
      <c r="AB3026">
        <v>0</v>
      </c>
      <c r="AC3026">
        <v>0</v>
      </c>
    </row>
    <row r="3027" spans="1:29" x14ac:dyDescent="0.3">
      <c r="A3027">
        <v>30.25</v>
      </c>
      <c r="B3027">
        <v>28.2</v>
      </c>
      <c r="C3027">
        <v>0</v>
      </c>
      <c r="D3027">
        <v>0</v>
      </c>
      <c r="E3027">
        <v>0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v>0</v>
      </c>
      <c r="N3027">
        <v>0</v>
      </c>
      <c r="O3027">
        <v>0</v>
      </c>
      <c r="P3027">
        <v>0</v>
      </c>
      <c r="Q3027">
        <v>0</v>
      </c>
      <c r="R3027">
        <v>0</v>
      </c>
      <c r="S3027">
        <v>0</v>
      </c>
      <c r="T3027">
        <v>0</v>
      </c>
      <c r="U3027">
        <v>0</v>
      </c>
      <c r="V3027">
        <v>0</v>
      </c>
      <c r="W3027">
        <v>0</v>
      </c>
      <c r="X3027">
        <v>0</v>
      </c>
      <c r="Y3027">
        <v>0</v>
      </c>
      <c r="Z3027">
        <v>0</v>
      </c>
      <c r="AA3027">
        <v>0</v>
      </c>
      <c r="AB3027">
        <v>0</v>
      </c>
      <c r="AC3027">
        <v>0</v>
      </c>
    </row>
    <row r="3028" spans="1:29" x14ac:dyDescent="0.3">
      <c r="A3028">
        <v>30.26</v>
      </c>
      <c r="B3028">
        <v>28.2</v>
      </c>
      <c r="C3028">
        <v>0</v>
      </c>
      <c r="D3028">
        <v>0</v>
      </c>
      <c r="E3028">
        <v>0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v>0</v>
      </c>
      <c r="L3028">
        <v>0</v>
      </c>
      <c r="M3028">
        <v>0</v>
      </c>
      <c r="N3028">
        <v>0</v>
      </c>
      <c r="O3028">
        <v>0</v>
      </c>
      <c r="P3028">
        <v>0</v>
      </c>
      <c r="Q3028">
        <v>0</v>
      </c>
      <c r="R3028">
        <v>0</v>
      </c>
      <c r="S3028">
        <v>0</v>
      </c>
      <c r="T3028">
        <v>0</v>
      </c>
      <c r="U3028">
        <v>0</v>
      </c>
      <c r="V3028">
        <v>0</v>
      </c>
      <c r="W3028">
        <v>0</v>
      </c>
      <c r="X3028">
        <v>0</v>
      </c>
      <c r="Y3028">
        <v>0</v>
      </c>
      <c r="Z3028">
        <v>0</v>
      </c>
      <c r="AA3028">
        <v>0</v>
      </c>
      <c r="AB3028">
        <v>0</v>
      </c>
      <c r="AC3028">
        <v>0</v>
      </c>
    </row>
    <row r="3029" spans="1:29" x14ac:dyDescent="0.3">
      <c r="A3029">
        <v>30.27</v>
      </c>
      <c r="B3029">
        <v>28.2</v>
      </c>
      <c r="C3029">
        <v>0</v>
      </c>
      <c r="D3029">
        <v>0</v>
      </c>
      <c r="E3029">
        <v>0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0</v>
      </c>
      <c r="O3029">
        <v>0</v>
      </c>
      <c r="P3029">
        <v>0</v>
      </c>
      <c r="Q3029">
        <v>0</v>
      </c>
      <c r="R3029">
        <v>0</v>
      </c>
      <c r="S3029">
        <v>0</v>
      </c>
      <c r="T3029">
        <v>0</v>
      </c>
      <c r="U3029">
        <v>0</v>
      </c>
      <c r="V3029">
        <v>0</v>
      </c>
      <c r="W3029">
        <v>0</v>
      </c>
      <c r="X3029">
        <v>0</v>
      </c>
      <c r="Y3029">
        <v>0</v>
      </c>
      <c r="Z3029">
        <v>0</v>
      </c>
      <c r="AA3029">
        <v>0</v>
      </c>
      <c r="AB3029">
        <v>0</v>
      </c>
      <c r="AC3029">
        <v>0</v>
      </c>
    </row>
    <row r="3030" spans="1:29" x14ac:dyDescent="0.3">
      <c r="A3030">
        <v>30.28</v>
      </c>
      <c r="B3030">
        <v>28.2</v>
      </c>
      <c r="C3030">
        <v>0</v>
      </c>
      <c r="D3030">
        <v>0</v>
      </c>
      <c r="E3030">
        <v>0</v>
      </c>
      <c r="F3030">
        <v>0</v>
      </c>
      <c r="G3030">
        <v>0</v>
      </c>
      <c r="H3030">
        <v>0</v>
      </c>
      <c r="I3030">
        <v>0</v>
      </c>
      <c r="J3030">
        <v>0</v>
      </c>
      <c r="K3030">
        <v>0</v>
      </c>
      <c r="L3030">
        <v>0</v>
      </c>
      <c r="M3030">
        <v>0</v>
      </c>
      <c r="N3030">
        <v>0</v>
      </c>
      <c r="O3030">
        <v>0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0</v>
      </c>
      <c r="Y3030">
        <v>0</v>
      </c>
      <c r="Z3030">
        <v>0</v>
      </c>
      <c r="AA3030">
        <v>0</v>
      </c>
      <c r="AB3030">
        <v>0</v>
      </c>
      <c r="AC3030">
        <v>0</v>
      </c>
    </row>
    <row r="3031" spans="1:29" x14ac:dyDescent="0.3">
      <c r="A3031">
        <v>30.29</v>
      </c>
      <c r="B3031">
        <v>28.2</v>
      </c>
      <c r="C3031">
        <v>0</v>
      </c>
      <c r="D3031">
        <v>0</v>
      </c>
      <c r="E3031">
        <v>0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v>0</v>
      </c>
      <c r="L3031">
        <v>0</v>
      </c>
      <c r="M3031">
        <v>0</v>
      </c>
      <c r="N3031">
        <v>0</v>
      </c>
      <c r="O3031">
        <v>0</v>
      </c>
      <c r="P3031">
        <v>0</v>
      </c>
      <c r="Q3031">
        <v>0</v>
      </c>
      <c r="R3031">
        <v>0</v>
      </c>
      <c r="S3031">
        <v>0</v>
      </c>
      <c r="T3031">
        <v>0</v>
      </c>
      <c r="U3031">
        <v>0</v>
      </c>
      <c r="V3031">
        <v>0</v>
      </c>
      <c r="W3031">
        <v>0</v>
      </c>
      <c r="X3031">
        <v>0</v>
      </c>
      <c r="Y3031">
        <v>0</v>
      </c>
      <c r="Z3031">
        <v>0</v>
      </c>
      <c r="AA3031">
        <v>0</v>
      </c>
      <c r="AB3031">
        <v>0</v>
      </c>
      <c r="AC3031">
        <v>0</v>
      </c>
    </row>
    <row r="3032" spans="1:29" x14ac:dyDescent="0.3">
      <c r="A3032">
        <v>30.3</v>
      </c>
      <c r="B3032">
        <v>28.2</v>
      </c>
      <c r="C3032">
        <v>0</v>
      </c>
      <c r="D3032">
        <v>0</v>
      </c>
      <c r="E3032">
        <v>0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v>0</v>
      </c>
      <c r="L3032">
        <v>0</v>
      </c>
      <c r="M3032">
        <v>0</v>
      </c>
      <c r="N3032">
        <v>0</v>
      </c>
      <c r="O3032">
        <v>0</v>
      </c>
      <c r="P3032">
        <v>0</v>
      </c>
      <c r="Q3032">
        <v>0</v>
      </c>
      <c r="R3032">
        <v>0</v>
      </c>
      <c r="S3032">
        <v>0</v>
      </c>
      <c r="T3032">
        <v>0</v>
      </c>
      <c r="U3032">
        <v>0</v>
      </c>
      <c r="V3032">
        <v>0</v>
      </c>
      <c r="W3032">
        <v>0</v>
      </c>
      <c r="X3032">
        <v>0</v>
      </c>
      <c r="Y3032">
        <v>0</v>
      </c>
      <c r="Z3032">
        <v>0</v>
      </c>
      <c r="AA3032">
        <v>0</v>
      </c>
      <c r="AB3032">
        <v>0</v>
      </c>
      <c r="AC3032">
        <v>0</v>
      </c>
    </row>
    <row r="3033" spans="1:29" x14ac:dyDescent="0.3">
      <c r="A3033">
        <v>30.31</v>
      </c>
      <c r="B3033">
        <v>28.2</v>
      </c>
      <c r="C3033">
        <v>0</v>
      </c>
      <c r="D3033">
        <v>0</v>
      </c>
      <c r="E3033">
        <v>0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0</v>
      </c>
      <c r="Y3033">
        <v>0</v>
      </c>
      <c r="Z3033">
        <v>0</v>
      </c>
      <c r="AA3033">
        <v>0</v>
      </c>
      <c r="AB3033">
        <v>0</v>
      </c>
      <c r="AC3033">
        <v>0</v>
      </c>
    </row>
    <row r="3034" spans="1:29" x14ac:dyDescent="0.3">
      <c r="A3034">
        <v>30.32</v>
      </c>
      <c r="B3034">
        <v>28.2</v>
      </c>
      <c r="C3034">
        <v>0</v>
      </c>
      <c r="D3034">
        <v>0</v>
      </c>
      <c r="E3034">
        <v>0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0</v>
      </c>
      <c r="Y3034">
        <v>0</v>
      </c>
      <c r="Z3034">
        <v>0</v>
      </c>
      <c r="AA3034">
        <v>0</v>
      </c>
      <c r="AB3034">
        <v>0</v>
      </c>
      <c r="AC3034">
        <v>0</v>
      </c>
    </row>
    <row r="3035" spans="1:29" x14ac:dyDescent="0.3">
      <c r="A3035">
        <v>30.33</v>
      </c>
      <c r="B3035">
        <v>28.2</v>
      </c>
      <c r="C3035">
        <v>0</v>
      </c>
      <c r="D3035">
        <v>0</v>
      </c>
      <c r="E3035">
        <v>0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v>0</v>
      </c>
      <c r="N3035">
        <v>0</v>
      </c>
      <c r="O3035">
        <v>0</v>
      </c>
      <c r="P3035">
        <v>0</v>
      </c>
      <c r="Q3035">
        <v>0</v>
      </c>
      <c r="R3035">
        <v>0</v>
      </c>
      <c r="S3035">
        <v>0</v>
      </c>
      <c r="T3035">
        <v>0</v>
      </c>
      <c r="U3035">
        <v>0</v>
      </c>
      <c r="V3035">
        <v>0</v>
      </c>
      <c r="W3035">
        <v>0</v>
      </c>
      <c r="X3035">
        <v>0</v>
      </c>
      <c r="Y3035">
        <v>0</v>
      </c>
      <c r="Z3035">
        <v>0</v>
      </c>
      <c r="AA3035">
        <v>0</v>
      </c>
      <c r="AB3035">
        <v>0</v>
      </c>
      <c r="AC3035">
        <v>0</v>
      </c>
    </row>
    <row r="3036" spans="1:29" x14ac:dyDescent="0.3">
      <c r="A3036">
        <v>30.34</v>
      </c>
      <c r="B3036">
        <v>28.2</v>
      </c>
      <c r="C3036">
        <v>0</v>
      </c>
      <c r="D3036">
        <v>0</v>
      </c>
      <c r="E3036">
        <v>0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0</v>
      </c>
      <c r="L3036">
        <v>0</v>
      </c>
      <c r="M3036">
        <v>0</v>
      </c>
      <c r="N3036">
        <v>0</v>
      </c>
      <c r="O3036">
        <v>0</v>
      </c>
      <c r="P3036">
        <v>0</v>
      </c>
      <c r="Q3036">
        <v>0</v>
      </c>
      <c r="R3036">
        <v>0</v>
      </c>
      <c r="S3036">
        <v>0</v>
      </c>
      <c r="T3036">
        <v>0</v>
      </c>
      <c r="U3036">
        <v>0</v>
      </c>
      <c r="V3036">
        <v>0</v>
      </c>
      <c r="W3036">
        <v>0</v>
      </c>
      <c r="X3036">
        <v>0</v>
      </c>
      <c r="Y3036">
        <v>0</v>
      </c>
      <c r="Z3036">
        <v>0</v>
      </c>
      <c r="AA3036">
        <v>0</v>
      </c>
      <c r="AB3036">
        <v>0</v>
      </c>
      <c r="AC3036">
        <v>0</v>
      </c>
    </row>
    <row r="3037" spans="1:29" x14ac:dyDescent="0.3">
      <c r="A3037">
        <v>30.35</v>
      </c>
      <c r="B3037">
        <v>28.2</v>
      </c>
      <c r="C3037">
        <v>0</v>
      </c>
      <c r="D3037">
        <v>0</v>
      </c>
      <c r="E3037">
        <v>0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  <c r="Y3037">
        <v>0</v>
      </c>
      <c r="Z3037">
        <v>0</v>
      </c>
      <c r="AA3037">
        <v>0</v>
      </c>
      <c r="AB3037">
        <v>0</v>
      </c>
      <c r="AC3037">
        <v>0</v>
      </c>
    </row>
    <row r="3038" spans="1:29" x14ac:dyDescent="0.3">
      <c r="A3038">
        <v>30.36</v>
      </c>
      <c r="B3038">
        <v>28.2</v>
      </c>
      <c r="C3038">
        <v>0</v>
      </c>
      <c r="D3038">
        <v>0</v>
      </c>
      <c r="E3038">
        <v>0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  <c r="Y3038">
        <v>0</v>
      </c>
      <c r="Z3038">
        <v>0</v>
      </c>
      <c r="AA3038">
        <v>0</v>
      </c>
      <c r="AB3038">
        <v>0</v>
      </c>
      <c r="AC3038">
        <v>0</v>
      </c>
    </row>
    <row r="3039" spans="1:29" x14ac:dyDescent="0.3">
      <c r="A3039">
        <v>30.37</v>
      </c>
      <c r="B3039">
        <v>28.2</v>
      </c>
      <c r="C3039">
        <v>0</v>
      </c>
      <c r="D3039">
        <v>0</v>
      </c>
      <c r="E3039">
        <v>0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v>0</v>
      </c>
      <c r="L3039">
        <v>0</v>
      </c>
      <c r="M3039">
        <v>0</v>
      </c>
      <c r="N3039">
        <v>0</v>
      </c>
      <c r="O3039">
        <v>0</v>
      </c>
      <c r="P3039">
        <v>0</v>
      </c>
      <c r="Q3039">
        <v>0</v>
      </c>
      <c r="R3039">
        <v>0</v>
      </c>
      <c r="S3039">
        <v>0</v>
      </c>
      <c r="T3039">
        <v>0</v>
      </c>
      <c r="U3039">
        <v>0</v>
      </c>
      <c r="V3039">
        <v>0</v>
      </c>
      <c r="W3039">
        <v>0</v>
      </c>
      <c r="X3039">
        <v>0</v>
      </c>
      <c r="Y3039">
        <v>0</v>
      </c>
      <c r="Z3039">
        <v>0</v>
      </c>
      <c r="AA3039">
        <v>0</v>
      </c>
      <c r="AB3039">
        <v>0</v>
      </c>
      <c r="AC3039">
        <v>0</v>
      </c>
    </row>
    <row r="3040" spans="1:29" x14ac:dyDescent="0.3">
      <c r="A3040">
        <v>30.38</v>
      </c>
      <c r="B3040">
        <v>28.2</v>
      </c>
      <c r="C3040">
        <v>0</v>
      </c>
      <c r="D3040">
        <v>0</v>
      </c>
      <c r="E3040">
        <v>0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v>0</v>
      </c>
      <c r="L3040">
        <v>0</v>
      </c>
      <c r="M3040">
        <v>0</v>
      </c>
      <c r="N3040">
        <v>0</v>
      </c>
      <c r="O3040">
        <v>0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0</v>
      </c>
      <c r="Y3040">
        <v>0</v>
      </c>
      <c r="Z3040">
        <v>0</v>
      </c>
      <c r="AA3040">
        <v>0</v>
      </c>
      <c r="AB3040">
        <v>0</v>
      </c>
      <c r="AC3040">
        <v>0</v>
      </c>
    </row>
    <row r="3041" spans="1:29" x14ac:dyDescent="0.3">
      <c r="A3041">
        <v>30.39</v>
      </c>
      <c r="B3041">
        <v>28.2</v>
      </c>
      <c r="C3041">
        <v>0</v>
      </c>
      <c r="D3041">
        <v>0</v>
      </c>
      <c r="E3041">
        <v>0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v>0</v>
      </c>
      <c r="N3041">
        <v>0</v>
      </c>
      <c r="O3041">
        <v>0</v>
      </c>
      <c r="P3041">
        <v>0</v>
      </c>
      <c r="Q3041">
        <v>0</v>
      </c>
      <c r="R3041">
        <v>0</v>
      </c>
      <c r="S3041">
        <v>0</v>
      </c>
      <c r="T3041">
        <v>0</v>
      </c>
      <c r="U3041">
        <v>0</v>
      </c>
      <c r="V3041">
        <v>0</v>
      </c>
      <c r="W3041">
        <v>0</v>
      </c>
      <c r="X3041">
        <v>0</v>
      </c>
      <c r="Y3041">
        <v>0</v>
      </c>
      <c r="Z3041">
        <v>0</v>
      </c>
      <c r="AA3041">
        <v>0</v>
      </c>
      <c r="AB3041">
        <v>0</v>
      </c>
      <c r="AC3041">
        <v>0</v>
      </c>
    </row>
    <row r="3042" spans="1:29" x14ac:dyDescent="0.3">
      <c r="A3042">
        <v>30.4</v>
      </c>
      <c r="B3042">
        <v>28.2</v>
      </c>
      <c r="C3042">
        <v>0</v>
      </c>
      <c r="D3042">
        <v>0</v>
      </c>
      <c r="E3042">
        <v>0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v>0</v>
      </c>
      <c r="L3042">
        <v>0</v>
      </c>
      <c r="M3042">
        <v>0</v>
      </c>
      <c r="N3042">
        <v>0</v>
      </c>
      <c r="O3042">
        <v>0</v>
      </c>
      <c r="P3042">
        <v>0</v>
      </c>
      <c r="Q3042">
        <v>0</v>
      </c>
      <c r="R3042">
        <v>0</v>
      </c>
      <c r="S3042">
        <v>0</v>
      </c>
      <c r="T3042">
        <v>0</v>
      </c>
      <c r="U3042">
        <v>0</v>
      </c>
      <c r="V3042">
        <v>0</v>
      </c>
      <c r="W3042">
        <v>0</v>
      </c>
      <c r="X3042">
        <v>0</v>
      </c>
      <c r="Y3042">
        <v>0</v>
      </c>
      <c r="Z3042">
        <v>0</v>
      </c>
      <c r="AA3042">
        <v>0</v>
      </c>
      <c r="AB3042">
        <v>0</v>
      </c>
      <c r="AC3042">
        <v>0</v>
      </c>
    </row>
    <row r="3043" spans="1:29" x14ac:dyDescent="0.3">
      <c r="A3043">
        <v>30.41</v>
      </c>
      <c r="B3043">
        <v>28.2</v>
      </c>
      <c r="C3043">
        <v>0</v>
      </c>
      <c r="D3043">
        <v>0</v>
      </c>
      <c r="E3043">
        <v>0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0</v>
      </c>
      <c r="L3043">
        <v>0</v>
      </c>
      <c r="M3043">
        <v>0</v>
      </c>
      <c r="N3043">
        <v>0</v>
      </c>
      <c r="O3043">
        <v>0</v>
      </c>
      <c r="P3043">
        <v>0</v>
      </c>
      <c r="Q3043">
        <v>0</v>
      </c>
      <c r="R3043">
        <v>0</v>
      </c>
      <c r="S3043">
        <v>0</v>
      </c>
      <c r="T3043">
        <v>0</v>
      </c>
      <c r="U3043">
        <v>0</v>
      </c>
      <c r="V3043">
        <v>0</v>
      </c>
      <c r="W3043">
        <v>0</v>
      </c>
      <c r="X3043">
        <v>0</v>
      </c>
      <c r="Y3043">
        <v>0</v>
      </c>
      <c r="Z3043">
        <v>0</v>
      </c>
      <c r="AA3043">
        <v>0</v>
      </c>
      <c r="AB3043">
        <v>0</v>
      </c>
      <c r="AC3043">
        <v>0</v>
      </c>
    </row>
    <row r="3044" spans="1:29" x14ac:dyDescent="0.3">
      <c r="A3044">
        <v>30.42</v>
      </c>
      <c r="B3044">
        <v>28.2</v>
      </c>
      <c r="C3044">
        <v>0</v>
      </c>
      <c r="D3044">
        <v>0</v>
      </c>
      <c r="E3044">
        <v>0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0</v>
      </c>
      <c r="T3044">
        <v>0</v>
      </c>
      <c r="U3044">
        <v>0</v>
      </c>
      <c r="V3044">
        <v>0</v>
      </c>
      <c r="W3044">
        <v>0</v>
      </c>
      <c r="X3044">
        <v>0</v>
      </c>
      <c r="Y3044">
        <v>0</v>
      </c>
      <c r="Z3044">
        <v>0</v>
      </c>
      <c r="AA3044">
        <v>0</v>
      </c>
      <c r="AB3044">
        <v>0</v>
      </c>
      <c r="AC3044">
        <v>0</v>
      </c>
    </row>
    <row r="3045" spans="1:29" x14ac:dyDescent="0.3">
      <c r="A3045">
        <v>30.43</v>
      </c>
      <c r="B3045">
        <v>28.2</v>
      </c>
      <c r="C3045">
        <v>0</v>
      </c>
      <c r="D3045">
        <v>0</v>
      </c>
      <c r="E3045">
        <v>0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v>0</v>
      </c>
      <c r="L3045">
        <v>0</v>
      </c>
      <c r="M3045">
        <v>0</v>
      </c>
      <c r="N3045">
        <v>0</v>
      </c>
      <c r="O3045">
        <v>0</v>
      </c>
      <c r="P3045">
        <v>0</v>
      </c>
      <c r="Q3045">
        <v>0</v>
      </c>
      <c r="R3045">
        <v>0</v>
      </c>
      <c r="S3045">
        <v>0</v>
      </c>
      <c r="T3045">
        <v>0</v>
      </c>
      <c r="U3045">
        <v>0</v>
      </c>
      <c r="V3045">
        <v>0</v>
      </c>
      <c r="W3045">
        <v>0</v>
      </c>
      <c r="X3045">
        <v>0</v>
      </c>
      <c r="Y3045">
        <v>0</v>
      </c>
      <c r="Z3045">
        <v>0</v>
      </c>
      <c r="AA3045">
        <v>0</v>
      </c>
      <c r="AB3045">
        <v>0</v>
      </c>
      <c r="AC3045">
        <v>0</v>
      </c>
    </row>
    <row r="3046" spans="1:29" x14ac:dyDescent="0.3">
      <c r="A3046">
        <v>30.44</v>
      </c>
      <c r="B3046">
        <v>28.2</v>
      </c>
      <c r="C3046">
        <v>0</v>
      </c>
      <c r="D3046">
        <v>0</v>
      </c>
      <c r="E3046">
        <v>0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0</v>
      </c>
      <c r="Y3046">
        <v>0</v>
      </c>
      <c r="Z3046">
        <v>0</v>
      </c>
      <c r="AA3046">
        <v>0</v>
      </c>
      <c r="AB3046">
        <v>0</v>
      </c>
      <c r="AC3046">
        <v>0</v>
      </c>
    </row>
    <row r="3047" spans="1:29" x14ac:dyDescent="0.3">
      <c r="A3047">
        <v>30.45</v>
      </c>
      <c r="B3047">
        <v>28.2</v>
      </c>
      <c r="C3047">
        <v>0</v>
      </c>
      <c r="D3047">
        <v>0</v>
      </c>
      <c r="E3047">
        <v>0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v>0</v>
      </c>
      <c r="N3047">
        <v>0</v>
      </c>
      <c r="O3047">
        <v>0</v>
      </c>
      <c r="P3047">
        <v>0</v>
      </c>
      <c r="Q3047">
        <v>0</v>
      </c>
      <c r="R3047">
        <v>0</v>
      </c>
      <c r="S3047">
        <v>0</v>
      </c>
      <c r="T3047">
        <v>0</v>
      </c>
      <c r="U3047">
        <v>0</v>
      </c>
      <c r="V3047">
        <v>0</v>
      </c>
      <c r="W3047">
        <v>0</v>
      </c>
      <c r="X3047">
        <v>0</v>
      </c>
      <c r="Y3047">
        <v>0</v>
      </c>
      <c r="Z3047">
        <v>0</v>
      </c>
      <c r="AA3047">
        <v>0</v>
      </c>
      <c r="AB3047">
        <v>0</v>
      </c>
      <c r="AC3047">
        <v>0</v>
      </c>
    </row>
    <row r="3048" spans="1:29" x14ac:dyDescent="0.3">
      <c r="A3048">
        <v>30.46</v>
      </c>
      <c r="B3048">
        <v>28.2</v>
      </c>
      <c r="C3048">
        <v>0</v>
      </c>
      <c r="D3048">
        <v>0</v>
      </c>
      <c r="E3048">
        <v>0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v>0</v>
      </c>
      <c r="M3048">
        <v>0</v>
      </c>
      <c r="N3048">
        <v>0</v>
      </c>
      <c r="O3048">
        <v>0</v>
      </c>
      <c r="P3048">
        <v>0</v>
      </c>
      <c r="Q3048">
        <v>0</v>
      </c>
      <c r="R3048">
        <v>0</v>
      </c>
      <c r="S3048">
        <v>0</v>
      </c>
      <c r="T3048">
        <v>0</v>
      </c>
      <c r="U3048">
        <v>0</v>
      </c>
      <c r="V3048">
        <v>0</v>
      </c>
      <c r="W3048">
        <v>0</v>
      </c>
      <c r="X3048">
        <v>0</v>
      </c>
      <c r="Y3048">
        <v>0</v>
      </c>
      <c r="Z3048">
        <v>0</v>
      </c>
      <c r="AA3048">
        <v>0</v>
      </c>
      <c r="AB3048">
        <v>0</v>
      </c>
      <c r="AC3048">
        <v>0</v>
      </c>
    </row>
    <row r="3049" spans="1:29" x14ac:dyDescent="0.3">
      <c r="A3049">
        <v>30.47</v>
      </c>
      <c r="B3049">
        <v>28.2</v>
      </c>
      <c r="C3049">
        <v>0</v>
      </c>
      <c r="D3049">
        <v>0</v>
      </c>
      <c r="E3049">
        <v>0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0</v>
      </c>
      <c r="L3049">
        <v>0</v>
      </c>
      <c r="M3049">
        <v>0</v>
      </c>
      <c r="N3049">
        <v>0</v>
      </c>
      <c r="O3049">
        <v>0</v>
      </c>
      <c r="P3049">
        <v>0</v>
      </c>
      <c r="Q3049">
        <v>0</v>
      </c>
      <c r="R3049">
        <v>0</v>
      </c>
      <c r="S3049">
        <v>0</v>
      </c>
      <c r="T3049">
        <v>0</v>
      </c>
      <c r="U3049">
        <v>0</v>
      </c>
      <c r="V3049">
        <v>0</v>
      </c>
      <c r="W3049">
        <v>0</v>
      </c>
      <c r="X3049">
        <v>0</v>
      </c>
      <c r="Y3049">
        <v>0</v>
      </c>
      <c r="Z3049">
        <v>0</v>
      </c>
      <c r="AA3049">
        <v>0</v>
      </c>
      <c r="AB3049">
        <v>0</v>
      </c>
      <c r="AC3049">
        <v>0</v>
      </c>
    </row>
    <row r="3050" spans="1:29" x14ac:dyDescent="0.3">
      <c r="A3050">
        <v>30.48</v>
      </c>
      <c r="B3050">
        <v>28.2</v>
      </c>
      <c r="C3050">
        <v>0</v>
      </c>
      <c r="D3050">
        <v>0</v>
      </c>
      <c r="E3050">
        <v>0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v>0</v>
      </c>
      <c r="L3050">
        <v>0</v>
      </c>
      <c r="M3050">
        <v>0</v>
      </c>
      <c r="N3050">
        <v>0</v>
      </c>
      <c r="O3050">
        <v>0</v>
      </c>
      <c r="P3050">
        <v>0</v>
      </c>
      <c r="Q3050">
        <v>0</v>
      </c>
      <c r="R3050">
        <v>0</v>
      </c>
      <c r="S3050">
        <v>0</v>
      </c>
      <c r="T3050">
        <v>0</v>
      </c>
      <c r="U3050">
        <v>0</v>
      </c>
      <c r="V3050">
        <v>0</v>
      </c>
      <c r="W3050">
        <v>0</v>
      </c>
      <c r="X3050">
        <v>0</v>
      </c>
      <c r="Y3050">
        <v>0</v>
      </c>
      <c r="Z3050">
        <v>0</v>
      </c>
      <c r="AA3050">
        <v>0</v>
      </c>
      <c r="AB3050">
        <v>0</v>
      </c>
      <c r="AC3050">
        <v>0</v>
      </c>
    </row>
    <row r="3051" spans="1:29" x14ac:dyDescent="0.3">
      <c r="A3051">
        <v>30.49</v>
      </c>
      <c r="B3051">
        <v>28.2</v>
      </c>
      <c r="C3051">
        <v>0</v>
      </c>
      <c r="D3051">
        <v>0</v>
      </c>
      <c r="E3051">
        <v>0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v>0</v>
      </c>
      <c r="M3051">
        <v>0</v>
      </c>
      <c r="N3051">
        <v>0</v>
      </c>
      <c r="O3051">
        <v>0</v>
      </c>
      <c r="P3051">
        <v>0</v>
      </c>
      <c r="Q3051">
        <v>0</v>
      </c>
      <c r="R3051">
        <v>0</v>
      </c>
      <c r="S3051">
        <v>0</v>
      </c>
      <c r="T3051">
        <v>0</v>
      </c>
      <c r="U3051">
        <v>0</v>
      </c>
      <c r="V3051">
        <v>0</v>
      </c>
      <c r="W3051">
        <v>0</v>
      </c>
      <c r="X3051">
        <v>0</v>
      </c>
      <c r="Y3051">
        <v>0</v>
      </c>
      <c r="Z3051">
        <v>0</v>
      </c>
      <c r="AA3051">
        <v>0</v>
      </c>
      <c r="AB3051">
        <v>0</v>
      </c>
      <c r="AC3051">
        <v>0</v>
      </c>
    </row>
    <row r="3052" spans="1:29" x14ac:dyDescent="0.3">
      <c r="A3052">
        <v>30.5</v>
      </c>
      <c r="B3052">
        <v>28.2</v>
      </c>
      <c r="C3052">
        <v>0</v>
      </c>
      <c r="D3052">
        <v>0</v>
      </c>
      <c r="E3052">
        <v>0</v>
      </c>
      <c r="F3052">
        <v>0</v>
      </c>
      <c r="G3052">
        <v>0</v>
      </c>
      <c r="H3052">
        <v>0</v>
      </c>
      <c r="I3052">
        <v>0</v>
      </c>
      <c r="J3052">
        <v>0</v>
      </c>
      <c r="K3052">
        <v>0</v>
      </c>
      <c r="L3052">
        <v>0</v>
      </c>
      <c r="M3052">
        <v>0</v>
      </c>
      <c r="N3052">
        <v>0</v>
      </c>
      <c r="O3052">
        <v>0</v>
      </c>
      <c r="P3052">
        <v>0</v>
      </c>
      <c r="Q3052">
        <v>0</v>
      </c>
      <c r="R3052">
        <v>0</v>
      </c>
      <c r="S3052">
        <v>0</v>
      </c>
      <c r="T3052">
        <v>0</v>
      </c>
      <c r="U3052">
        <v>0</v>
      </c>
      <c r="V3052">
        <v>0</v>
      </c>
      <c r="W3052">
        <v>0</v>
      </c>
      <c r="X3052">
        <v>0</v>
      </c>
      <c r="Y3052">
        <v>0</v>
      </c>
      <c r="Z3052">
        <v>0</v>
      </c>
      <c r="AA3052">
        <v>0</v>
      </c>
      <c r="AB3052">
        <v>0</v>
      </c>
      <c r="AC305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75AB9-8095-4796-8274-6FC719EECA9E}">
  <dimension ref="A1:Y236"/>
  <sheetViews>
    <sheetView zoomScaleNormal="100" workbookViewId="0">
      <selection activeCell="F5" sqref="F5"/>
    </sheetView>
  </sheetViews>
  <sheetFormatPr defaultColWidth="10.77734375" defaultRowHeight="14.4" x14ac:dyDescent="0.3"/>
  <cols>
    <col min="5" max="5" width="11.5546875" customWidth="1"/>
  </cols>
  <sheetData>
    <row r="1" spans="1:25" x14ac:dyDescent="0.3">
      <c r="A1" s="2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</row>
    <row r="2" spans="1:25" x14ac:dyDescent="0.3">
      <c r="A2" s="3" t="s">
        <v>37</v>
      </c>
      <c r="C2">
        <v>0.01</v>
      </c>
      <c r="E2">
        <f>$C$6*AVERAGE(data_lastRecoveryFile!$C120:'data_lastRecoveryFile'!$C210)/$C$5</f>
        <v>-2.0674486803519061</v>
      </c>
      <c r="F2">
        <f>$C$6*AVERAGE(data_lastRecoveryFile!$C330:'data_lastRecoveryFile'!$C440)/$C$5</f>
        <v>-3.30791788856305</v>
      </c>
      <c r="G2">
        <f>AVERAGE(data_lastRecoveryFile!$F120:'data_lastRecoveryFile'!$F210)*2*PI()/($C$4*$C$2)</f>
        <v>-29.16981818335384</v>
      </c>
      <c r="H2">
        <f>AVERAGE(data_lastRecoveryFile!$F330:'data_lastRecoveryFile'!$F440)*2*PI()/($C$4*$C$2)</f>
        <v>-66.932588738492939</v>
      </c>
      <c r="I2">
        <f>(H$2-G$2)/(F$2-E$2)</f>
        <v>30.442328036175958</v>
      </c>
      <c r="R2">
        <f>$C$6*AVERAGE(data_lastRecoveryFile!$C2650:'data_lastRecoveryFile'!$C2770)/$C$5</f>
        <v>-2.0674486803519061</v>
      </c>
      <c r="S2">
        <f>$C$6*AVERAGE(data_lastRecoveryFile!$C2890:'data_lastRecoveryFile'!$C2940)/$C$5</f>
        <v>-3.30791788856305</v>
      </c>
      <c r="T2">
        <f>AVERAGE(data_lastRecoveryFile!$F2650:'data_lastRecoveryFile'!$F2770)*2*PI()/($C$4*$C$2)</f>
        <v>-32.310043271199</v>
      </c>
      <c r="U2">
        <f>AVERAGE(data_lastRecoveryFile!$F2890:'data_lastRecoveryFile'!$F2940)*2*PI()/($C$4*$C$2)</f>
        <v>-68.84531226516556</v>
      </c>
      <c r="V2">
        <f>(U$2-T$2)/(S$2-R$2)</f>
        <v>29.452781860384384</v>
      </c>
    </row>
    <row r="3" spans="1:25" x14ac:dyDescent="0.3">
      <c r="A3" s="3" t="s">
        <v>38</v>
      </c>
      <c r="C3">
        <v>12</v>
      </c>
    </row>
    <row r="4" spans="1:25" x14ac:dyDescent="0.3">
      <c r="A4" s="3" t="s">
        <v>39</v>
      </c>
      <c r="C4">
        <v>1024</v>
      </c>
      <c r="E4" t="s">
        <v>34</v>
      </c>
      <c r="F4" t="s">
        <v>35</v>
      </c>
      <c r="G4" t="s">
        <v>40</v>
      </c>
      <c r="I4" t="s">
        <v>41</v>
      </c>
      <c r="K4" t="s">
        <v>42</v>
      </c>
      <c r="L4" t="s">
        <v>40</v>
      </c>
      <c r="R4" t="s">
        <v>34</v>
      </c>
      <c r="S4" t="s">
        <v>35</v>
      </c>
      <c r="T4" t="s">
        <v>40</v>
      </c>
      <c r="V4" t="s">
        <v>41</v>
      </c>
      <c r="X4" t="s">
        <v>42</v>
      </c>
      <c r="Y4" t="s">
        <v>40</v>
      </c>
    </row>
    <row r="5" spans="1:25" x14ac:dyDescent="0.3">
      <c r="A5" s="3" t="s">
        <v>43</v>
      </c>
      <c r="C5">
        <v>1023</v>
      </c>
      <c r="E5">
        <f>G$2</f>
        <v>-29.16981818335384</v>
      </c>
      <c r="F5">
        <v>-67.735917396381424</v>
      </c>
      <c r="G5">
        <v>0.23677761057116098</v>
      </c>
      <c r="I5">
        <f>SUM(TableWmot11[Abs(error)])</f>
        <v>491.58752370592998</v>
      </c>
      <c r="K5">
        <f>(F$5-E$5)/(F$2-E$2)</f>
        <v>31.089928680005684</v>
      </c>
      <c r="L5">
        <f>G$5</f>
        <v>0.23677761057116098</v>
      </c>
      <c r="R5">
        <f>T$2</f>
        <v>-32.310043271199</v>
      </c>
      <c r="S5">
        <v>-70.018753080483435</v>
      </c>
      <c r="T5">
        <v>0.21720021985441101</v>
      </c>
      <c r="V5">
        <f>SUM(TableWmot12[Abs(error)])</f>
        <v>397.93559112170556</v>
      </c>
      <c r="X5">
        <f>(S$5-R$5)/(S$2-R$2)</f>
        <v>30.398747151219833</v>
      </c>
      <c r="Y5">
        <f>T$5</f>
        <v>0.21720021985441101</v>
      </c>
    </row>
    <row r="6" spans="1:25" x14ac:dyDescent="0.3">
      <c r="A6" s="3" t="s">
        <v>44</v>
      </c>
      <c r="C6">
        <f>data_lastRecoveryFile!$B$2</f>
        <v>28.2</v>
      </c>
    </row>
    <row r="7" spans="1:25" x14ac:dyDescent="0.3">
      <c r="A7" s="3"/>
    </row>
    <row r="8" spans="1:25" x14ac:dyDescent="0.3">
      <c r="A8" t="s">
        <v>45</v>
      </c>
      <c r="B8" t="s">
        <v>46</v>
      </c>
      <c r="C8" t="s">
        <v>47</v>
      </c>
      <c r="D8" t="s">
        <v>48</v>
      </c>
      <c r="E8" t="s">
        <v>49</v>
      </c>
      <c r="F8" t="s">
        <v>50</v>
      </c>
      <c r="N8" t="s">
        <v>45</v>
      </c>
      <c r="O8" t="s">
        <v>46</v>
      </c>
      <c r="P8" t="s">
        <v>47</v>
      </c>
      <c r="Q8" t="s">
        <v>48</v>
      </c>
      <c r="R8" t="s">
        <v>49</v>
      </c>
      <c r="S8" t="s">
        <v>50</v>
      </c>
    </row>
    <row r="9" spans="1:25" x14ac:dyDescent="0.3">
      <c r="A9">
        <f>data_lastRecoveryFile!$A240-data_lastRecoveryFile!$A$240</f>
        <v>0</v>
      </c>
      <c r="B9">
        <f>$C$6*data_lastRecoveryFile!$C240/$C$5</f>
        <v>-3.30791788856305</v>
      </c>
      <c r="C9">
        <f>data_lastRecoveryFile!$F240*2*PI()/($C$4*$C$3*$C$2)</f>
        <v>-2.6062923580754411</v>
      </c>
      <c r="D9">
        <f>TableWmot11[[#This Row],[W]]*$C$3</f>
        <v>-31.275508296905294</v>
      </c>
      <c r="E9">
        <f>F$5+(E$5-F$5)*EXP(-TableWmot11[[#This Row],[t]]/G$5)</f>
        <v>-29.16981818335384</v>
      </c>
      <c r="F9">
        <f>ABS(TableWmot11[[#This Row],[Wmot,sim]]-TableWmot11[[#This Row],[Wmot]])</f>
        <v>2.1056901135514536</v>
      </c>
      <c r="N9">
        <f>data_lastRecoveryFile!$A2809-data_lastRecoveryFile!$A$2809</f>
        <v>0</v>
      </c>
      <c r="O9">
        <f>$C$6*data_lastRecoveryFile!$C2809/$C$5</f>
        <v>-3.30791788856305</v>
      </c>
      <c r="P9">
        <f>data_lastRecoveryFile!$F2809*2*PI()/($C$4*$C$3*$C$2)</f>
        <v>-2.9961791416630419</v>
      </c>
      <c r="Q9">
        <f>TableWmot12[[#This Row],[W]]*$C$3</f>
        <v>-35.954149699956503</v>
      </c>
      <c r="R9">
        <f>S$5+(R$5-S$5)*EXP(-TableWmot12[[#This Row],[t]]/T$5)</f>
        <v>-32.310043271199</v>
      </c>
      <c r="S9">
        <f>ABS(TableWmot12[[#This Row],[Wmot,sim]]-TableWmot12[[#This Row],[Wmot]])</f>
        <v>3.6441064287575031</v>
      </c>
    </row>
    <row r="10" spans="1:25" x14ac:dyDescent="0.3">
      <c r="A10">
        <f>data_lastRecoveryFile!$A241-data_lastRecoveryFile!$A$240</f>
        <v>1.0000000000000231E-2</v>
      </c>
      <c r="B10">
        <f>$C$6*data_lastRecoveryFile!$C241/$C$5</f>
        <v>-3.30791788856305</v>
      </c>
      <c r="C10">
        <f>data_lastRecoveryFile!$F241*2*PI()/($C$4*$C$3*$C$2)</f>
        <v>-2.7085577439344837</v>
      </c>
      <c r="D10">
        <f>TableWmot11[[#This Row],[W]]*$C$3</f>
        <v>-32.502692927213801</v>
      </c>
      <c r="E10">
        <f>F$5+(E$5-F$5)*EXP(-TableWmot11[[#This Row],[t]]/G$5)</f>
        <v>-30.764692339237385</v>
      </c>
      <c r="F10">
        <f>ABS(TableWmot11[[#This Row],[Wmot,sim]]-TableWmot11[[#This Row],[Wmot]])</f>
        <v>1.7380005879764155</v>
      </c>
      <c r="N10">
        <f>data_lastRecoveryFile!$A2810-data_lastRecoveryFile!$A$2809</f>
        <v>9.9999999999980105E-3</v>
      </c>
      <c r="O10">
        <f>$C$6*data_lastRecoveryFile!$C2810/$C$5</f>
        <v>-3.30791788856305</v>
      </c>
      <c r="P10">
        <f>data_lastRecoveryFile!$F2810*2*PI()/($C$4*$C$3*$C$2)</f>
        <v>-3.0345286613601825</v>
      </c>
      <c r="Q10">
        <f>TableWmot12[[#This Row],[W]]*$C$3</f>
        <v>-36.41434393632219</v>
      </c>
      <c r="R10">
        <f>S$5+(R$5-S$5)*EXP(-TableWmot12[[#This Row],[t]]/T$5)</f>
        <v>-34.006810271170743</v>
      </c>
      <c r="S10">
        <f>ABS(TableWmot12[[#This Row],[Wmot,sim]]-TableWmot12[[#This Row],[Wmot]])</f>
        <v>2.4075336651514476</v>
      </c>
    </row>
    <row r="11" spans="1:25" x14ac:dyDescent="0.3">
      <c r="A11">
        <f>data_lastRecoveryFile!$A242-data_lastRecoveryFile!$A$240</f>
        <v>2.0000000000000018E-2</v>
      </c>
      <c r="B11">
        <f>$C$6*data_lastRecoveryFile!$C242/$C$5</f>
        <v>-3.30791788856305</v>
      </c>
      <c r="C11">
        <f>data_lastRecoveryFile!$F242*2*PI()/($C$4*$C$3*$C$2)</f>
        <v>-2.8004982589485032</v>
      </c>
      <c r="D11">
        <f>TableWmot11[[#This Row],[W]]*$C$3</f>
        <v>-33.605979107382041</v>
      </c>
      <c r="E11">
        <f>F$5+(E$5-F$5)*EXP(-TableWmot11[[#This Row],[t]]/G$5)</f>
        <v>-32.293611585886858</v>
      </c>
      <c r="F11">
        <f>ABS(TableWmot11[[#This Row],[Wmot,sim]]-TableWmot11[[#This Row],[Wmot]])</f>
        <v>1.3123675214951831</v>
      </c>
      <c r="N11">
        <f>data_lastRecoveryFile!$A2811-data_lastRecoveryFile!$A$2809</f>
        <v>1.9999999999999574E-2</v>
      </c>
      <c r="O11">
        <f>$C$6*data_lastRecoveryFile!$C2811/$C$5</f>
        <v>-3.30791788856305</v>
      </c>
      <c r="P11">
        <f>data_lastRecoveryFile!$F2811*2*PI()/($C$4*$C$3*$C$2)</f>
        <v>-3.0586200259834677</v>
      </c>
      <c r="Q11">
        <f>TableWmot12[[#This Row],[W]]*$C$3</f>
        <v>-36.703440311801614</v>
      </c>
      <c r="R11">
        <f>S$5+(R$5-S$5)*EXP(-TableWmot12[[#This Row],[t]]/T$5)</f>
        <v>-35.627228378095424</v>
      </c>
      <c r="S11">
        <f>ABS(TableWmot12[[#This Row],[Wmot,sim]]-TableWmot12[[#This Row],[Wmot]])</f>
        <v>1.0762119337061904</v>
      </c>
    </row>
    <row r="12" spans="1:25" x14ac:dyDescent="0.3">
      <c r="A12">
        <f>data_lastRecoveryFile!$A243-data_lastRecoveryFile!$A$240</f>
        <v>3.0000000000000249E-2</v>
      </c>
      <c r="B12">
        <f>$C$6*data_lastRecoveryFile!$C243/$C$5</f>
        <v>-3.30791788856305</v>
      </c>
      <c r="C12">
        <f>data_lastRecoveryFile!$F243*2*PI()/($C$4*$C$3*$C$2)</f>
        <v>-2.8590058595514232</v>
      </c>
      <c r="D12">
        <f>TableWmot11[[#This Row],[W]]*$C$3</f>
        <v>-34.308070314617076</v>
      </c>
      <c r="E12">
        <f>F$5+(E$5-F$5)*EXP(-TableWmot11[[#This Row],[t]]/G$5)</f>
        <v>-33.759303442609159</v>
      </c>
      <c r="F12">
        <f>ABS(TableWmot11[[#This Row],[Wmot,sim]]-TableWmot11[[#This Row],[Wmot]])</f>
        <v>0.54876687200791707</v>
      </c>
      <c r="N12">
        <f>data_lastRecoveryFile!$A2812-data_lastRecoveryFile!$A$2809</f>
        <v>3.0000000000001137E-2</v>
      </c>
      <c r="O12">
        <f>$C$6*data_lastRecoveryFile!$C2812/$C$5</f>
        <v>-3.30791788856305</v>
      </c>
      <c r="P12">
        <f>data_lastRecoveryFile!$F2812*2*PI()/($C$4*$C$3*$C$2)</f>
        <v>-3.1245025342597859</v>
      </c>
      <c r="Q12">
        <f>TableWmot12[[#This Row],[W]]*$C$3</f>
        <v>-37.494030411117429</v>
      </c>
      <c r="R12">
        <f>S$5+(R$5-S$5)*EXP(-TableWmot12[[#This Row],[t]]/T$5)</f>
        <v>-37.174733039190393</v>
      </c>
      <c r="S12">
        <f>ABS(TableWmot12[[#This Row],[Wmot,sim]]-TableWmot12[[#This Row],[Wmot]])</f>
        <v>0.31929737192703556</v>
      </c>
    </row>
    <row r="13" spans="1:25" x14ac:dyDescent="0.3">
      <c r="A13">
        <f>data_lastRecoveryFile!$A244-data_lastRecoveryFile!$A$240</f>
        <v>4.0000000000000036E-2</v>
      </c>
      <c r="B13">
        <f>$C$6*data_lastRecoveryFile!$C244/$C$5</f>
        <v>-3.30791788856305</v>
      </c>
      <c r="C13">
        <f>data_lastRecoveryFile!$F244*2*PI()/($C$4*$C$3*$C$2)</f>
        <v>-2.9327549357740805</v>
      </c>
      <c r="D13">
        <f>TableWmot11[[#This Row],[W]]*$C$3</f>
        <v>-35.193059229288963</v>
      </c>
      <c r="E13">
        <f>F$5+(E$5-F$5)*EXP(-TableWmot11[[#This Row],[t]]/G$5)</f>
        <v>-35.164382634050867</v>
      </c>
      <c r="F13">
        <f>ABS(TableWmot11[[#This Row],[Wmot,sim]]-TableWmot11[[#This Row],[Wmot]])</f>
        <v>2.867659523809607E-2</v>
      </c>
      <c r="N13">
        <f>data_lastRecoveryFile!$A2813-data_lastRecoveryFile!$A$2809</f>
        <v>3.9999999999999147E-2</v>
      </c>
      <c r="O13">
        <f>$C$6*data_lastRecoveryFile!$C2813/$C$5</f>
        <v>-3.30791788856305</v>
      </c>
      <c r="P13">
        <f>data_lastRecoveryFile!$F2813*2*PI()/($C$4*$C$3*$C$2)</f>
        <v>-3.1918600238662527</v>
      </c>
      <c r="Q13">
        <f>TableWmot12[[#This Row],[W]]*$C$3</f>
        <v>-38.30232028639503</v>
      </c>
      <c r="R13">
        <f>S$5+(R$5-S$5)*EXP(-TableWmot12[[#This Row],[t]]/T$5)</f>
        <v>-38.652605117931088</v>
      </c>
      <c r="S13">
        <f>ABS(TableWmot12[[#This Row],[Wmot,sim]]-TableWmot12[[#This Row],[Wmot]])</f>
        <v>0.35028483153605805</v>
      </c>
    </row>
    <row r="14" spans="1:25" x14ac:dyDescent="0.3">
      <c r="A14">
        <f>data_lastRecoveryFile!$A245-data_lastRecoveryFile!$A$240</f>
        <v>5.0000000000000266E-2</v>
      </c>
      <c r="B14">
        <f>$C$6*data_lastRecoveryFile!$C245/$C$5</f>
        <v>-3.30791788856305</v>
      </c>
      <c r="C14">
        <f>data_lastRecoveryFile!$F245*2*PI()/($C$4*$C$3*$C$2)</f>
        <v>-2.9986374440503987</v>
      </c>
      <c r="D14">
        <f>TableWmot11[[#This Row],[W]]*$C$3</f>
        <v>-35.983649328604784</v>
      </c>
      <c r="E14">
        <f>F$5+(E$5-F$5)*EXP(-TableWmot11[[#This Row],[t]]/G$5)</f>
        <v>-36.511355754743249</v>
      </c>
      <c r="F14">
        <f>ABS(TableWmot11[[#This Row],[Wmot,sim]]-TableWmot11[[#This Row],[Wmot]])</f>
        <v>0.52770642613846519</v>
      </c>
      <c r="N14">
        <f>data_lastRecoveryFile!$A2814-data_lastRecoveryFile!$A$2809</f>
        <v>5.0000000000000711E-2</v>
      </c>
      <c r="O14">
        <f>$C$6*data_lastRecoveryFile!$C2814/$C$5</f>
        <v>-3.30791788856305</v>
      </c>
      <c r="P14">
        <f>data_lastRecoveryFile!$F2814*2*PI()/($C$4*$C$3*$C$2)</f>
        <v>-3.2651174398159695</v>
      </c>
      <c r="Q14">
        <f>TableWmot12[[#This Row],[W]]*$C$3</f>
        <v>-39.18140927779163</v>
      </c>
      <c r="R14">
        <f>S$5+(R$5-S$5)*EXP(-TableWmot12[[#This Row],[t]]/T$5)</f>
        <v>-40.063977849808651</v>
      </c>
      <c r="S14">
        <f>ABS(TableWmot12[[#This Row],[Wmot,sim]]-TableWmot12[[#This Row],[Wmot]])</f>
        <v>0.88256857201702132</v>
      </c>
    </row>
    <row r="15" spans="1:25" x14ac:dyDescent="0.3">
      <c r="A15">
        <f>data_lastRecoveryFile!$A246-data_lastRecoveryFile!$A$240</f>
        <v>6.0000000000000053E-2</v>
      </c>
      <c r="B15">
        <f>$C$6*data_lastRecoveryFile!$C246/$C$5</f>
        <v>-3.30791788856305</v>
      </c>
      <c r="C15">
        <f>data_lastRecoveryFile!$F246*2*PI()/($C$4*$C$3*$C$2)</f>
        <v>-3.0748448226604133</v>
      </c>
      <c r="D15">
        <f>TableWmot11[[#This Row],[W]]*$C$3</f>
        <v>-36.898137871924959</v>
      </c>
      <c r="E15">
        <f>F$5+(E$5-F$5)*EXP(-TableWmot11[[#This Row],[t]]/G$5)</f>
        <v>-37.802625740747359</v>
      </c>
      <c r="F15">
        <f>ABS(TableWmot11[[#This Row],[Wmot,sim]]-TableWmot11[[#This Row],[Wmot]])</f>
        <v>0.90448786882240029</v>
      </c>
      <c r="N15">
        <f>data_lastRecoveryFile!$A2815-data_lastRecoveryFile!$A$2809</f>
        <v>5.9999999999998721E-2</v>
      </c>
      <c r="O15">
        <f>$C$6*data_lastRecoveryFile!$C2815/$C$5</f>
        <v>-3.30791788856305</v>
      </c>
      <c r="P15">
        <f>data_lastRecoveryFile!$F2815*2*PI()/($C$4*$C$3*$C$2)</f>
        <v>-3.3722994309610534</v>
      </c>
      <c r="Q15">
        <f>TableWmot12[[#This Row],[W]]*$C$3</f>
        <v>-40.467593171532641</v>
      </c>
      <c r="R15">
        <f>S$5+(R$5-S$5)*EXP(-TableWmot12[[#This Row],[t]]/T$5)</f>
        <v>-41.411843485096604</v>
      </c>
      <c r="S15">
        <f>ABS(TableWmot12[[#This Row],[Wmot,sim]]-TableWmot12[[#This Row],[Wmot]])</f>
        <v>0.94425031356396261</v>
      </c>
    </row>
    <row r="16" spans="1:25" x14ac:dyDescent="0.3">
      <c r="A16">
        <f>data_lastRecoveryFile!$A247-data_lastRecoveryFile!$A$240</f>
        <v>7.0000000000000284E-2</v>
      </c>
      <c r="B16">
        <f>$C$6*data_lastRecoveryFile!$C247/$C$5</f>
        <v>-3.30791788856305</v>
      </c>
      <c r="C16">
        <f>data_lastRecoveryFile!$F247*2*PI()/($C$4*$C$3*$C$2)</f>
        <v>-3.1613770726267778</v>
      </c>
      <c r="D16">
        <f>TableWmot11[[#This Row],[W]]*$C$3</f>
        <v>-37.936524871521335</v>
      </c>
      <c r="E16">
        <f>F$5+(E$5-F$5)*EXP(-TableWmot11[[#This Row],[t]]/G$5)</f>
        <v>-39.040496156378317</v>
      </c>
      <c r="F16">
        <f>ABS(TableWmot11[[#This Row],[Wmot,sim]]-TableWmot11[[#This Row],[Wmot]])</f>
        <v>1.103971284856982</v>
      </c>
      <c r="N16">
        <f>data_lastRecoveryFile!$A2816-data_lastRecoveryFile!$A$2809</f>
        <v>7.0000000000000284E-2</v>
      </c>
      <c r="O16">
        <f>$C$6*data_lastRecoveryFile!$C2816/$C$5</f>
        <v>-3.30791788856305</v>
      </c>
      <c r="P16">
        <f>data_lastRecoveryFile!$F2816*2*PI()/($C$4*$C$3*$C$2)</f>
        <v>-3.4558817172444662</v>
      </c>
      <c r="Q16">
        <f>TableWmot12[[#This Row],[W]]*$C$3</f>
        <v>-41.470580606933595</v>
      </c>
      <c r="R16">
        <f>S$5+(R$5-S$5)*EXP(-TableWmot12[[#This Row],[t]]/T$5)</f>
        <v>-42.699059632722353</v>
      </c>
      <c r="S16">
        <f>ABS(TableWmot12[[#This Row],[Wmot,sim]]-TableWmot12[[#This Row],[Wmot]])</f>
        <v>1.2284790257887579</v>
      </c>
    </row>
    <row r="17" spans="1:19" x14ac:dyDescent="0.3">
      <c r="A17">
        <f>data_lastRecoveryFile!$A248-data_lastRecoveryFile!$A$240</f>
        <v>8.0000000000000071E-2</v>
      </c>
      <c r="B17">
        <f>$C$6*data_lastRecoveryFile!$C248/$C$5</f>
        <v>-3.30791788856305</v>
      </c>
      <c r="C17">
        <f>data_lastRecoveryFile!$F248*2*PI()/($C$4*$C$3*$C$2)</f>
        <v>-3.2488926431390235</v>
      </c>
      <c r="D17">
        <f>TableWmot11[[#This Row],[W]]*$C$3</f>
        <v>-38.986711717668285</v>
      </c>
      <c r="E17">
        <f>F$5+(E$5-F$5)*EXP(-TableWmot11[[#This Row],[t]]/G$5)</f>
        <v>-40.22717530365415</v>
      </c>
      <c r="F17">
        <f>ABS(TableWmot11[[#This Row],[Wmot,sim]]-TableWmot11[[#This Row],[Wmot]])</f>
        <v>1.2404635859858644</v>
      </c>
      <c r="N17">
        <f>data_lastRecoveryFile!$A2817-data_lastRecoveryFile!$A$2809</f>
        <v>7.9999999999998295E-2</v>
      </c>
      <c r="O17">
        <f>$C$6*data_lastRecoveryFile!$C2817/$C$5</f>
        <v>-3.30791788856305</v>
      </c>
      <c r="P17">
        <f>data_lastRecoveryFile!$F2817*2*PI()/($C$4*$C$3*$C$2)</f>
        <v>-3.5694552950057403</v>
      </c>
      <c r="Q17">
        <f>TableWmot12[[#This Row],[W]]*$C$3</f>
        <v>-42.833463540068884</v>
      </c>
      <c r="R17">
        <f>S$5+(R$5-S$5)*EXP(-TableWmot12[[#This Row],[t]]/T$5)</f>
        <v>-43.928355318677959</v>
      </c>
      <c r="S17">
        <f>ABS(TableWmot12[[#This Row],[Wmot,sim]]-TableWmot12[[#This Row],[Wmot]])</f>
        <v>1.0948917786090746</v>
      </c>
    </row>
    <row r="18" spans="1:19" x14ac:dyDescent="0.3">
      <c r="A18">
        <f>data_lastRecoveryFile!$A249-data_lastRecoveryFile!$A$240</f>
        <v>9.0000000000000302E-2</v>
      </c>
      <c r="B18">
        <f>$C$6*data_lastRecoveryFile!$C249/$C$5</f>
        <v>-3.30791788856305</v>
      </c>
      <c r="C18">
        <f>data_lastRecoveryFile!$F249*2*PI()/($C$4*$C$3*$C$2)</f>
        <v>-3.352633010328216</v>
      </c>
      <c r="D18">
        <f>TableWmot11[[#This Row],[W]]*$C$3</f>
        <v>-40.231596123938594</v>
      </c>
      <c r="E18">
        <f>F$5+(E$5-F$5)*EXP(-TableWmot11[[#This Row],[t]]/G$5)</f>
        <v>-41.364780161802116</v>
      </c>
      <c r="F18">
        <f>ABS(TableWmot11[[#This Row],[Wmot,sim]]-TableWmot11[[#This Row],[Wmot]])</f>
        <v>1.1331840378635221</v>
      </c>
      <c r="N18">
        <f>data_lastRecoveryFile!$A2818-data_lastRecoveryFile!$A$2809</f>
        <v>8.9999999999999858E-2</v>
      </c>
      <c r="O18">
        <f>$C$6*data_lastRecoveryFile!$C2818/$C$5</f>
        <v>-3.30791788856305</v>
      </c>
      <c r="P18">
        <f>data_lastRecoveryFile!$F2818*2*PI()/($C$4*$C$3*$C$2)</f>
        <v>-3.668279057420218</v>
      </c>
      <c r="Q18">
        <f>TableWmot12[[#This Row],[W]]*$C$3</f>
        <v>-44.019348689042616</v>
      </c>
      <c r="R18">
        <f>S$5+(R$5-S$5)*EXP(-TableWmot12[[#This Row],[t]]/T$5)</f>
        <v>-45.102336771829769</v>
      </c>
      <c r="S18">
        <f>ABS(TableWmot12[[#This Row],[Wmot,sim]]-TableWmot12[[#This Row],[Wmot]])</f>
        <v>1.0829880827871534</v>
      </c>
    </row>
    <row r="19" spans="1:19" x14ac:dyDescent="0.3">
      <c r="A19">
        <f>data_lastRecoveryFile!$A250-data_lastRecoveryFile!$A$240</f>
        <v>0.10000000000000009</v>
      </c>
      <c r="B19">
        <f>$C$6*data_lastRecoveryFile!$C250/$C$5</f>
        <v>-3.30791788856305</v>
      </c>
      <c r="C19">
        <f>data_lastRecoveryFile!$F250*2*PI()/($C$4*$C$3*$C$2)</f>
        <v>-3.4435902047963531</v>
      </c>
      <c r="D19">
        <f>TableWmot11[[#This Row],[W]]*$C$3</f>
        <v>-41.323082457556239</v>
      </c>
      <c r="E19">
        <f>F$5+(E$5-F$5)*EXP(-TableWmot11[[#This Row],[t]]/G$5)</f>
        <v>-42.455340163848675</v>
      </c>
      <c r="F19">
        <f>ABS(TableWmot11[[#This Row],[Wmot,sim]]-TableWmot11[[#This Row],[Wmot]])</f>
        <v>1.1322577062924353</v>
      </c>
      <c r="N19">
        <f>data_lastRecoveryFile!$A2819-data_lastRecoveryFile!$A$2809</f>
        <v>0.10000000000000142</v>
      </c>
      <c r="O19">
        <f>$C$6*data_lastRecoveryFile!$C2819/$C$5</f>
        <v>-3.30791788856305</v>
      </c>
      <c r="P19">
        <f>data_lastRecoveryFile!$F2819*2*PI()/($C$4*$C$3*$C$2)</f>
        <v>-3.7587445905927619</v>
      </c>
      <c r="Q19">
        <f>TableWmot12[[#This Row],[W]]*$C$3</f>
        <v>-45.104935087113141</v>
      </c>
      <c r="R19">
        <f>S$5+(R$5-S$5)*EXP(-TableWmot12[[#This Row],[t]]/T$5)</f>
        <v>-46.223492949379143</v>
      </c>
      <c r="S19">
        <f>ABS(TableWmot12[[#This Row],[Wmot,sim]]-TableWmot12[[#This Row],[Wmot]])</f>
        <v>1.1185578622660017</v>
      </c>
    </row>
    <row r="20" spans="1:19" x14ac:dyDescent="0.3">
      <c r="A20">
        <f>data_lastRecoveryFile!$A251-data_lastRecoveryFile!$A$240</f>
        <v>0.11000000000000032</v>
      </c>
      <c r="B20">
        <f>$C$6*data_lastRecoveryFile!$C251/$C$5</f>
        <v>-3.30791788856305</v>
      </c>
      <c r="C20">
        <f>data_lastRecoveryFile!$F251*2*PI()/($C$4*$C$3*$C$2)</f>
        <v>-3.5094727125613447</v>
      </c>
      <c r="D20">
        <f>TableWmot11[[#This Row],[W]]*$C$3</f>
        <v>-42.11367255073614</v>
      </c>
      <c r="E20">
        <f>F$5+(E$5-F$5)*EXP(-TableWmot11[[#This Row],[t]]/G$5)</f>
        <v>-43.500800817031994</v>
      </c>
      <c r="F20">
        <f>ABS(TableWmot11[[#This Row],[Wmot,sim]]-TableWmot11[[#This Row],[Wmot]])</f>
        <v>1.3871282662958535</v>
      </c>
      <c r="N20">
        <f>data_lastRecoveryFile!$A2820-data_lastRecoveryFile!$A$2809</f>
        <v>0.10999999999999943</v>
      </c>
      <c r="O20">
        <f>$C$6*data_lastRecoveryFile!$C2820/$C$5</f>
        <v>-3.30791788856305</v>
      </c>
      <c r="P20">
        <f>data_lastRecoveryFile!$F2820*2*PI()/($C$4*$C$3*$C$2)</f>
        <v>-3.8497017850608999</v>
      </c>
      <c r="Q20">
        <f>TableWmot12[[#This Row],[W]]*$C$3</f>
        <v>-46.1964214207308</v>
      </c>
      <c r="R20">
        <f>S$5+(R$5-S$5)*EXP(-TableWmot12[[#This Row],[t]]/T$5)</f>
        <v>-47.294200813700193</v>
      </c>
      <c r="S20">
        <f>ABS(TableWmot12[[#This Row],[Wmot,sim]]-TableWmot12[[#This Row],[Wmot]])</f>
        <v>1.0977793929693931</v>
      </c>
    </row>
    <row r="21" spans="1:19" x14ac:dyDescent="0.3">
      <c r="A21">
        <f>data_lastRecoveryFile!$A252-data_lastRecoveryFile!$A$240</f>
        <v>0.12000000000000011</v>
      </c>
      <c r="B21">
        <f>$C$6*data_lastRecoveryFile!$C252/$C$5</f>
        <v>-3.30791788856305</v>
      </c>
      <c r="C21">
        <f>data_lastRecoveryFile!$F252*2*PI()/($C$4*$C$3*$C$2)</f>
        <v>-3.5311057753085993</v>
      </c>
      <c r="D21">
        <f>TableWmot11[[#This Row],[W]]*$C$3</f>
        <v>-42.373269303703189</v>
      </c>
      <c r="E21">
        <f>F$5+(E$5-F$5)*EXP(-TableWmot11[[#This Row],[t]]/G$5)</f>
        <v>-44.503027173494075</v>
      </c>
      <c r="F21">
        <f>ABS(TableWmot11[[#This Row],[Wmot,sim]]-TableWmot11[[#This Row],[Wmot]])</f>
        <v>2.1297578697908861</v>
      </c>
      <c r="N21">
        <f>data_lastRecoveryFile!$A2821-data_lastRecoveryFile!$A$2809</f>
        <v>0.12000000000000099</v>
      </c>
      <c r="O21">
        <f>$C$6*data_lastRecoveryFile!$C2821/$C$5</f>
        <v>-3.30791788856305</v>
      </c>
      <c r="P21">
        <f>data_lastRecoveryFile!$F2821*2*PI()/($C$4*$C$3*$C$2)</f>
        <v>-3.9249258426137064</v>
      </c>
      <c r="Q21">
        <f>TableWmot12[[#This Row],[W]]*$C$3</f>
        <v>-47.099110111364475</v>
      </c>
      <c r="R21">
        <f>S$5+(R$5-S$5)*EXP(-TableWmot12[[#This Row],[t]]/T$5)</f>
        <v>-48.316730371736959</v>
      </c>
      <c r="S21">
        <f>ABS(TableWmot12[[#This Row],[Wmot,sim]]-TableWmot12[[#This Row],[Wmot]])</f>
        <v>1.2176202603724846</v>
      </c>
    </row>
    <row r="22" spans="1:19" x14ac:dyDescent="0.3">
      <c r="A22">
        <f>data_lastRecoveryFile!$A253-data_lastRecoveryFile!$A$240</f>
        <v>0.12999999999999989</v>
      </c>
      <c r="B22">
        <f>$C$6*data_lastRecoveryFile!$C253/$C$5</f>
        <v>-3.30791788856305</v>
      </c>
      <c r="C22">
        <f>data_lastRecoveryFile!$F253*2*PI()/($C$4*$C$3*$C$2)</f>
        <v>-3.5610970662751336</v>
      </c>
      <c r="D22">
        <f>TableWmot11[[#This Row],[W]]*$C$3</f>
        <v>-42.733164795301604</v>
      </c>
      <c r="E22">
        <f>F$5+(E$5-F$5)*EXP(-TableWmot11[[#This Row],[t]]/G$5)</f>
        <v>-45.463807157445473</v>
      </c>
      <c r="F22">
        <f>ABS(TableWmot11[[#This Row],[Wmot,sim]]-TableWmot11[[#This Row],[Wmot]])</f>
        <v>2.7306423621438682</v>
      </c>
      <c r="N22">
        <f>data_lastRecoveryFile!$A2822-data_lastRecoveryFile!$A$2809</f>
        <v>0.12999999999999901</v>
      </c>
      <c r="O22">
        <f>$C$6*data_lastRecoveryFile!$C2822/$C$5</f>
        <v>-3.30791788856305</v>
      </c>
      <c r="P22">
        <f>data_lastRecoveryFile!$F2822*2*PI()/($C$4*$C$3*$C$2)</f>
        <v>-4.0099831107385944</v>
      </c>
      <c r="Q22">
        <f>TableWmot12[[#This Row],[W]]*$C$3</f>
        <v>-48.119797328863129</v>
      </c>
      <c r="R22">
        <f>S$5+(R$5-S$5)*EXP(-TableWmot12[[#This Row],[t]]/T$5)</f>
        <v>-49.293249487640843</v>
      </c>
      <c r="S22">
        <f>ABS(TableWmot12[[#This Row],[Wmot,sim]]-TableWmot12[[#This Row],[Wmot]])</f>
        <v>1.1734521587777138</v>
      </c>
    </row>
    <row r="23" spans="1:19" x14ac:dyDescent="0.3">
      <c r="A23">
        <f>data_lastRecoveryFile!$A254-data_lastRecoveryFile!$A$240</f>
        <v>0.14000000000000012</v>
      </c>
      <c r="B23">
        <f>$C$6*data_lastRecoveryFile!$C254/$C$5</f>
        <v>-3.30791788856305</v>
      </c>
      <c r="C23">
        <f>data_lastRecoveryFile!$F254*2*PI()/($C$4*$C$3*$C$2)</f>
        <v>-3.6078048147028814</v>
      </c>
      <c r="D23">
        <f>TableWmot11[[#This Row],[W]]*$C$3</f>
        <v>-43.293657776434578</v>
      </c>
      <c r="E23">
        <f>F$5+(E$5-F$5)*EXP(-TableWmot11[[#This Row],[t]]/G$5)</f>
        <v>-46.38485475473707</v>
      </c>
      <c r="F23">
        <f>ABS(TableWmot11[[#This Row],[Wmot,sim]]-TableWmot11[[#This Row],[Wmot]])</f>
        <v>3.0911969783024915</v>
      </c>
      <c r="N23">
        <f>data_lastRecoveryFile!$A2823-data_lastRecoveryFile!$A$2809</f>
        <v>0.14000000000000057</v>
      </c>
      <c r="O23">
        <f>$C$6*data_lastRecoveryFile!$C2823/$C$5</f>
        <v>-3.30791788856305</v>
      </c>
      <c r="P23">
        <f>data_lastRecoveryFile!$F2823*2*PI()/($C$4*$C$3*$C$2)</f>
        <v>-4.0930737367490675</v>
      </c>
      <c r="Q23">
        <f>TableWmot12[[#This Row],[W]]*$C$3</f>
        <v>-49.11688484098881</v>
      </c>
      <c r="R23">
        <f>S$5+(R$5-S$5)*EXP(-TableWmot12[[#This Row],[t]]/T$5)</f>
        <v>-50.225828478860663</v>
      </c>
      <c r="S23">
        <f>ABS(TableWmot12[[#This Row],[Wmot,sim]]-TableWmot12[[#This Row],[Wmot]])</f>
        <v>1.1089436378718531</v>
      </c>
    </row>
    <row r="24" spans="1:19" x14ac:dyDescent="0.3">
      <c r="A24">
        <f>data_lastRecoveryFile!$A255-data_lastRecoveryFile!$A$240</f>
        <v>0.14999999999999991</v>
      </c>
      <c r="B24">
        <f>$C$6*data_lastRecoveryFile!$C255/$C$5</f>
        <v>-3.30791788856305</v>
      </c>
      <c r="C24">
        <f>data_lastRecoveryFile!$F255*2*PI()/($C$4*$C$3*$C$2)</f>
        <v>-3.6992536694439599</v>
      </c>
      <c r="D24">
        <f>TableWmot11[[#This Row],[W]]*$C$3</f>
        <v>-44.391044033327518</v>
      </c>
      <c r="E24">
        <f>F$5+(E$5-F$5)*EXP(-TableWmot11[[#This Row],[t]]/G$5)</f>
        <v>-47.267813070529222</v>
      </c>
      <c r="F24">
        <f>ABS(TableWmot11[[#This Row],[Wmot,sim]]-TableWmot11[[#This Row],[Wmot]])</f>
        <v>2.8767690372017043</v>
      </c>
      <c r="N24">
        <f>data_lastRecoveryFile!$A2824-data_lastRecoveryFile!$A$2809</f>
        <v>0.14999999999999858</v>
      </c>
      <c r="O24">
        <f>$C$6*data_lastRecoveryFile!$C2824/$C$5</f>
        <v>-3.30791788856305</v>
      </c>
      <c r="P24">
        <f>data_lastRecoveryFile!$F2824*2*PI()/($C$4*$C$3*$C$2)</f>
        <v>-4.1707560972005577</v>
      </c>
      <c r="Q24">
        <f>TableWmot12[[#This Row],[W]]*$C$3</f>
        <v>-50.049073166406693</v>
      </c>
      <c r="R24">
        <f>S$5+(R$5-S$5)*EXP(-TableWmot12[[#This Row],[t]]/T$5)</f>
        <v>-51.116444505418364</v>
      </c>
      <c r="S24">
        <f>ABS(TableWmot12[[#This Row],[Wmot,sim]]-TableWmot12[[#This Row],[Wmot]])</f>
        <v>1.0673713390116717</v>
      </c>
    </row>
    <row r="25" spans="1:19" x14ac:dyDescent="0.3">
      <c r="A25">
        <f>data_lastRecoveryFile!$A256-data_lastRecoveryFile!$A$240</f>
        <v>0.16000000000000014</v>
      </c>
      <c r="B25">
        <f>$C$6*data_lastRecoveryFile!$C256/$C$5</f>
        <v>-3.30791788856305</v>
      </c>
      <c r="C25">
        <f>data_lastRecoveryFile!$F256*2*PI()/($C$4*$C$3*$C$2)</f>
        <v>-3.8118439256366994</v>
      </c>
      <c r="D25">
        <f>TableWmot11[[#This Row],[W]]*$C$3</f>
        <v>-45.742127107640393</v>
      </c>
      <c r="E25">
        <f>F$5+(E$5-F$5)*EXP(-TableWmot11[[#This Row],[t]]/G$5)</f>
        <v>-48.114257260513639</v>
      </c>
      <c r="F25">
        <f>ABS(TableWmot11[[#This Row],[Wmot,sim]]-TableWmot11[[#This Row],[Wmot]])</f>
        <v>2.3721301528732468</v>
      </c>
      <c r="N25">
        <f>data_lastRecoveryFile!$A2825-data_lastRecoveryFile!$A$2809</f>
        <v>0.16000000000000014</v>
      </c>
      <c r="O25">
        <f>$C$6*data_lastRecoveryFile!$C2825/$C$5</f>
        <v>-3.30791788856305</v>
      </c>
      <c r="P25">
        <f>data_lastRecoveryFile!$F2825*2*PI()/($C$4*$C$3*$C$2)</f>
        <v>-4.206155653726074</v>
      </c>
      <c r="Q25">
        <f>TableWmot12[[#This Row],[W]]*$C$3</f>
        <v>-50.473867844712885</v>
      </c>
      <c r="R25">
        <f>S$5+(R$5-S$5)*EXP(-TableWmot12[[#This Row],[t]]/T$5)</f>
        <v>-51.96698576168717</v>
      </c>
      <c r="S25">
        <f>ABS(TableWmot12[[#This Row],[Wmot,sim]]-TableWmot12[[#This Row],[Wmot]])</f>
        <v>1.4931179169742848</v>
      </c>
    </row>
    <row r="26" spans="1:19" x14ac:dyDescent="0.3">
      <c r="A26">
        <f>data_lastRecoveryFile!$A257-data_lastRecoveryFile!$A$240</f>
        <v>0.16999999999999993</v>
      </c>
      <c r="B26">
        <f>$C$6*data_lastRecoveryFile!$C257/$C$5</f>
        <v>-3.30791788856305</v>
      </c>
      <c r="C26">
        <f>data_lastRecoveryFile!$F257*2*PI()/($C$4*$C$3*$C$2)</f>
        <v>-3.9121426693813257</v>
      </c>
      <c r="D26">
        <f>TableWmot11[[#This Row],[W]]*$C$3</f>
        <v>-46.945712032575912</v>
      </c>
      <c r="E26">
        <f>F$5+(E$5-F$5)*EXP(-TableWmot11[[#This Row],[t]]/G$5)</f>
        <v>-48.925697340916003</v>
      </c>
      <c r="F26">
        <f>ABS(TableWmot11[[#This Row],[Wmot,sim]]-TableWmot11[[#This Row],[Wmot]])</f>
        <v>1.9799853083400905</v>
      </c>
      <c r="N26">
        <f>data_lastRecoveryFile!$A2826-data_lastRecoveryFile!$A$2809</f>
        <v>0.16999999999999815</v>
      </c>
      <c r="O26">
        <f>$C$6*data_lastRecoveryFile!$C2826/$C$5</f>
        <v>-3.30791788856305</v>
      </c>
      <c r="P26">
        <f>data_lastRecoveryFile!$F2826*2*PI()/($C$4*$C$3*$C$2)</f>
        <v>-4.2494217787092561</v>
      </c>
      <c r="Q26">
        <f>TableWmot12[[#This Row],[W]]*$C$3</f>
        <v>-50.993061344511077</v>
      </c>
      <c r="R26">
        <f>S$5+(R$5-S$5)*EXP(-TableWmot12[[#This Row],[t]]/T$5)</f>
        <v>-52.779255479548489</v>
      </c>
      <c r="S26">
        <f>ABS(TableWmot12[[#This Row],[Wmot,sim]]-TableWmot12[[#This Row],[Wmot]])</f>
        <v>1.7861941350374124</v>
      </c>
    </row>
    <row r="27" spans="1:19" x14ac:dyDescent="0.3">
      <c r="A27">
        <f>data_lastRecoveryFile!$A258-data_lastRecoveryFile!$A$240</f>
        <v>0.18000000000000016</v>
      </c>
      <c r="B27">
        <f>$C$6*data_lastRecoveryFile!$C258/$C$5</f>
        <v>-3.30791788856305</v>
      </c>
      <c r="C27">
        <f>data_lastRecoveryFile!$F258*2*PI()/($C$4*$C$3*$C$2)</f>
        <v>-4.0473493093785278</v>
      </c>
      <c r="D27">
        <f>TableWmot11[[#This Row],[W]]*$C$3</f>
        <v>-48.56819171254233</v>
      </c>
      <c r="E27">
        <f>F$5+(E$5-F$5)*EXP(-TableWmot11[[#This Row],[t]]/G$5)</f>
        <v>-49.703580882293465</v>
      </c>
      <c r="F27">
        <f>ABS(TableWmot11[[#This Row],[Wmot,sim]]-TableWmot11[[#This Row],[Wmot]])</f>
        <v>1.1353891697511358</v>
      </c>
      <c r="N27">
        <f>data_lastRecoveryFile!$A2827-data_lastRecoveryFile!$A$2809</f>
        <v>0.17999999999999972</v>
      </c>
      <c r="O27">
        <f>$C$6*data_lastRecoveryFile!$C2827/$C$5</f>
        <v>-3.30791788856305</v>
      </c>
      <c r="P27">
        <f>data_lastRecoveryFile!$F2827*2*PI()/($C$4*$C$3*$C$2)</f>
        <v>-4.2867879773491886</v>
      </c>
      <c r="Q27">
        <f>TableWmot12[[#This Row],[W]]*$C$3</f>
        <v>-51.441455728190263</v>
      </c>
      <c r="R27">
        <f>S$5+(R$5-S$5)*EXP(-TableWmot12[[#This Row],[t]]/T$5)</f>
        <v>-53.554975751424948</v>
      </c>
      <c r="S27">
        <f>ABS(TableWmot12[[#This Row],[Wmot,sim]]-TableWmot12[[#This Row],[Wmot]])</f>
        <v>2.1135200232346847</v>
      </c>
    </row>
    <row r="28" spans="1:19" x14ac:dyDescent="0.3">
      <c r="A28">
        <f>data_lastRecoveryFile!$A259-data_lastRecoveryFile!$A$240</f>
        <v>0.18999999999999995</v>
      </c>
      <c r="B28">
        <f>$C$6*data_lastRecoveryFile!$C259/$C$5</f>
        <v>-3.30791788856305</v>
      </c>
      <c r="C28">
        <f>data_lastRecoveryFile!$F259*2*PI()/($C$4*$C$3*$C$2)</f>
        <v>-4.1540396402506712</v>
      </c>
      <c r="D28">
        <f>TableWmot11[[#This Row],[W]]*$C$3</f>
        <v>-49.848475683008054</v>
      </c>
      <c r="E28">
        <f>F$5+(E$5-F$5)*EXP(-TableWmot11[[#This Row],[t]]/G$5)</f>
        <v>-50.449295591931453</v>
      </c>
      <c r="F28">
        <f>ABS(TableWmot11[[#This Row],[Wmot,sim]]-TableWmot11[[#This Row],[Wmot]])</f>
        <v>0.60081990892339832</v>
      </c>
      <c r="N28">
        <f>data_lastRecoveryFile!$A2828-data_lastRecoveryFile!$A$2809</f>
        <v>0.19000000000000128</v>
      </c>
      <c r="O28">
        <f>$C$6*data_lastRecoveryFile!$C2828/$C$5</f>
        <v>-3.30791788856305</v>
      </c>
      <c r="P28">
        <f>data_lastRecoveryFile!$F2828*2*PI()/($C$4*$C$3*$C$2)</f>
        <v>-4.3138293056554256</v>
      </c>
      <c r="Q28">
        <f>TableWmot12[[#This Row],[W]]*$C$3</f>
        <v>-51.76595166786511</v>
      </c>
      <c r="R28">
        <f>S$5+(R$5-S$5)*EXP(-TableWmot12[[#This Row],[t]]/T$5)</f>
        <v>-54.295791181285161</v>
      </c>
      <c r="S28">
        <f>ABS(TableWmot12[[#This Row],[Wmot,sim]]-TableWmot12[[#This Row],[Wmot]])</f>
        <v>2.5298395134200504</v>
      </c>
    </row>
    <row r="29" spans="1:19" x14ac:dyDescent="0.3">
      <c r="A29">
        <f>data_lastRecoveryFile!$A260-data_lastRecoveryFile!$A$240</f>
        <v>0.20000000000000018</v>
      </c>
      <c r="B29">
        <f>$C$6*data_lastRecoveryFile!$C260/$C$5</f>
        <v>-3.30791788856305</v>
      </c>
      <c r="C29">
        <f>data_lastRecoveryFile!$F260*2*PI()/($C$4*$C$3*$C$2)</f>
        <v>-4.263679933271785</v>
      </c>
      <c r="D29">
        <f>TableWmot11[[#This Row],[W]]*$C$3</f>
        <v>-51.16415919926142</v>
      </c>
      <c r="E29">
        <f>F$5+(E$5-F$5)*EXP(-TableWmot11[[#This Row],[t]]/G$5)</f>
        <v>-51.164171789447877</v>
      </c>
      <c r="F29">
        <f>ABS(TableWmot11[[#This Row],[Wmot,sim]]-TableWmot11[[#This Row],[Wmot]])</f>
        <v>1.2590186457828167E-5</v>
      </c>
      <c r="N29">
        <f>data_lastRecoveryFile!$A2829-data_lastRecoveryFile!$A$2809</f>
        <v>0.19999999999999929</v>
      </c>
      <c r="O29">
        <f>$C$6*data_lastRecoveryFile!$C2829/$C$5</f>
        <v>-3.30791788856305</v>
      </c>
      <c r="P29">
        <f>data_lastRecoveryFile!$F2829*2*PI()/($C$4*$C$3*$C$2)</f>
        <v>-4.372828566531286</v>
      </c>
      <c r="Q29">
        <f>TableWmot12[[#This Row],[W]]*$C$3</f>
        <v>-52.473942798375433</v>
      </c>
      <c r="R29">
        <f>S$5+(R$5-S$5)*EXP(-TableWmot12[[#This Row],[t]]/T$5)</f>
        <v>-55.003272371368311</v>
      </c>
      <c r="S29">
        <f>ABS(TableWmot12[[#This Row],[Wmot,sim]]-TableWmot12[[#This Row],[Wmot]])</f>
        <v>2.5293295729928786</v>
      </c>
    </row>
    <row r="30" spans="1:19" x14ac:dyDescent="0.3">
      <c r="A30">
        <f>data_lastRecoveryFile!$A261-data_lastRecoveryFile!$A$240</f>
        <v>0.20999999999999996</v>
      </c>
      <c r="B30">
        <f>$C$6*data_lastRecoveryFile!$C261/$C$5</f>
        <v>-3.30791788856305</v>
      </c>
      <c r="C30">
        <f>data_lastRecoveryFile!$F261*2*PI()/($C$4*$C$3*$C$2)</f>
        <v>-4.3703702641439284</v>
      </c>
      <c r="D30">
        <f>TableWmot11[[#This Row],[W]]*$C$3</f>
        <v>-52.444443169727137</v>
      </c>
      <c r="E30">
        <f>F$5+(E$5-F$5)*EXP(-TableWmot11[[#This Row],[t]]/G$5)</f>
        <v>-51.849484780019807</v>
      </c>
      <c r="F30">
        <f>ABS(TableWmot11[[#This Row],[Wmot,sim]]-TableWmot11[[#This Row],[Wmot]])</f>
        <v>0.59495838970732962</v>
      </c>
      <c r="N30">
        <f>data_lastRecoveryFile!$A2830-data_lastRecoveryFile!$A$2809</f>
        <v>0.21000000000000085</v>
      </c>
      <c r="O30">
        <f>$C$6*data_lastRecoveryFile!$C2830/$C$5</f>
        <v>-3.30791788856305</v>
      </c>
      <c r="P30">
        <f>data_lastRecoveryFile!$F2830*2*PI()/($C$4*$C$3*$C$2)</f>
        <v>-4.3979032522117789</v>
      </c>
      <c r="Q30">
        <f>TableWmot12[[#This Row],[W]]*$C$3</f>
        <v>-52.774839026541343</v>
      </c>
      <c r="R30">
        <f>S$5+(R$5-S$5)*EXP(-TableWmot12[[#This Row],[t]]/T$5)</f>
        <v>-55.678919252017479</v>
      </c>
      <c r="S30">
        <f>ABS(TableWmot12[[#This Row],[Wmot,sim]]-TableWmot12[[#This Row],[Wmot]])</f>
        <v>2.904080225476136</v>
      </c>
    </row>
    <row r="31" spans="1:19" x14ac:dyDescent="0.3">
      <c r="A31">
        <f>data_lastRecoveryFile!$A262-data_lastRecoveryFile!$A$240</f>
        <v>0.2200000000000002</v>
      </c>
      <c r="B31">
        <f>$C$6*data_lastRecoveryFile!$C262/$C$5</f>
        <v>-3.30791788856305</v>
      </c>
      <c r="C31">
        <f>data_lastRecoveryFile!$F262*2*PI()/($C$4*$C$3*$C$2)</f>
        <v>-4.4308445063499384</v>
      </c>
      <c r="D31">
        <f>TableWmot11[[#This Row],[W]]*$C$3</f>
        <v>-53.170134076199261</v>
      </c>
      <c r="E31">
        <f>F$5+(E$5-F$5)*EXP(-TableWmot11[[#This Row],[t]]/G$5)</f>
        <v>-52.506457129467634</v>
      </c>
      <c r="F31">
        <f>ABS(TableWmot11[[#This Row],[Wmot,sim]]-TableWmot11[[#This Row],[Wmot]])</f>
        <v>0.66367694673162703</v>
      </c>
      <c r="N31">
        <f>data_lastRecoveryFile!$A2831-data_lastRecoveryFile!$A$2809</f>
        <v>0.21999999999999886</v>
      </c>
      <c r="O31">
        <f>$C$6*data_lastRecoveryFile!$C2831/$C$5</f>
        <v>-3.30791788856305</v>
      </c>
      <c r="P31">
        <f>data_lastRecoveryFile!$F2831*2*PI()/($C$4*$C$3*$C$2)</f>
        <v>-4.4868938045655007</v>
      </c>
      <c r="Q31">
        <f>TableWmot12[[#This Row],[W]]*$C$3</f>
        <v>-53.842725654786008</v>
      </c>
      <c r="R31">
        <f>S$5+(R$5-S$5)*EXP(-TableWmot12[[#This Row],[t]]/T$5)</f>
        <v>-56.324164261679115</v>
      </c>
      <c r="S31">
        <f>ABS(TableWmot12[[#This Row],[Wmot,sim]]-TableWmot12[[#This Row],[Wmot]])</f>
        <v>2.4814386068931071</v>
      </c>
    </row>
    <row r="32" spans="1:19" x14ac:dyDescent="0.3">
      <c r="A32">
        <f>data_lastRecoveryFile!$A263-data_lastRecoveryFile!$A$240</f>
        <v>0.22999999999999998</v>
      </c>
      <c r="B32">
        <f>$C$6*data_lastRecoveryFile!$C263/$C$5</f>
        <v>-3.30791788856305</v>
      </c>
      <c r="C32">
        <f>data_lastRecoveryFile!$F263*2*PI()/($C$4*$C$3*$C$2)</f>
        <v>-4.4888604466799178</v>
      </c>
      <c r="D32">
        <f>TableWmot11[[#This Row],[W]]*$C$3</f>
        <v>-53.86632536015901</v>
      </c>
      <c r="E32">
        <f>F$5+(E$5-F$5)*EXP(-TableWmot11[[#This Row],[t]]/G$5)</f>
        <v>-53.136260845254121</v>
      </c>
      <c r="F32">
        <f>ABS(TableWmot11[[#This Row],[Wmot,sim]]-TableWmot11[[#This Row],[Wmot]])</f>
        <v>0.73006451490488899</v>
      </c>
      <c r="N32">
        <f>data_lastRecoveryFile!$A2832-data_lastRecoveryFile!$A$2809</f>
        <v>0.23000000000000043</v>
      </c>
      <c r="O32">
        <f>$C$6*data_lastRecoveryFile!$C2832/$C$5</f>
        <v>-3.30791788856305</v>
      </c>
      <c r="P32">
        <f>data_lastRecoveryFile!$F2832*2*PI()/($C$4*$C$3*$C$2)</f>
        <v>-4.580800961693936</v>
      </c>
      <c r="Q32">
        <f>TableWmot12[[#This Row],[W]]*$C$3</f>
        <v>-54.969611540327236</v>
      </c>
      <c r="R32">
        <f>S$5+(R$5-S$5)*EXP(-TableWmot12[[#This Row],[t]]/T$5)</f>
        <v>-56.940375383816637</v>
      </c>
      <c r="S32">
        <f>ABS(TableWmot12[[#This Row],[Wmot,sim]]-TableWmot12[[#This Row],[Wmot]])</f>
        <v>1.9707638434894008</v>
      </c>
    </row>
    <row r="33" spans="1:19" x14ac:dyDescent="0.3">
      <c r="A33">
        <f>data_lastRecoveryFile!$A264-data_lastRecoveryFile!$A$240</f>
        <v>0.24000000000000021</v>
      </c>
      <c r="B33">
        <f>$C$6*data_lastRecoveryFile!$C264/$C$5</f>
        <v>-3.30791788856305</v>
      </c>
      <c r="C33">
        <f>data_lastRecoveryFile!$F264*2*PI()/($C$4*$C$3*$C$2)</f>
        <v>-4.5576929176165333</v>
      </c>
      <c r="D33">
        <f>TableWmot11[[#This Row],[W]]*$C$3</f>
        <v>-54.692315011398399</v>
      </c>
      <c r="E33">
        <f>F$5+(E$5-F$5)*EXP(-TableWmot11[[#This Row],[t]]/G$5)</f>
        <v>-53.740019467290324</v>
      </c>
      <c r="F33">
        <f>ABS(TableWmot11[[#This Row],[Wmot,sim]]-TableWmot11[[#This Row],[Wmot]])</f>
        <v>0.95229554410807538</v>
      </c>
      <c r="N33">
        <f>data_lastRecoveryFile!$A2833-data_lastRecoveryFile!$A$2809</f>
        <v>0.23999999999999844</v>
      </c>
      <c r="O33">
        <f>$C$6*data_lastRecoveryFile!$C2833/$C$5</f>
        <v>-3.30791788856305</v>
      </c>
      <c r="P33">
        <f>data_lastRecoveryFile!$F2833*2*PI()/($C$4*$C$3*$C$2)</f>
        <v>-4.6594666432026353</v>
      </c>
      <c r="Q33">
        <f>TableWmot12[[#This Row],[W]]*$C$3</f>
        <v>-55.913599718431627</v>
      </c>
      <c r="R33">
        <f>S$5+(R$5-S$5)*EXP(-TableWmot12[[#This Row],[t]]/T$5)</f>
        <v>-57.528859047169313</v>
      </c>
      <c r="S33">
        <f>ABS(TableWmot12[[#This Row],[Wmot,sim]]-TableWmot12[[#This Row],[Wmot]])</f>
        <v>1.615259328737686</v>
      </c>
    </row>
    <row r="34" spans="1:19" x14ac:dyDescent="0.3">
      <c r="A34">
        <f>data_lastRecoveryFile!$A265-data_lastRecoveryFile!$A$240</f>
        <v>0.25</v>
      </c>
      <c r="B34">
        <f>$C$6*data_lastRecoveryFile!$C265/$C$5</f>
        <v>-3.30791788856305</v>
      </c>
      <c r="C34">
        <f>data_lastRecoveryFile!$F265*2*PI()/($C$4*$C$3*$C$2)</f>
        <v>-4.6221004445627019</v>
      </c>
      <c r="D34">
        <f>TableWmot11[[#This Row],[W]]*$C$3</f>
        <v>-55.465205334752426</v>
      </c>
      <c r="E34">
        <f>F$5+(E$5-F$5)*EXP(-TableWmot11[[#This Row],[t]]/G$5)</f>
        <v>-54.318810072277152</v>
      </c>
      <c r="F34">
        <f>ABS(TableWmot11[[#This Row],[Wmot,sim]]-TableWmot11[[#This Row],[Wmot]])</f>
        <v>1.1463952624752736</v>
      </c>
      <c r="N34">
        <f>data_lastRecoveryFile!$A2834-data_lastRecoveryFile!$A$2809</f>
        <v>0.25</v>
      </c>
      <c r="O34">
        <f>$C$6*data_lastRecoveryFile!$C2834/$C$5</f>
        <v>-3.30791788856305</v>
      </c>
      <c r="P34">
        <f>data_lastRecoveryFile!$F2834*2*PI()/($C$4*$C$3*$C$2)</f>
        <v>-4.7981149066444031</v>
      </c>
      <c r="Q34">
        <f>TableWmot12[[#This Row],[W]]*$C$3</f>
        <v>-57.577378879732834</v>
      </c>
      <c r="R34">
        <f>S$5+(R$5-S$5)*EXP(-TableWmot12[[#This Row],[t]]/T$5)</f>
        <v>-58.090862895512615</v>
      </c>
      <c r="S34">
        <f>ABS(TableWmot12[[#This Row],[Wmot,sim]]-TableWmot12[[#This Row],[Wmot]])</f>
        <v>0.51348401577978109</v>
      </c>
    </row>
    <row r="35" spans="1:19" x14ac:dyDescent="0.3">
      <c r="A35">
        <f>data_lastRecoveryFile!$A266-data_lastRecoveryFile!$A$240</f>
        <v>0.26000000000000023</v>
      </c>
      <c r="B35">
        <f>$C$6*data_lastRecoveryFile!$C266/$C$5</f>
        <v>-3.30791788856305</v>
      </c>
      <c r="C35">
        <f>data_lastRecoveryFile!$F266*2*PI()/($C$4*$C$3*$C$2)</f>
        <v>-4.678149742778265</v>
      </c>
      <c r="D35">
        <f>TableWmot11[[#This Row],[W]]*$C$3</f>
        <v>-56.13779691333918</v>
      </c>
      <c r="E35">
        <f>F$5+(E$5-F$5)*EXP(-TableWmot11[[#This Row],[t]]/G$5)</f>
        <v>-54.873665195159312</v>
      </c>
      <c r="F35">
        <f>ABS(TableWmot11[[#This Row],[Wmot,sim]]-TableWmot11[[#This Row],[Wmot]])</f>
        <v>1.2641317181798684</v>
      </c>
      <c r="N35">
        <f>data_lastRecoveryFile!$A2835-data_lastRecoveryFile!$A$2809</f>
        <v>0.25999999999999801</v>
      </c>
      <c r="O35">
        <f>$C$6*data_lastRecoveryFile!$C2835/$C$5</f>
        <v>-3.30791788856305</v>
      </c>
      <c r="P35">
        <f>data_lastRecoveryFile!$F2835*2*PI()/($C$4*$C$3*$C$2)</f>
        <v>-4.8856304771566483</v>
      </c>
      <c r="Q35">
        <f>TableWmot12[[#This Row],[W]]*$C$3</f>
        <v>-58.627565725879776</v>
      </c>
      <c r="R35">
        <f>S$5+(R$5-S$5)*EXP(-TableWmot12[[#This Row],[t]]/T$5)</f>
        <v>-58.627578432785185</v>
      </c>
      <c r="S35">
        <f>ABS(TableWmot12[[#This Row],[Wmot,sim]]-TableWmot12[[#This Row],[Wmot]])</f>
        <v>1.2706905408776947E-5</v>
      </c>
    </row>
    <row r="36" spans="1:19" x14ac:dyDescent="0.3">
      <c r="A36">
        <f>data_lastRecoveryFile!$A267-data_lastRecoveryFile!$A$240</f>
        <v>0.27</v>
      </c>
      <c r="B36">
        <f>$C$6*data_lastRecoveryFile!$C267/$C$5</f>
        <v>-3.30791788856305</v>
      </c>
      <c r="C36">
        <f>data_lastRecoveryFile!$F267*2*PI()/($C$4*$C$3*$C$2)</f>
        <v>-4.7337073802095606</v>
      </c>
      <c r="D36">
        <f>TableWmot11[[#This Row],[W]]*$C$3</f>
        <v>-56.804488562514727</v>
      </c>
      <c r="E36">
        <f>F$5+(E$5-F$5)*EXP(-TableWmot11[[#This Row],[t]]/G$5)</f>
        <v>-55.405574671118316</v>
      </c>
      <c r="F36">
        <f>ABS(TableWmot11[[#This Row],[Wmot,sim]]-TableWmot11[[#This Row],[Wmot]])</f>
        <v>1.3989138913964112</v>
      </c>
      <c r="N36">
        <f>data_lastRecoveryFile!$A2836-data_lastRecoveryFile!$A$2809</f>
        <v>0.26999999999999957</v>
      </c>
      <c r="O36">
        <f>$C$6*data_lastRecoveryFile!$C2836/$C$5</f>
        <v>-3.30791788856305</v>
      </c>
      <c r="P36">
        <f>data_lastRecoveryFile!$F2836*2*PI()/($C$4*$C$3*$C$2)</f>
        <v>-4.9795376342850846</v>
      </c>
      <c r="Q36">
        <f>TableWmot12[[#This Row],[W]]*$C$3</f>
        <v>-59.754451611421018</v>
      </c>
      <c r="R36">
        <f>S$5+(R$5-S$5)*EXP(-TableWmot12[[#This Row],[t]]/T$5)</f>
        <v>-59.140143549197013</v>
      </c>
      <c r="S36">
        <f>ABS(TableWmot12[[#This Row],[Wmot,sim]]-TableWmot12[[#This Row],[Wmot]])</f>
        <v>0.61430806222400491</v>
      </c>
    </row>
    <row r="37" spans="1:19" x14ac:dyDescent="0.3">
      <c r="A37">
        <f>data_lastRecoveryFile!$A268-data_lastRecoveryFile!$A$240</f>
        <v>0.28000000000000025</v>
      </c>
      <c r="B37">
        <f>$C$6*data_lastRecoveryFile!$C268/$C$5</f>
        <v>-3.30791788856305</v>
      </c>
      <c r="C37">
        <f>data_lastRecoveryFile!$F268*2*PI()/($C$4*$C$3*$C$2)</f>
        <v>-4.7563237635026958</v>
      </c>
      <c r="D37">
        <f>TableWmot11[[#This Row],[W]]*$C$3</f>
        <v>-57.07588516203235</v>
      </c>
      <c r="E37">
        <f>F$5+(E$5-F$5)*EXP(-TableWmot11[[#This Row],[t]]/G$5)</f>
        <v>-55.915487401391694</v>
      </c>
      <c r="F37">
        <f>ABS(TableWmot11[[#This Row],[Wmot,sim]]-TableWmot11[[#This Row],[Wmot]])</f>
        <v>1.1603977606406559</v>
      </c>
      <c r="N37">
        <f>data_lastRecoveryFile!$A2837-data_lastRecoveryFile!$A$2809</f>
        <v>0.28000000000000114</v>
      </c>
      <c r="O37">
        <f>$C$6*data_lastRecoveryFile!$C2837/$C$5</f>
        <v>-3.30791788856305</v>
      </c>
      <c r="P37">
        <f>data_lastRecoveryFile!$F2837*2*PI()/($C$4*$C$3*$C$2)</f>
        <v>-5.070003167968955</v>
      </c>
      <c r="Q37">
        <f>TableWmot12[[#This Row],[W]]*$C$3</f>
        <v>-60.840038015627457</v>
      </c>
      <c r="R37">
        <f>S$5+(R$5-S$5)*EXP(-TableWmot12[[#This Row],[t]]/T$5)</f>
        <v>-59.629644933668317</v>
      </c>
      <c r="S37">
        <f>ABS(TableWmot12[[#This Row],[Wmot,sim]]-TableWmot12[[#This Row],[Wmot]])</f>
        <v>1.2103930819591397</v>
      </c>
    </row>
    <row r="38" spans="1:19" x14ac:dyDescent="0.3">
      <c r="A38">
        <f>data_lastRecoveryFile!$A269-data_lastRecoveryFile!$A$240</f>
        <v>0.29000000000000004</v>
      </c>
      <c r="B38">
        <f>$C$6*data_lastRecoveryFile!$C269/$C$5</f>
        <v>-3.30791788856305</v>
      </c>
      <c r="C38">
        <f>data_lastRecoveryFile!$F269*2*PI()/($C$4*$C$3*$C$2)</f>
        <v>-4.7986065674286698</v>
      </c>
      <c r="D38">
        <f>TableWmot11[[#This Row],[W]]*$C$3</f>
        <v>-57.583278809144034</v>
      </c>
      <c r="E38">
        <f>F$5+(E$5-F$5)*EXP(-TableWmot11[[#This Row],[t]]/G$5)</f>
        <v>-56.404313046067493</v>
      </c>
      <c r="F38">
        <f>ABS(TableWmot11[[#This Row],[Wmot,sim]]-TableWmot11[[#This Row],[Wmot]])</f>
        <v>1.1789657630765404</v>
      </c>
      <c r="N38">
        <f>data_lastRecoveryFile!$A2838-data_lastRecoveryFile!$A$2809</f>
        <v>0.28999999999999915</v>
      </c>
      <c r="O38">
        <f>$C$6*data_lastRecoveryFile!$C2838/$C$5</f>
        <v>-3.30791788856305</v>
      </c>
      <c r="P38">
        <f>data_lastRecoveryFile!$F2838*2*PI()/($C$4*$C$3*$C$2)</f>
        <v>-5.1113026508377208</v>
      </c>
      <c r="Q38">
        <f>TableWmot12[[#This Row],[W]]*$C$3</f>
        <v>-61.335631810052647</v>
      </c>
      <c r="R38">
        <f>S$5+(R$5-S$5)*EXP(-TableWmot12[[#This Row],[t]]/T$5)</f>
        <v>-60.097120377718468</v>
      </c>
      <c r="S38">
        <f>ABS(TableWmot12[[#This Row],[Wmot,sim]]-TableWmot12[[#This Row],[Wmot]])</f>
        <v>1.2385114323341782</v>
      </c>
    </row>
    <row r="39" spans="1:19" x14ac:dyDescent="0.3">
      <c r="A39">
        <f>data_lastRecoveryFile!$A270-data_lastRecoveryFile!$A$240</f>
        <v>0.30000000000000027</v>
      </c>
      <c r="B39">
        <f>$C$6*data_lastRecoveryFile!$C270/$C$5</f>
        <v>-3.30791788856305</v>
      </c>
      <c r="C39">
        <f>data_lastRecoveryFile!$F270*2*PI()/($C$4*$C$3*$C$2)</f>
        <v>-4.8428560129577338</v>
      </c>
      <c r="D39">
        <f>TableWmot11[[#This Row],[W]]*$C$3</f>
        <v>-58.114272155492806</v>
      </c>
      <c r="E39">
        <f>F$5+(E$5-F$5)*EXP(-TableWmot11[[#This Row],[t]]/G$5)</f>
        <v>-56.872923646874852</v>
      </c>
      <c r="F39">
        <f>ABS(TableWmot11[[#This Row],[Wmot,sim]]-TableWmot11[[#This Row],[Wmot]])</f>
        <v>1.2413485086179534</v>
      </c>
      <c r="N39">
        <f>data_lastRecoveryFile!$A2839-data_lastRecoveryFile!$A$2809</f>
        <v>0.30000000000000071</v>
      </c>
      <c r="O39">
        <f>$C$6*data_lastRecoveryFile!$C2839/$C$5</f>
        <v>-3.30791788856305</v>
      </c>
      <c r="P39">
        <f>data_lastRecoveryFile!$F2839*2*PI()/($C$4*$C$3*$C$2)</f>
        <v>-5.1422772633727902</v>
      </c>
      <c r="Q39">
        <f>TableWmot12[[#This Row],[W]]*$C$3</f>
        <v>-61.707327160473483</v>
      </c>
      <c r="R39">
        <f>S$5+(R$5-S$5)*EXP(-TableWmot12[[#This Row],[t]]/T$5)</f>
        <v>-60.543560975687505</v>
      </c>
      <c r="S39">
        <f>ABS(TableWmot12[[#This Row],[Wmot,sim]]-TableWmot12[[#This Row],[Wmot]])</f>
        <v>1.1637661847859775</v>
      </c>
    </row>
    <row r="40" spans="1:19" x14ac:dyDescent="0.3">
      <c r="A40">
        <f>data_lastRecoveryFile!$A271-data_lastRecoveryFile!$A$240</f>
        <v>0.31000000000000005</v>
      </c>
      <c r="B40">
        <f>$C$6*data_lastRecoveryFile!$C271/$C$5</f>
        <v>-3.30791788856305</v>
      </c>
      <c r="C40">
        <f>data_lastRecoveryFile!$F271*2*PI()/($C$4*$C$3*$C$2)</f>
        <v>-4.8207312899375383</v>
      </c>
      <c r="D40">
        <f>TableWmot11[[#This Row],[W]]*$C$3</f>
        <v>-57.848775479250463</v>
      </c>
      <c r="E40">
        <f>F$5+(E$5-F$5)*EXP(-TableWmot11[[#This Row],[t]]/G$5)</f>
        <v>-57.322155182864876</v>
      </c>
      <c r="F40">
        <f>ABS(TableWmot11[[#This Row],[Wmot,sim]]-TableWmot11[[#This Row],[Wmot]])</f>
        <v>0.52662029638558749</v>
      </c>
      <c r="N40">
        <f>data_lastRecoveryFile!$A2840-data_lastRecoveryFile!$A$2809</f>
        <v>0.30999999999999872</v>
      </c>
      <c r="O40">
        <f>$C$6*data_lastRecoveryFile!$C2840/$C$5</f>
        <v>-3.30791788856305</v>
      </c>
      <c r="P40">
        <f>data_lastRecoveryFile!$F2840*2*PI()/($C$4*$C$3*$C$2)</f>
        <v>-5.1717768950890388</v>
      </c>
      <c r="Q40">
        <f>TableWmot12[[#This Row],[W]]*$C$3</f>
        <v>-62.061322741068466</v>
      </c>
      <c r="R40">
        <f>S$5+(R$5-S$5)*EXP(-TableWmot12[[#This Row],[t]]/T$5)</f>
        <v>-60.969913225953363</v>
      </c>
      <c r="S40">
        <f>ABS(TableWmot12[[#This Row],[Wmot,sim]]-TableWmot12[[#This Row],[Wmot]])</f>
        <v>1.0914095151151031</v>
      </c>
    </row>
    <row r="41" spans="1:19" x14ac:dyDescent="0.3">
      <c r="A41">
        <f>data_lastRecoveryFile!$A272-data_lastRecoveryFile!$A$240</f>
        <v>0.32000000000000028</v>
      </c>
      <c r="B41">
        <f>$C$6*data_lastRecoveryFile!$C272/$C$5</f>
        <v>-3.30791788856305</v>
      </c>
      <c r="C41">
        <f>data_lastRecoveryFile!$F272*2*PI()/($C$4*$C$3*$C$2)</f>
        <v>-4.8064731353750094</v>
      </c>
      <c r="D41">
        <f>TableWmot11[[#This Row],[W]]*$C$3</f>
        <v>-57.677677624500113</v>
      </c>
      <c r="E41">
        <f>F$5+(E$5-F$5)*EXP(-TableWmot11[[#This Row],[t]]/G$5)</f>
        <v>-57.752809061757659</v>
      </c>
      <c r="F41">
        <f>ABS(TableWmot11[[#This Row],[Wmot,sim]]-TableWmot11[[#This Row],[Wmot]])</f>
        <v>7.5131437257546452E-2</v>
      </c>
      <c r="N41">
        <f>data_lastRecoveryFile!$A2841-data_lastRecoveryFile!$A$2809</f>
        <v>0.32000000000000028</v>
      </c>
      <c r="O41">
        <f>$C$6*data_lastRecoveryFile!$C2841/$C$5</f>
        <v>-3.30791788856305</v>
      </c>
      <c r="P41">
        <f>data_lastRecoveryFile!$F2841*2*PI()/($C$4*$C$3*$C$2)</f>
        <v>-5.2199596253582614</v>
      </c>
      <c r="Q41">
        <f>TableWmot12[[#This Row],[W]]*$C$3</f>
        <v>-62.639515504299141</v>
      </c>
      <c r="R41">
        <f>S$5+(R$5-S$5)*EXP(-TableWmot12[[#This Row],[t]]/T$5)</f>
        <v>-61.377081037603624</v>
      </c>
      <c r="S41">
        <f>ABS(TableWmot12[[#This Row],[Wmot,sim]]-TableWmot12[[#This Row],[Wmot]])</f>
        <v>1.2624344666955167</v>
      </c>
    </row>
    <row r="42" spans="1:19" x14ac:dyDescent="0.3">
      <c r="A42">
        <f>data_lastRecoveryFile!$A273-data_lastRecoveryFile!$A$240</f>
        <v>0.33000000000000007</v>
      </c>
      <c r="B42">
        <f>$C$6*data_lastRecoveryFile!$C273/$C$5</f>
        <v>-3.30791788856305</v>
      </c>
      <c r="C42">
        <f>data_lastRecoveryFile!$F273*2*PI()/($C$4*$C$3*$C$2)</f>
        <v>-4.7833650912976058</v>
      </c>
      <c r="D42">
        <f>TableWmot11[[#This Row],[W]]*$C$3</f>
        <v>-57.400381095571269</v>
      </c>
      <c r="E42">
        <f>F$5+(E$5-F$5)*EXP(-TableWmot11[[#This Row],[t]]/G$5)</f>
        <v>-58.165653549615477</v>
      </c>
      <c r="F42">
        <f>ABS(TableWmot11[[#This Row],[Wmot,sim]]-TableWmot11[[#This Row],[Wmot]])</f>
        <v>0.76527245404420796</v>
      </c>
      <c r="N42">
        <f>data_lastRecoveryFile!$A2842-data_lastRecoveryFile!$A$2809</f>
        <v>0.32999999999999829</v>
      </c>
      <c r="O42">
        <f>$C$6*data_lastRecoveryFile!$C2842/$C$5</f>
        <v>-3.30791788856305</v>
      </c>
      <c r="P42">
        <f>data_lastRecoveryFile!$F2842*2*PI()/($C$4*$C$3*$C$2)</f>
        <v>-5.2651923878539177</v>
      </c>
      <c r="Q42">
        <f>TableWmot12[[#This Row],[W]]*$C$3</f>
        <v>-63.182308654247009</v>
      </c>
      <c r="R42">
        <f>S$5+(R$5-S$5)*EXP(-TableWmot12[[#This Row],[t]]/T$5)</f>
        <v>-61.765927646811306</v>
      </c>
      <c r="S42">
        <f>ABS(TableWmot12[[#This Row],[Wmot,sim]]-TableWmot12[[#This Row],[Wmot]])</f>
        <v>1.4163810074357031</v>
      </c>
    </row>
    <row r="43" spans="1:19" x14ac:dyDescent="0.3">
      <c r="A43">
        <f>data_lastRecoveryFile!$A274-data_lastRecoveryFile!$A$240</f>
        <v>0.3400000000000003</v>
      </c>
      <c r="B43">
        <f>$C$6*data_lastRecoveryFile!$C274/$C$5</f>
        <v>-3.30791788856305</v>
      </c>
      <c r="C43">
        <f>data_lastRecoveryFile!$F274*2*PI()/($C$4*$C$3*$C$2)</f>
        <v>-4.7735318812368508</v>
      </c>
      <c r="D43">
        <f>TableWmot11[[#This Row],[W]]*$C$3</f>
        <v>-57.28238257484221</v>
      </c>
      <c r="E43">
        <f>F$5+(E$5-F$5)*EXP(-TableWmot11[[#This Row],[t]]/G$5)</f>
        <v>-58.561425141393102</v>
      </c>
      <c r="F43">
        <f>ABS(TableWmot11[[#This Row],[Wmot,sim]]-TableWmot11[[#This Row],[Wmot]])</f>
        <v>1.279042566550892</v>
      </c>
      <c r="N43">
        <f>data_lastRecoveryFile!$A2843-data_lastRecoveryFile!$A$2809</f>
        <v>0.33999999999999986</v>
      </c>
      <c r="O43">
        <f>$C$6*data_lastRecoveryFile!$C2843/$C$5</f>
        <v>-3.30791788856305</v>
      </c>
      <c r="P43">
        <f>data_lastRecoveryFile!$F2843*2*PI()/($C$4*$C$3*$C$2)</f>
        <v>-5.2937087020922462</v>
      </c>
      <c r="Q43">
        <f>TableWmot12[[#This Row],[W]]*$C$3</f>
        <v>-63.524504425106954</v>
      </c>
      <c r="R43">
        <f>S$5+(R$5-S$5)*EXP(-TableWmot12[[#This Row],[t]]/T$5)</f>
        <v>-62.137277446982395</v>
      </c>
      <c r="S43">
        <f>ABS(TableWmot12[[#This Row],[Wmot,sim]]-TableWmot12[[#This Row],[Wmot]])</f>
        <v>1.3872269781245592</v>
      </c>
    </row>
    <row r="44" spans="1:19" x14ac:dyDescent="0.3">
      <c r="A44">
        <f>data_lastRecoveryFile!$A275-data_lastRecoveryFile!$A$240</f>
        <v>0.35000000000000009</v>
      </c>
      <c r="B44">
        <f>$C$6*data_lastRecoveryFile!$C275/$C$5</f>
        <v>-3.30791788856305</v>
      </c>
      <c r="C44">
        <f>data_lastRecoveryFile!$F275*2*PI()/($C$4*$C$3*$C$2)</f>
        <v>-4.8290895186681446</v>
      </c>
      <c r="D44">
        <f>TableWmot11[[#This Row],[W]]*$C$3</f>
        <v>-57.949074224017735</v>
      </c>
      <c r="E44">
        <f>F$5+(E$5-F$5)*EXP(-TableWmot11[[#This Row],[t]]/G$5)</f>
        <v>-58.94082987480963</v>
      </c>
      <c r="F44">
        <f>ABS(TableWmot11[[#This Row],[Wmot,sim]]-TableWmot11[[#This Row],[Wmot]])</f>
        <v>0.99175565079189454</v>
      </c>
      <c r="N44">
        <f>data_lastRecoveryFile!$A2844-data_lastRecoveryFile!$A$2809</f>
        <v>0.35000000000000142</v>
      </c>
      <c r="O44">
        <f>$C$6*data_lastRecoveryFile!$C2844/$C$5</f>
        <v>-3.30791788856305</v>
      </c>
      <c r="P44">
        <f>data_lastRecoveryFile!$F2844*2*PI()/($C$4*$C$3*$C$2)</f>
        <v>-5.2642090703759985</v>
      </c>
      <c r="Q44">
        <f>TableWmot12[[#This Row],[W]]*$C$3</f>
        <v>-63.170508844511986</v>
      </c>
      <c r="R44">
        <f>S$5+(R$5-S$5)*EXP(-TableWmot12[[#This Row],[t]]/T$5)</f>
        <v>-62.491917736550668</v>
      </c>
      <c r="S44">
        <f>ABS(TableWmot12[[#This Row],[Wmot,sim]]-TableWmot12[[#This Row],[Wmot]])</f>
        <v>0.67859110796131716</v>
      </c>
    </row>
    <row r="45" spans="1:19" x14ac:dyDescent="0.3">
      <c r="A45">
        <f>data_lastRecoveryFile!$A276-data_lastRecoveryFile!$A$240</f>
        <v>0.36000000000000032</v>
      </c>
      <c r="B45">
        <f>$C$6*data_lastRecoveryFile!$C276/$C$5</f>
        <v>-3.30791788856305</v>
      </c>
      <c r="C45">
        <f>data_lastRecoveryFile!$F276*2*PI()/($C$4*$C$3*$C$2)</f>
        <v>-4.897921990116088</v>
      </c>
      <c r="D45">
        <f>TableWmot11[[#This Row],[W]]*$C$3</f>
        <v>-58.775063881393052</v>
      </c>
      <c r="E45">
        <f>F$5+(E$5-F$5)*EXP(-TableWmot11[[#This Row],[t]]/G$5)</f>
        <v>-59.304544589886397</v>
      </c>
      <c r="F45">
        <f>ABS(TableWmot11[[#This Row],[Wmot,sim]]-TableWmot11[[#This Row],[Wmot]])</f>
        <v>0.52948070849334528</v>
      </c>
      <c r="N45">
        <f>data_lastRecoveryFile!$A2845-data_lastRecoveryFile!$A$2809</f>
        <v>0.35999999999999943</v>
      </c>
      <c r="O45">
        <f>$C$6*data_lastRecoveryFile!$C2845/$C$5</f>
        <v>-3.30791788856305</v>
      </c>
      <c r="P45">
        <f>data_lastRecoveryFile!$F2845*2*PI()/($C$4*$C$3*$C$2)</f>
        <v>-5.2332344547729672</v>
      </c>
      <c r="Q45">
        <f>TableWmot12[[#This Row],[W]]*$C$3</f>
        <v>-62.798813457275607</v>
      </c>
      <c r="R45">
        <f>S$5+(R$5-S$5)*EXP(-TableWmot12[[#This Row],[t]]/T$5)</f>
        <v>-62.830600388128993</v>
      </c>
      <c r="S45">
        <f>ABS(TableWmot12[[#This Row],[Wmot,sim]]-TableWmot12[[#This Row],[Wmot]])</f>
        <v>3.1786930853385797E-2</v>
      </c>
    </row>
    <row r="46" spans="1:19" x14ac:dyDescent="0.3">
      <c r="A46">
        <f>data_lastRecoveryFile!$A277-data_lastRecoveryFile!$A$240</f>
        <v>0.37000000000000011</v>
      </c>
      <c r="B46">
        <f>$C$6*data_lastRecoveryFile!$C277/$C$5</f>
        <v>-3.30791788856305</v>
      </c>
      <c r="C46">
        <f>data_lastRecoveryFile!$F277*2*PI()/($C$4*$C$3*$C$2)</f>
        <v>-5.0041206602039638</v>
      </c>
      <c r="D46">
        <f>TableWmot11[[#This Row],[W]]*$C$3</f>
        <v>-60.04944792244757</v>
      </c>
      <c r="E46">
        <f>F$5+(E$5-F$5)*EXP(-TableWmot11[[#This Row],[t]]/G$5)</f>
        <v>-59.6532181363973</v>
      </c>
      <c r="F46">
        <f>ABS(TableWmot11[[#This Row],[Wmot,sim]]-TableWmot11[[#This Row],[Wmot]])</f>
        <v>0.39622978605027015</v>
      </c>
      <c r="N46">
        <f>data_lastRecoveryFile!$A2846-data_lastRecoveryFile!$A$2809</f>
        <v>0.37000000000000099</v>
      </c>
      <c r="O46">
        <f>$C$6*data_lastRecoveryFile!$C2846/$C$5</f>
        <v>-3.30791788856305</v>
      </c>
      <c r="P46">
        <f>data_lastRecoveryFile!$F2846*2*PI()/($C$4*$C$3*$C$2)</f>
        <v>-5.2337261160685609</v>
      </c>
      <c r="Q46">
        <f>TableWmot12[[#This Row],[W]]*$C$3</f>
        <v>-62.804713392822734</v>
      </c>
      <c r="R46">
        <f>S$5+(R$5-S$5)*EXP(-TableWmot12[[#This Row],[t]]/T$5)</f>
        <v>-63.154043442554219</v>
      </c>
      <c r="S46">
        <f>ABS(TableWmot12[[#This Row],[Wmot,sim]]-TableWmot12[[#This Row],[Wmot]])</f>
        <v>0.34933004973148485</v>
      </c>
    </row>
    <row r="47" spans="1:19" x14ac:dyDescent="0.3">
      <c r="A47">
        <f>data_lastRecoveryFile!$A278-data_lastRecoveryFile!$A$240</f>
        <v>0.37999999999999989</v>
      </c>
      <c r="B47">
        <f>$C$6*data_lastRecoveryFile!$C278/$C$5</f>
        <v>-3.30791788856305</v>
      </c>
      <c r="C47">
        <f>data_lastRecoveryFile!$F278*2*PI()/($C$4*$C$3*$C$2)</f>
        <v>-5.1540771140139814</v>
      </c>
      <c r="D47">
        <f>TableWmot11[[#This Row],[W]]*$C$3</f>
        <v>-61.848925368167777</v>
      </c>
      <c r="E47">
        <f>F$5+(E$5-F$5)*EXP(-TableWmot11[[#This Row],[t]]/G$5)</f>
        <v>-59.987472531386061</v>
      </c>
      <c r="F47">
        <f>ABS(TableWmot11[[#This Row],[Wmot,sim]]-TableWmot11[[#This Row],[Wmot]])</f>
        <v>1.8614528367817158</v>
      </c>
      <c r="N47">
        <f>data_lastRecoveryFile!$A2847-data_lastRecoveryFile!$A$2809</f>
        <v>0.37999999999999901</v>
      </c>
      <c r="O47">
        <f>$C$6*data_lastRecoveryFile!$C2847/$C$5</f>
        <v>-3.30791788856305</v>
      </c>
      <c r="P47">
        <f>data_lastRecoveryFile!$F2847*2*PI()/($C$4*$C$3*$C$2)</f>
        <v>-5.2170096626979632</v>
      </c>
      <c r="Q47">
        <f>TableWmot12[[#This Row],[W]]*$C$3</f>
        <v>-62.604115952375558</v>
      </c>
      <c r="R47">
        <f>S$5+(R$5-S$5)*EXP(-TableWmot12[[#This Row],[t]]/T$5)</f>
        <v>-63.462932631204168</v>
      </c>
      <c r="S47">
        <f>ABS(TableWmot12[[#This Row],[Wmot,sim]]-TableWmot12[[#This Row],[Wmot]])</f>
        <v>0.85881667882861024</v>
      </c>
    </row>
    <row r="48" spans="1:19" x14ac:dyDescent="0.3">
      <c r="A48">
        <f>data_lastRecoveryFile!$A279-data_lastRecoveryFile!$A$240</f>
        <v>0.39000000000000012</v>
      </c>
      <c r="B48">
        <f>$C$6*data_lastRecoveryFile!$C279/$C$5</f>
        <v>-3.30791788856305</v>
      </c>
      <c r="C48">
        <f>data_lastRecoveryFile!$F279*2*PI()/($C$4*$C$3*$C$2)</f>
        <v>-5.2937087020922462</v>
      </c>
      <c r="D48">
        <f>TableWmot11[[#This Row],[W]]*$C$3</f>
        <v>-63.524504425106954</v>
      </c>
      <c r="E48">
        <f>F$5+(E$5-F$5)*EXP(-TableWmot11[[#This Row],[t]]/G$5)</f>
        <v>-60.307904068815063</v>
      </c>
      <c r="F48">
        <f>ABS(TableWmot11[[#This Row],[Wmot,sim]]-TableWmot11[[#This Row],[Wmot]])</f>
        <v>3.2166003562918917</v>
      </c>
      <c r="N48">
        <f>data_lastRecoveryFile!$A2848-data_lastRecoveryFile!$A$2809</f>
        <v>0.39000000000000057</v>
      </c>
      <c r="O48">
        <f>$C$6*data_lastRecoveryFile!$C2848/$C$5</f>
        <v>-3.30791788856305</v>
      </c>
      <c r="P48">
        <f>data_lastRecoveryFile!$F2848*2*PI()/($C$4*$C$3*$C$2)</f>
        <v>-5.2361844225465344</v>
      </c>
      <c r="Q48">
        <f>TableWmot12[[#This Row],[W]]*$C$3</f>
        <v>-62.834213070558413</v>
      </c>
      <c r="R48">
        <f>S$5+(R$5-S$5)*EXP(-TableWmot12[[#This Row],[t]]/T$5)</f>
        <v>-63.757922829817169</v>
      </c>
      <c r="S48">
        <f>ABS(TableWmot12[[#This Row],[Wmot,sim]]-TableWmot12[[#This Row],[Wmot]])</f>
        <v>0.92370975925875598</v>
      </c>
    </row>
    <row r="49" spans="1:19" x14ac:dyDescent="0.3">
      <c r="A49">
        <f>data_lastRecoveryFile!$A280-data_lastRecoveryFile!$A$240</f>
        <v>0.39999999999999991</v>
      </c>
      <c r="B49">
        <f>$C$6*data_lastRecoveryFile!$C280/$C$5</f>
        <v>-3.30791788856305</v>
      </c>
      <c r="C49">
        <f>data_lastRecoveryFile!$F280*2*PI()/($C$4*$C$3*$C$2)</f>
        <v>-5.4112155625483727</v>
      </c>
      <c r="D49">
        <f>TableWmot11[[#This Row],[W]]*$C$3</f>
        <v>-64.934586750580479</v>
      </c>
      <c r="E49">
        <f>F$5+(E$5-F$5)*EXP(-TableWmot11[[#This Row],[t]]/G$5)</f>
        <v>-60.615084383325375</v>
      </c>
      <c r="F49">
        <f>ABS(TableWmot11[[#This Row],[Wmot,sim]]-TableWmot11[[#This Row],[Wmot]])</f>
        <v>4.3195023672551045</v>
      </c>
      <c r="N49">
        <f>data_lastRecoveryFile!$A2849-data_lastRecoveryFile!$A$2809</f>
        <v>0.39999999999999858</v>
      </c>
      <c r="O49">
        <f>$C$6*data_lastRecoveryFile!$C2849/$C$5</f>
        <v>-3.30791788856305</v>
      </c>
      <c r="P49">
        <f>data_lastRecoveryFile!$F2849*2*PI()/($C$4*$C$3*$C$2)</f>
        <v>-5.2297928359303443</v>
      </c>
      <c r="Q49">
        <f>TableWmot12[[#This Row],[W]]*$C$3</f>
        <v>-62.757514031164135</v>
      </c>
      <c r="R49">
        <f>S$5+(R$5-S$5)*EXP(-TableWmot12[[#This Row],[t]]/T$5)</f>
        <v>-64.039639446892721</v>
      </c>
      <c r="S49">
        <f>ABS(TableWmot12[[#This Row],[Wmot,sim]]-TableWmot12[[#This Row],[Wmot]])</f>
        <v>1.2821254157285864</v>
      </c>
    </row>
    <row r="50" spans="1:19" x14ac:dyDescent="0.3">
      <c r="A50">
        <f>data_lastRecoveryFile!$A281-data_lastRecoveryFile!$A$240</f>
        <v>0.41000000000000014</v>
      </c>
      <c r="B50">
        <f>$C$6*data_lastRecoveryFile!$C281/$C$5</f>
        <v>-3.30791788856305</v>
      </c>
      <c r="C50">
        <f>data_lastRecoveryFile!$F281*2*PI()/($C$4*$C$3*$C$2)</f>
        <v>-5.4667731969117055</v>
      </c>
      <c r="D50">
        <f>TableWmot11[[#This Row],[W]]*$C$3</f>
        <v>-65.601278362940462</v>
      </c>
      <c r="E50">
        <f>F$5+(E$5-F$5)*EXP(-TableWmot11[[#This Row],[t]]/G$5)</f>
        <v>-60.909561470005926</v>
      </c>
      <c r="F50">
        <f>ABS(TableWmot11[[#This Row],[Wmot,sim]]-TableWmot11[[#This Row],[Wmot]])</f>
        <v>4.6917168929345365</v>
      </c>
      <c r="N50">
        <f>data_lastRecoveryFile!$A2850-data_lastRecoveryFile!$A$2809</f>
        <v>0.41000000000000014</v>
      </c>
      <c r="O50">
        <f>$C$6*data_lastRecoveryFile!$C2850/$C$5</f>
        <v>-3.30791788856305</v>
      </c>
      <c r="P50">
        <f>data_lastRecoveryFile!$F2850*2*PI()/($C$4*$C$3*$C$2)</f>
        <v>-5.2588008012377276</v>
      </c>
      <c r="Q50">
        <f>TableWmot12[[#This Row],[W]]*$C$3</f>
        <v>-63.105609614852732</v>
      </c>
      <c r="R50">
        <f>S$5+(R$5-S$5)*EXP(-TableWmot12[[#This Row],[t]]/T$5)</f>
        <v>-64.308679749620438</v>
      </c>
      <c r="S50">
        <f>ABS(TableWmot12[[#This Row],[Wmot,sim]]-TableWmot12[[#This Row],[Wmot]])</f>
        <v>1.2030701347677066</v>
      </c>
    </row>
    <row r="51" spans="1:19" x14ac:dyDescent="0.3">
      <c r="A51">
        <f>data_lastRecoveryFile!$A282-data_lastRecoveryFile!$A$240</f>
        <v>0.41999999999999993</v>
      </c>
      <c r="B51">
        <f>$C$6*data_lastRecoveryFile!$C282/$C$5</f>
        <v>-3.30791788856305</v>
      </c>
      <c r="C51">
        <f>data_lastRecoveryFile!$F282*2*PI()/($C$4*$C$3*$C$2)</f>
        <v>-5.4652982181381917</v>
      </c>
      <c r="D51">
        <f>TableWmot11[[#This Row],[W]]*$C$3</f>
        <v>-65.583578617658304</v>
      </c>
      <c r="E51">
        <f>F$5+(E$5-F$5)*EXP(-TableWmot11[[#This Row],[t]]/G$5)</f>
        <v>-61.191860661990596</v>
      </c>
      <c r="F51">
        <f>ABS(TableWmot11[[#This Row],[Wmot,sim]]-TableWmot11[[#This Row],[Wmot]])</f>
        <v>4.3917179556677084</v>
      </c>
      <c r="N51">
        <f>data_lastRecoveryFile!$A2851-data_lastRecoveryFile!$A$2809</f>
        <v>0.41999999999999815</v>
      </c>
      <c r="O51">
        <f>$C$6*data_lastRecoveryFile!$C2851/$C$5</f>
        <v>-3.30791788856305</v>
      </c>
      <c r="P51">
        <f>data_lastRecoveryFile!$F2851*2*PI()/($C$4*$C$3*$C$2)</f>
        <v>-5.3236999899908186</v>
      </c>
      <c r="Q51">
        <f>TableWmot12[[#This Row],[W]]*$C$3</f>
        <v>-63.884399879889827</v>
      </c>
      <c r="R51">
        <f>S$5+(R$5-S$5)*EXP(-TableWmot12[[#This Row],[t]]/T$5)</f>
        <v>-64.565614130144951</v>
      </c>
      <c r="S51">
        <f>ABS(TableWmot12[[#This Row],[Wmot,sim]]-TableWmot12[[#This Row],[Wmot]])</f>
        <v>0.68121425025512394</v>
      </c>
    </row>
    <row r="52" spans="1:19" x14ac:dyDescent="0.3">
      <c r="A52">
        <f>data_lastRecoveryFile!$A283-data_lastRecoveryFile!$A$240</f>
        <v>0.43000000000000016</v>
      </c>
      <c r="B52">
        <f>$C$6*data_lastRecoveryFile!$C283/$C$5</f>
        <v>-3.30791788856305</v>
      </c>
      <c r="C52">
        <f>data_lastRecoveryFile!$F283*2*PI()/($C$4*$C$3*$C$2)</f>
        <v>-5.4707064821631919</v>
      </c>
      <c r="D52">
        <f>TableWmot11[[#This Row],[W]]*$C$3</f>
        <v>-65.648477785958306</v>
      </c>
      <c r="E52">
        <f>F$5+(E$5-F$5)*EXP(-TableWmot11[[#This Row],[t]]/G$5)</f>
        <v>-61.462485567627667</v>
      </c>
      <c r="F52">
        <f>ABS(TableWmot11[[#This Row],[Wmot,sim]]-TableWmot11[[#This Row],[Wmot]])</f>
        <v>4.1859922183306395</v>
      </c>
      <c r="N52">
        <f>data_lastRecoveryFile!$A2852-data_lastRecoveryFile!$A$2809</f>
        <v>0.42999999999999972</v>
      </c>
      <c r="O52">
        <f>$C$6*data_lastRecoveryFile!$C2852/$C$5</f>
        <v>-3.30791788856305</v>
      </c>
      <c r="P52">
        <f>data_lastRecoveryFile!$F2852*2*PI()/($C$4*$C$3*$C$2)</f>
        <v>-5.3895825013350986</v>
      </c>
      <c r="Q52">
        <f>TableWmot12[[#This Row],[W]]*$C$3</f>
        <v>-64.674990016021184</v>
      </c>
      <c r="R52">
        <f>S$5+(R$5-S$5)*EXP(-TableWmot12[[#This Row],[t]]/T$5)</f>
        <v>-64.810987314854657</v>
      </c>
      <c r="S52">
        <f>ABS(TableWmot12[[#This Row],[Wmot,sim]]-TableWmot12[[#This Row],[Wmot]])</f>
        <v>0.13599729883347322</v>
      </c>
    </row>
    <row r="53" spans="1:19" x14ac:dyDescent="0.3">
      <c r="A53">
        <f>data_lastRecoveryFile!$A284-data_lastRecoveryFile!$A$240</f>
        <v>0.43999999999999995</v>
      </c>
      <c r="B53">
        <f>$C$6*data_lastRecoveryFile!$C284/$C$5</f>
        <v>-3.30791788856305</v>
      </c>
      <c r="C53">
        <f>data_lastRecoveryFile!$F284*2*PI()/($C$4*$C$3*$C$2)</f>
        <v>-5.5115143032250371</v>
      </c>
      <c r="D53">
        <f>TableWmot11[[#This Row],[W]]*$C$3</f>
        <v>-66.138171638700442</v>
      </c>
      <c r="E53">
        <f>F$5+(E$5-F$5)*EXP(-TableWmot11[[#This Row],[t]]/G$5)</f>
        <v>-61.721918968893107</v>
      </c>
      <c r="F53">
        <f>ABS(TableWmot11[[#This Row],[Wmot,sim]]-TableWmot11[[#This Row],[Wmot]])</f>
        <v>4.416252669807335</v>
      </c>
      <c r="N53">
        <f>data_lastRecoveryFile!$A2853-data_lastRecoveryFile!$A$2809</f>
        <v>0.44000000000000128</v>
      </c>
      <c r="O53">
        <f>$C$6*data_lastRecoveryFile!$C2853/$C$5</f>
        <v>-3.30791788856305</v>
      </c>
      <c r="P53">
        <f>data_lastRecoveryFile!$F2853*2*PI()/($C$4*$C$3*$C$2)</f>
        <v>-5.5198725350236053</v>
      </c>
      <c r="Q53">
        <f>TableWmot12[[#This Row],[W]]*$C$3</f>
        <v>-66.238470420283264</v>
      </c>
      <c r="R53">
        <f>S$5+(R$5-S$5)*EXP(-TableWmot12[[#This Row],[t]]/T$5)</f>
        <v>-65.045319519255045</v>
      </c>
      <c r="S53">
        <f>ABS(TableWmot12[[#This Row],[Wmot,sim]]-TableWmot12[[#This Row],[Wmot]])</f>
        <v>1.1931509010282184</v>
      </c>
    </row>
    <row r="54" spans="1:19" x14ac:dyDescent="0.3">
      <c r="A54">
        <f>data_lastRecoveryFile!$A285-data_lastRecoveryFile!$A$240</f>
        <v>0.45000000000000018</v>
      </c>
      <c r="B54">
        <f>$C$6*data_lastRecoveryFile!$C285/$C$5</f>
        <v>-3.30791788856305</v>
      </c>
      <c r="C54">
        <f>data_lastRecoveryFile!$F285*2*PI()/($C$4*$C$3*$C$2)</f>
        <v>-5.573463529317829</v>
      </c>
      <c r="D54">
        <f>TableWmot11[[#This Row],[W]]*$C$3</f>
        <v>-66.881562351813955</v>
      </c>
      <c r="E54">
        <f>F$5+(E$5-F$5)*EXP(-TableWmot11[[#This Row],[t]]/G$5)</f>
        <v>-61.970623682650768</v>
      </c>
      <c r="F54">
        <f>ABS(TableWmot11[[#This Row],[Wmot,sim]]-TableWmot11[[#This Row],[Wmot]])</f>
        <v>4.9109386691631869</v>
      </c>
      <c r="N54">
        <f>data_lastRecoveryFile!$A2854-data_lastRecoveryFile!$A$2809</f>
        <v>0.44999999999999929</v>
      </c>
      <c r="O54">
        <f>$C$6*data_lastRecoveryFile!$C2854/$C$5</f>
        <v>-3.30791788856305</v>
      </c>
      <c r="P54">
        <f>data_lastRecoveryFile!$F2854*2*PI()/($C$4*$C$3*$C$2)</f>
        <v>-5.597063235713482</v>
      </c>
      <c r="Q54">
        <f>TableWmot12[[#This Row],[W]]*$C$3</f>
        <v>-67.164758828561787</v>
      </c>
      <c r="R54">
        <f>S$5+(R$5-S$5)*EXP(-TableWmot12[[#This Row],[t]]/T$5)</f>
        <v>-65.269107550877564</v>
      </c>
      <c r="S54">
        <f>ABS(TableWmot12[[#This Row],[Wmot,sim]]-TableWmot12[[#This Row],[Wmot]])</f>
        <v>1.8956512776842231</v>
      </c>
    </row>
    <row r="55" spans="1:19" x14ac:dyDescent="0.3">
      <c r="A55">
        <f>data_lastRecoveryFile!$A286-data_lastRecoveryFile!$A$240</f>
        <v>0.45999999999999996</v>
      </c>
      <c r="B55">
        <f>$C$6*data_lastRecoveryFile!$C286/$C$5</f>
        <v>-3.30791788856305</v>
      </c>
      <c r="C55">
        <f>data_lastRecoveryFile!$F286*2*PI()/($C$4*$C$3*$C$2)</f>
        <v>-5.613288032901754</v>
      </c>
      <c r="D55">
        <f>TableWmot11[[#This Row],[W]]*$C$3</f>
        <v>-67.359456394821052</v>
      </c>
      <c r="E55">
        <f>F$5+(E$5-F$5)*EXP(-TableWmot11[[#This Row],[t]]/G$5)</f>
        <v>-62.209043386295576</v>
      </c>
      <c r="F55">
        <f>ABS(TableWmot11[[#This Row],[Wmot,sim]]-TableWmot11[[#This Row],[Wmot]])</f>
        <v>5.1504130085254758</v>
      </c>
      <c r="N55">
        <f>data_lastRecoveryFile!$A2855-data_lastRecoveryFile!$A$2809</f>
        <v>0.46000000000000085</v>
      </c>
      <c r="O55">
        <f>$C$6*data_lastRecoveryFile!$C2855/$C$5</f>
        <v>-3.30791788856305</v>
      </c>
      <c r="P55">
        <f>data_lastRecoveryFile!$F2855*2*PI()/($C$4*$C$3*$C$2)</f>
        <v>-5.6840871418621708</v>
      </c>
      <c r="Q55">
        <f>TableWmot12[[#This Row],[W]]*$C$3</f>
        <v>-68.209045702346046</v>
      </c>
      <c r="R55">
        <f>S$5+(R$5-S$5)*EXP(-TableWmot12[[#This Row],[t]]/T$5)</f>
        <v>-65.482825862561015</v>
      </c>
      <c r="S55">
        <f>ABS(TableWmot12[[#This Row],[Wmot,sim]]-TableWmot12[[#This Row],[Wmot]])</f>
        <v>2.7262198397850312</v>
      </c>
    </row>
    <row r="56" spans="1:19" x14ac:dyDescent="0.3">
      <c r="A56">
        <f>data_lastRecoveryFile!$A287-data_lastRecoveryFile!$A$240</f>
        <v>0.4700000000000002</v>
      </c>
      <c r="B56">
        <f>$C$6*data_lastRecoveryFile!$C287/$C$5</f>
        <v>-3.30791788856305</v>
      </c>
      <c r="C56">
        <f>data_lastRecoveryFile!$F287*2*PI()/($C$4*$C$3*$C$2)</f>
        <v>-5.619679619517945</v>
      </c>
      <c r="D56">
        <f>TableWmot11[[#This Row],[W]]*$C$3</f>
        <v>-67.436155434215337</v>
      </c>
      <c r="E56">
        <f>F$5+(E$5-F$5)*EXP(-TableWmot11[[#This Row],[t]]/G$5)</f>
        <v>-62.437603409253072</v>
      </c>
      <c r="F56">
        <f>ABS(TableWmot11[[#This Row],[Wmot,sim]]-TableWmot11[[#This Row],[Wmot]])</f>
        <v>4.9985520249622652</v>
      </c>
      <c r="N56">
        <f>data_lastRecoveryFile!$A2856-data_lastRecoveryFile!$A$2809</f>
        <v>0.46999999999999886</v>
      </c>
      <c r="O56">
        <f>$C$6*data_lastRecoveryFile!$C2856/$C$5</f>
        <v>-3.30791788856305</v>
      </c>
      <c r="P56">
        <f>data_lastRecoveryFile!$F2856*2*PI()/($C$4*$C$3*$C$2)</f>
        <v>-5.7986440447712697</v>
      </c>
      <c r="Q56">
        <f>TableWmot12[[#This Row],[W]]*$C$3</f>
        <v>-69.58372853725524</v>
      </c>
      <c r="R56">
        <f>S$5+(R$5-S$5)*EXP(-TableWmot12[[#This Row],[t]]/T$5)</f>
        <v>-65.686927558338184</v>
      </c>
      <c r="S56">
        <f>ABS(TableWmot12[[#This Row],[Wmot,sim]]-TableWmot12[[#This Row],[Wmot]])</f>
        <v>3.8968009789170566</v>
      </c>
    </row>
    <row r="57" spans="1:19" x14ac:dyDescent="0.3">
      <c r="A57">
        <f>data_lastRecoveryFile!$A288-data_lastRecoveryFile!$A$240</f>
        <v>0.48</v>
      </c>
      <c r="B57">
        <f>$C$6*data_lastRecoveryFile!$C288/$C$5</f>
        <v>-3.30791788856305</v>
      </c>
      <c r="C57">
        <f>data_lastRecoveryFile!$F288*2*PI()/($C$4*$C$3*$C$2)</f>
        <v>-5.5975548918958067</v>
      </c>
      <c r="D57">
        <f>TableWmot11[[#This Row],[W]]*$C$3</f>
        <v>-67.170658702749677</v>
      </c>
      <c r="E57">
        <f>F$5+(E$5-F$5)*EXP(-TableWmot11[[#This Row],[t]]/G$5)</f>
        <v>-62.656711491746734</v>
      </c>
      <c r="F57">
        <f>ABS(TableWmot11[[#This Row],[Wmot,sim]]-TableWmot11[[#This Row],[Wmot]])</f>
        <v>4.513947211002943</v>
      </c>
      <c r="N57">
        <f>data_lastRecoveryFile!$A2857-data_lastRecoveryFile!$A$2809</f>
        <v>0.48000000000000043</v>
      </c>
      <c r="O57">
        <f>$C$6*data_lastRecoveryFile!$C2857/$C$5</f>
        <v>-3.30791788856305</v>
      </c>
      <c r="P57">
        <f>data_lastRecoveryFile!$F2857*2*PI()/($C$4*$C$3*$C$2)</f>
        <v>-5.8566599804993063</v>
      </c>
      <c r="Q57">
        <f>TableWmot12[[#This Row],[W]]*$C$3</f>
        <v>-70.279919765991679</v>
      </c>
      <c r="R57">
        <f>S$5+(R$5-S$5)*EXP(-TableWmot12[[#This Row],[t]]/T$5)</f>
        <v>-65.88184535406198</v>
      </c>
      <c r="S57">
        <f>ABS(TableWmot12[[#This Row],[Wmot,sim]]-TableWmot12[[#This Row],[Wmot]])</f>
        <v>4.3980744119296986</v>
      </c>
    </row>
    <row r="58" spans="1:19" x14ac:dyDescent="0.3">
      <c r="A58">
        <f>data_lastRecoveryFile!$A289-data_lastRecoveryFile!$A$240</f>
        <v>0.49000000000000021</v>
      </c>
      <c r="B58">
        <f>$C$6*data_lastRecoveryFile!$C289/$C$5</f>
        <v>-3.30791788856305</v>
      </c>
      <c r="C58">
        <f>data_lastRecoveryFile!$F289*2*PI()/($C$4*$C$3*$C$2)</f>
        <v>-5.5744468519090189</v>
      </c>
      <c r="D58">
        <f>TableWmot11[[#This Row],[W]]*$C$3</f>
        <v>-66.893362222908223</v>
      </c>
      <c r="E58">
        <f>F$5+(E$5-F$5)*EXP(-TableWmot11[[#This Row],[t]]/G$5)</f>
        <v>-62.866758512187332</v>
      </c>
      <c r="F58">
        <f>ABS(TableWmot11[[#This Row],[Wmot,sim]]-TableWmot11[[#This Row],[Wmot]])</f>
        <v>4.0266037107208916</v>
      </c>
      <c r="N58">
        <f>data_lastRecoveryFile!$A2858-data_lastRecoveryFile!$A$2809</f>
        <v>0.48999999999999844</v>
      </c>
      <c r="O58">
        <f>$C$6*data_lastRecoveryFile!$C2858/$C$5</f>
        <v>-3.30791788856305</v>
      </c>
      <c r="P58">
        <f>data_lastRecoveryFile!$F2858*2*PI()/($C$4*$C$3*$C$2)</f>
        <v>-5.8959928227876359</v>
      </c>
      <c r="Q58">
        <f>TableWmot12[[#This Row],[W]]*$C$3</f>
        <v>-70.751913873451628</v>
      </c>
      <c r="R58">
        <f>S$5+(R$5-S$5)*EXP(-TableWmot12[[#This Row],[t]]/T$5)</f>
        <v>-66.067992494805367</v>
      </c>
      <c r="S58">
        <f>ABS(TableWmot12[[#This Row],[Wmot,sim]]-TableWmot12[[#This Row],[Wmot]])</f>
        <v>4.6839213786462608</v>
      </c>
    </row>
    <row r="59" spans="1:19" x14ac:dyDescent="0.3">
      <c r="A59">
        <f>data_lastRecoveryFile!$A290-data_lastRecoveryFile!$A$240</f>
        <v>0.5</v>
      </c>
      <c r="B59">
        <f>$C$6*data_lastRecoveryFile!$C290/$C$5</f>
        <v>-3.30791788856305</v>
      </c>
      <c r="C59">
        <f>data_lastRecoveryFile!$F290*2*PI()/($C$4*$C$3*$C$2)</f>
        <v>-5.5311807243692019</v>
      </c>
      <c r="D59">
        <f>TableWmot11[[#This Row],[W]]*$C$3</f>
        <v>-66.37416869243043</v>
      </c>
      <c r="E59">
        <f>F$5+(E$5-F$5)*EXP(-TableWmot11[[#This Row],[t]]/G$5)</f>
        <v>-63.068119184481311</v>
      </c>
      <c r="F59">
        <f>ABS(TableWmot11[[#This Row],[Wmot,sim]]-TableWmot11[[#This Row],[Wmot]])</f>
        <v>3.306049507949119</v>
      </c>
      <c r="N59">
        <f>data_lastRecoveryFile!$A2859-data_lastRecoveryFile!$A$2809</f>
        <v>0.5</v>
      </c>
      <c r="O59">
        <f>$C$6*data_lastRecoveryFile!$C2859/$C$5</f>
        <v>-3.30791788856305</v>
      </c>
      <c r="P59">
        <f>data_lastRecoveryFile!$F2859*2*PI()/($C$4*$C$3*$C$2)</f>
        <v>-5.9176258840009099</v>
      </c>
      <c r="Q59">
        <f>TableWmot12[[#This Row],[W]]*$C$3</f>
        <v>-71.011510608010923</v>
      </c>
      <c r="R59">
        <f>S$5+(R$5-S$5)*EXP(-TableWmot12[[#This Row],[t]]/T$5)</f>
        <v>-66.245763630982481</v>
      </c>
      <c r="S59">
        <f>ABS(TableWmot12[[#This Row],[Wmot,sim]]-TableWmot12[[#This Row],[Wmot]])</f>
        <v>4.7657469770284422</v>
      </c>
    </row>
    <row r="60" spans="1:19" x14ac:dyDescent="0.3">
      <c r="A60">
        <f>data_lastRecoveryFile!$A291-data_lastRecoveryFile!$A$240</f>
        <v>0.51000000000000023</v>
      </c>
      <c r="B60">
        <f>$C$6*data_lastRecoveryFile!$C291/$C$5</f>
        <v>-3.30791788856305</v>
      </c>
      <c r="C60">
        <f>data_lastRecoveryFile!$F291*2*PI()/($C$4*$C$3*$C$2)</f>
        <v>-5.4539900236793253</v>
      </c>
      <c r="D60">
        <f>TableWmot11[[#This Row],[W]]*$C$3</f>
        <v>-65.447880284151907</v>
      </c>
      <c r="E60">
        <f>F$5+(E$5-F$5)*EXP(-TableWmot11[[#This Row],[t]]/G$5)</f>
        <v>-63.261152726502701</v>
      </c>
      <c r="F60">
        <f>ABS(TableWmot11[[#This Row],[Wmot,sim]]-TableWmot11[[#This Row],[Wmot]])</f>
        <v>2.1867275576492062</v>
      </c>
      <c r="N60">
        <f>data_lastRecoveryFile!$A2860-data_lastRecoveryFile!$A$2809</f>
        <v>0.50999999999999801</v>
      </c>
      <c r="O60">
        <f>$C$6*data_lastRecoveryFile!$C2860/$C$5</f>
        <v>-3.30791788856305</v>
      </c>
      <c r="P60">
        <f>data_lastRecoveryFile!$F2860*2*PI()/($C$4*$C$3*$C$2)</f>
        <v>-5.9245091319126946</v>
      </c>
      <c r="Q60">
        <f>TableWmot12[[#This Row],[W]]*$C$3</f>
        <v>-71.094109582952342</v>
      </c>
      <c r="R60">
        <f>S$5+(R$5-S$5)*EXP(-TableWmot12[[#This Row],[t]]/T$5)</f>
        <v>-66.415535655046241</v>
      </c>
      <c r="S60">
        <f>ABS(TableWmot12[[#This Row],[Wmot,sim]]-TableWmot12[[#This Row],[Wmot]])</f>
        <v>4.6785739279061005</v>
      </c>
    </row>
    <row r="61" spans="1:19" x14ac:dyDescent="0.3">
      <c r="A61">
        <f>data_lastRecoveryFile!$A292-data_lastRecoveryFile!$A$240</f>
        <v>0.52</v>
      </c>
      <c r="B61">
        <f>$C$6*data_lastRecoveryFile!$C292/$C$5</f>
        <v>-3.30791788856305</v>
      </c>
      <c r="C61">
        <f>data_lastRecoveryFile!$F292*2*PI()/($C$4*$C$3*$C$2)</f>
        <v>-5.3807326082409359</v>
      </c>
      <c r="D61">
        <f>TableWmot11[[#This Row],[W]]*$C$3</f>
        <v>-64.568791298891227</v>
      </c>
      <c r="E61">
        <f>F$5+(E$5-F$5)*EXP(-TableWmot11[[#This Row],[t]]/G$5)</f>
        <v>-63.446203500920646</v>
      </c>
      <c r="F61">
        <f>ABS(TableWmot11[[#This Row],[Wmot,sim]]-TableWmot11[[#This Row],[Wmot]])</f>
        <v>1.1225877979705814</v>
      </c>
      <c r="N61">
        <f>data_lastRecoveryFile!$A2861-data_lastRecoveryFile!$A$2809</f>
        <v>0.51999999999999957</v>
      </c>
      <c r="O61">
        <f>$C$6*data_lastRecoveryFile!$C2861/$C$5</f>
        <v>-3.30791788856305</v>
      </c>
      <c r="P61">
        <f>data_lastRecoveryFile!$F2861*2*PI()/($C$4*$C$3*$C$2)</f>
        <v>-5.9599086889495378</v>
      </c>
      <c r="Q61">
        <f>TableWmot12[[#This Row],[W]]*$C$3</f>
        <v>-71.518904267394447</v>
      </c>
      <c r="R61">
        <f>S$5+(R$5-S$5)*EXP(-TableWmot12[[#This Row],[t]]/T$5)</f>
        <v>-66.577668500538124</v>
      </c>
      <c r="S61">
        <f>ABS(TableWmot12[[#This Row],[Wmot,sim]]-TableWmot12[[#This Row],[Wmot]])</f>
        <v>4.9412357668563232</v>
      </c>
    </row>
    <row r="62" spans="1:19" x14ac:dyDescent="0.3">
      <c r="A62">
        <f>data_lastRecoveryFile!$A293-data_lastRecoveryFile!$A$240</f>
        <v>0.53000000000000025</v>
      </c>
      <c r="B62">
        <f>$C$6*data_lastRecoveryFile!$C293/$C$5</f>
        <v>-3.30791788856305</v>
      </c>
      <c r="C62">
        <f>data_lastRecoveryFile!$F293*2*PI()/($C$4*$C$3*$C$2)</f>
        <v>-5.3074751928025456</v>
      </c>
      <c r="D62">
        <f>TableWmot11[[#This Row],[W]]*$C$3</f>
        <v>-63.689702313630548</v>
      </c>
      <c r="E62">
        <f>F$5+(E$5-F$5)*EXP(-TableWmot11[[#This Row],[t]]/G$5)</f>
        <v>-63.623601629526142</v>
      </c>
      <c r="F62">
        <f>ABS(TableWmot11[[#This Row],[Wmot,sim]]-TableWmot11[[#This Row],[Wmot]])</f>
        <v>6.6100684104405616E-2</v>
      </c>
      <c r="N62">
        <f>data_lastRecoveryFile!$A2862-data_lastRecoveryFile!$A$2809</f>
        <v>0.53000000000000114</v>
      </c>
      <c r="O62">
        <f>$C$6*data_lastRecoveryFile!$C2862/$C$5</f>
        <v>-3.30791788856305</v>
      </c>
      <c r="P62">
        <f>data_lastRecoveryFile!$F2862*2*PI()/($C$4*$C$3*$C$2)</f>
        <v>-6.0331661043879272</v>
      </c>
      <c r="Q62">
        <f>TableWmot12[[#This Row],[W]]*$C$3</f>
        <v>-72.397993252655127</v>
      </c>
      <c r="R62">
        <f>S$5+(R$5-S$5)*EXP(-TableWmot12[[#This Row],[t]]/T$5)</f>
        <v>-66.732505905182691</v>
      </c>
      <c r="S62">
        <f>ABS(TableWmot12[[#This Row],[Wmot,sim]]-TableWmot12[[#This Row],[Wmot]])</f>
        <v>5.6654873474724354</v>
      </c>
    </row>
    <row r="63" spans="1:19" x14ac:dyDescent="0.3">
      <c r="A63">
        <f>data_lastRecoveryFile!$A294-data_lastRecoveryFile!$A$240</f>
        <v>0.54</v>
      </c>
      <c r="B63">
        <f>$C$6*data_lastRecoveryFile!$C294/$C$5</f>
        <v>-3.30791788856305</v>
      </c>
      <c r="C63">
        <f>data_lastRecoveryFile!$F294*2*PI()/($C$4*$C$3*$C$2)</f>
        <v>-5.2691256731054041</v>
      </c>
      <c r="D63">
        <f>TableWmot11[[#This Row],[W]]*$C$3</f>
        <v>-63.229508077264853</v>
      </c>
      <c r="E63">
        <f>F$5+(E$5-F$5)*EXP(-TableWmot11[[#This Row],[t]]/G$5)</f>
        <v>-63.793663582153542</v>
      </c>
      <c r="F63">
        <f>ABS(TableWmot11[[#This Row],[Wmot,sim]]-TableWmot11[[#This Row],[Wmot]])</f>
        <v>0.5641555048886886</v>
      </c>
      <c r="N63">
        <f>data_lastRecoveryFile!$A2863-data_lastRecoveryFile!$A$2809</f>
        <v>0.53999999999999915</v>
      </c>
      <c r="O63">
        <f>$C$6*data_lastRecoveryFile!$C2863/$C$5</f>
        <v>-3.30791788856305</v>
      </c>
      <c r="P63">
        <f>data_lastRecoveryFile!$F2863*2*PI()/($C$4*$C$3*$C$2)</f>
        <v>-6.0523408642364975</v>
      </c>
      <c r="Q63">
        <f>TableWmot12[[#This Row],[W]]*$C$3</f>
        <v>-72.628090370837967</v>
      </c>
      <c r="R63">
        <f>S$5+(R$5-S$5)*EXP(-TableWmot12[[#This Row],[t]]/T$5)</f>
        <v>-66.880376139645819</v>
      </c>
      <c r="S63">
        <f>ABS(TableWmot12[[#This Row],[Wmot,sim]]-TableWmot12[[#This Row],[Wmot]])</f>
        <v>5.7477142311921483</v>
      </c>
    </row>
    <row r="64" spans="1:19" x14ac:dyDescent="0.3">
      <c r="A64">
        <f>data_lastRecoveryFile!$A295-data_lastRecoveryFile!$A$240</f>
        <v>0.55000000000000027</v>
      </c>
      <c r="B64">
        <f>$C$6*data_lastRecoveryFile!$C295/$C$5</f>
        <v>-3.30791788856305</v>
      </c>
      <c r="C64">
        <f>data_lastRecoveryFile!$F295*2*PI()/($C$4*$C$3*$C$2)</f>
        <v>-5.2676506943318913</v>
      </c>
      <c r="D64">
        <f>TableWmot11[[#This Row],[W]]*$C$3</f>
        <v>-63.211808331982695</v>
      </c>
      <c r="E64">
        <f>F$5+(E$5-F$5)*EXP(-TableWmot11[[#This Row],[t]]/G$5)</f>
        <v>-63.956692741247799</v>
      </c>
      <c r="F64">
        <f>ABS(TableWmot11[[#This Row],[Wmot,sim]]-TableWmot11[[#This Row],[Wmot]])</f>
        <v>0.74488440926510435</v>
      </c>
      <c r="N64">
        <f>data_lastRecoveryFile!$A2864-data_lastRecoveryFile!$A$2809</f>
        <v>0.55000000000000071</v>
      </c>
      <c r="O64">
        <f>$C$6*data_lastRecoveryFile!$C2864/$C$5</f>
        <v>-3.30791788856305</v>
      </c>
      <c r="P64">
        <f>data_lastRecoveryFile!$F2864*2*PI()/($C$4*$C$3*$C$2)</f>
        <v>-6.0572574720791739</v>
      </c>
      <c r="Q64">
        <f>TableWmot12[[#This Row],[W]]*$C$3</f>
        <v>-72.687089664950093</v>
      </c>
      <c r="R64">
        <f>S$5+(R$5-S$5)*EXP(-TableWmot12[[#This Row],[t]]/T$5)</f>
        <v>-67.021592703501213</v>
      </c>
      <c r="S64">
        <f>ABS(TableWmot12[[#This Row],[Wmot,sim]]-TableWmot12[[#This Row],[Wmot]])</f>
        <v>5.6654969614488806</v>
      </c>
    </row>
    <row r="65" spans="1:19" x14ac:dyDescent="0.3">
      <c r="A65">
        <f>data_lastRecoveryFile!$A296-data_lastRecoveryFile!$A$240</f>
        <v>0.56000000000000005</v>
      </c>
      <c r="B65">
        <f>$C$6*data_lastRecoveryFile!$C296/$C$5</f>
        <v>-3.30791788856305</v>
      </c>
      <c r="C65">
        <f>data_lastRecoveryFile!$F296*2*PI()/($C$4*$C$3*$C$2)</f>
        <v>-5.2445426492318337</v>
      </c>
      <c r="D65">
        <f>TableWmot11[[#This Row],[W]]*$C$3</f>
        <v>-62.934511790782004</v>
      </c>
      <c r="E65">
        <f>F$5+(E$5-F$5)*EXP(-TableWmot11[[#This Row],[t]]/G$5)</f>
        <v>-64.112979943084227</v>
      </c>
      <c r="F65">
        <f>ABS(TableWmot11[[#This Row],[Wmot,sim]]-TableWmot11[[#This Row],[Wmot]])</f>
        <v>1.1784681523022229</v>
      </c>
      <c r="N65">
        <f>data_lastRecoveryFile!$A2865-data_lastRecoveryFile!$A$2809</f>
        <v>0.55999999999999872</v>
      </c>
      <c r="O65">
        <f>$C$6*data_lastRecoveryFile!$C2865/$C$5</f>
        <v>-3.30791788856305</v>
      </c>
      <c r="P65">
        <f>data_lastRecoveryFile!$F2865*2*PI()/($C$4*$C$3*$C$2)</f>
        <v>-6.0439826375512</v>
      </c>
      <c r="Q65">
        <f>TableWmot12[[#This Row],[W]]*$C$3</f>
        <v>-72.527791650614404</v>
      </c>
      <c r="R65">
        <f>S$5+(R$5-S$5)*EXP(-TableWmot12[[#This Row],[t]]/T$5)</f>
        <v>-67.156454989880316</v>
      </c>
      <c r="S65">
        <f>ABS(TableWmot12[[#This Row],[Wmot,sim]]-TableWmot12[[#This Row],[Wmot]])</f>
        <v>5.3713366607340873</v>
      </c>
    </row>
    <row r="66" spans="1:19" x14ac:dyDescent="0.3">
      <c r="A66">
        <f>data_lastRecoveryFile!$A297-data_lastRecoveryFile!$A$240</f>
        <v>0.57000000000000028</v>
      </c>
      <c r="B66">
        <f>$C$6*data_lastRecoveryFile!$C297/$C$5</f>
        <v>-3.30791788856305</v>
      </c>
      <c r="C66">
        <f>data_lastRecoveryFile!$F297*2*PI()/($C$4*$C$3*$C$2)</f>
        <v>-5.1939016175979065</v>
      </c>
      <c r="D66">
        <f>TableWmot11[[#This Row],[W]]*$C$3</f>
        <v>-62.326819411174881</v>
      </c>
      <c r="E66">
        <f>F$5+(E$5-F$5)*EXP(-TableWmot11[[#This Row],[t]]/G$5)</f>
        <v>-64.262803996606721</v>
      </c>
      <c r="F66">
        <f>ABS(TableWmot11[[#This Row],[Wmot,sim]]-TableWmot11[[#This Row],[Wmot]])</f>
        <v>1.9359845854318394</v>
      </c>
      <c r="N66">
        <f>data_lastRecoveryFile!$A2866-data_lastRecoveryFile!$A$2809</f>
        <v>0.57000000000000028</v>
      </c>
      <c r="O66">
        <f>$C$6*data_lastRecoveryFile!$C2866/$C$5</f>
        <v>-3.30791788856305</v>
      </c>
      <c r="P66">
        <f>data_lastRecoveryFile!$F2866*2*PI()/($C$4*$C$3*$C$2)</f>
        <v>-5.9554837424024569</v>
      </c>
      <c r="Q66">
        <f>TableWmot12[[#This Row],[W]]*$C$3</f>
        <v>-71.465804908829483</v>
      </c>
      <c r="R66">
        <f>S$5+(R$5-S$5)*EXP(-TableWmot12[[#This Row],[t]]/T$5)</f>
        <v>-67.285248920215835</v>
      </c>
      <c r="S66">
        <f>ABS(TableWmot12[[#This Row],[Wmot,sim]]-TableWmot12[[#This Row],[Wmot]])</f>
        <v>4.1805559886136479</v>
      </c>
    </row>
    <row r="67" spans="1:19" x14ac:dyDescent="0.3">
      <c r="A67">
        <f>data_lastRecoveryFile!$A298-data_lastRecoveryFile!$A$240</f>
        <v>0.58000000000000007</v>
      </c>
      <c r="B67">
        <f>$C$6*data_lastRecoveryFile!$C298/$C$5</f>
        <v>-3.30791788856305</v>
      </c>
      <c r="C67">
        <f>data_lastRecoveryFile!$F298*2*PI()/($C$4*$C$3*$C$2)</f>
        <v>-5.1481771886933858</v>
      </c>
      <c r="D67">
        <f>TableWmot11[[#This Row],[W]]*$C$3</f>
        <v>-61.778126264320633</v>
      </c>
      <c r="E67">
        <f>F$5+(E$5-F$5)*EXP(-TableWmot11[[#This Row],[t]]/G$5)</f>
        <v>-64.406432180809546</v>
      </c>
      <c r="F67">
        <f>ABS(TableWmot11[[#This Row],[Wmot,sim]]-TableWmot11[[#This Row],[Wmot]])</f>
        <v>2.6283059164889124</v>
      </c>
      <c r="N67">
        <f>data_lastRecoveryFile!$A2867-data_lastRecoveryFile!$A$2809</f>
        <v>0.57999999999999829</v>
      </c>
      <c r="O67">
        <f>$C$6*data_lastRecoveryFile!$C2867/$C$5</f>
        <v>-3.30791788856305</v>
      </c>
      <c r="P67">
        <f>data_lastRecoveryFile!$F2867*2*PI()/($C$4*$C$3*$C$2)</f>
        <v>-5.918609206592099</v>
      </c>
      <c r="Q67">
        <f>TableWmot12[[#This Row],[W]]*$C$3</f>
        <v>-71.023310479105191</v>
      </c>
      <c r="R67">
        <f>S$5+(R$5-S$5)*EXP(-TableWmot12[[#This Row],[t]]/T$5)</f>
        <v>-67.408247550423155</v>
      </c>
      <c r="S67">
        <f>ABS(TableWmot12[[#This Row],[Wmot,sim]]-TableWmot12[[#This Row],[Wmot]])</f>
        <v>3.6150629286820362</v>
      </c>
    </row>
    <row r="68" spans="1:19" x14ac:dyDescent="0.3">
      <c r="A68">
        <f>data_lastRecoveryFile!$A299-data_lastRecoveryFile!$A$240</f>
        <v>0.5900000000000003</v>
      </c>
      <c r="B68">
        <f>$C$6*data_lastRecoveryFile!$C299/$C$5</f>
        <v>-3.30791788856305</v>
      </c>
      <c r="C68">
        <f>data_lastRecoveryFile!$F299*2*PI()/($C$4*$C$3*$C$2)</f>
        <v>-5.1393273007124929</v>
      </c>
      <c r="D68">
        <f>TableWmot11[[#This Row],[W]]*$C$3</f>
        <v>-61.671927608549915</v>
      </c>
      <c r="E68">
        <f>F$5+(E$5-F$5)*EXP(-TableWmot11[[#This Row],[t]]/G$5)</f>
        <v>-64.544120721550485</v>
      </c>
      <c r="F68">
        <f>ABS(TableWmot11[[#This Row],[Wmot,sim]]-TableWmot11[[#This Row],[Wmot]])</f>
        <v>2.87219311300057</v>
      </c>
      <c r="N68">
        <f>data_lastRecoveryFile!$A2868-data_lastRecoveryFile!$A$2809</f>
        <v>0.58999999999999986</v>
      </c>
      <c r="O68">
        <f>$C$6*data_lastRecoveryFile!$C2868/$C$5</f>
        <v>-3.30791788856305</v>
      </c>
      <c r="P68">
        <f>data_lastRecoveryFile!$F2868*2*PI()/($C$4*$C$3*$C$2)</f>
        <v>-5.8773097242346601</v>
      </c>
      <c r="Q68">
        <f>TableWmot12[[#This Row],[W]]*$C$3</f>
        <v>-70.527716690815922</v>
      </c>
      <c r="R68">
        <f>S$5+(R$5-S$5)*EXP(-TableWmot12[[#This Row],[t]]/T$5)</f>
        <v>-67.525711649806397</v>
      </c>
      <c r="S68">
        <f>ABS(TableWmot12[[#This Row],[Wmot,sim]]-TableWmot12[[#This Row],[Wmot]])</f>
        <v>3.0020050410095251</v>
      </c>
    </row>
    <row r="69" spans="1:19" x14ac:dyDescent="0.3">
      <c r="A69">
        <f>data_lastRecoveryFile!$A300-data_lastRecoveryFile!$A$240</f>
        <v>0.60000000000000009</v>
      </c>
      <c r="B69">
        <f>$C$6*data_lastRecoveryFile!$C300/$C$5</f>
        <v>-3.30791788856305</v>
      </c>
      <c r="C69">
        <f>data_lastRecoveryFile!$F300*2*PI()/($C$4*$C$3*$C$2)</f>
        <v>-5.1752185190449307</v>
      </c>
      <c r="D69">
        <f>TableWmot11[[#This Row],[W]]*$C$3</f>
        <v>-62.102622228539168</v>
      </c>
      <c r="E69">
        <f>F$5+(E$5-F$5)*EXP(-TableWmot11[[#This Row],[t]]/G$5)</f>
        <v>-64.676115248645488</v>
      </c>
      <c r="F69">
        <f>ABS(TableWmot11[[#This Row],[Wmot,sim]]-TableWmot11[[#This Row],[Wmot]])</f>
        <v>2.5734930201063193</v>
      </c>
      <c r="N69">
        <f>data_lastRecoveryFile!$A2869-data_lastRecoveryFile!$A$2809</f>
        <v>0.60000000000000142</v>
      </c>
      <c r="O69">
        <f>$C$6*data_lastRecoveryFile!$C2869/$C$5</f>
        <v>-3.30791788856305</v>
      </c>
      <c r="P69">
        <f>data_lastRecoveryFile!$F2869*2*PI()/($C$4*$C$3*$C$2)</f>
        <v>-5.8837013108508502</v>
      </c>
      <c r="Q69">
        <f>TableWmot12[[#This Row],[W]]*$C$3</f>
        <v>-70.604415730210206</v>
      </c>
      <c r="R69">
        <f>S$5+(R$5-S$5)*EXP(-TableWmot12[[#This Row],[t]]/T$5)</f>
        <v>-67.637890253914861</v>
      </c>
      <c r="S69">
        <f>ABS(TableWmot12[[#This Row],[Wmot,sim]]-TableWmot12[[#This Row],[Wmot]])</f>
        <v>2.9665254762953452</v>
      </c>
    </row>
    <row r="70" spans="1:19" x14ac:dyDescent="0.3">
      <c r="A70">
        <f>data_lastRecoveryFile!$A301-data_lastRecoveryFile!$A$240</f>
        <v>0.61000000000000032</v>
      </c>
      <c r="B70">
        <f>$C$6*data_lastRecoveryFile!$C301/$C$5</f>
        <v>-3.30791788856305</v>
      </c>
      <c r="C70">
        <f>data_lastRecoveryFile!$F301*2*PI()/($C$4*$C$3*$C$2)</f>
        <v>-5.2755172597215951</v>
      </c>
      <c r="D70">
        <f>TableWmot11[[#This Row],[W]]*$C$3</f>
        <v>-63.306207116659138</v>
      </c>
      <c r="E70">
        <f>F$5+(E$5-F$5)*EXP(-TableWmot11[[#This Row],[t]]/G$5)</f>
        <v>-64.80265123406069</v>
      </c>
      <c r="F70">
        <f>ABS(TableWmot11[[#This Row],[Wmot,sim]]-TableWmot11[[#This Row],[Wmot]])</f>
        <v>1.4964441174015519</v>
      </c>
      <c r="N70">
        <f>data_lastRecoveryFile!$A2870-data_lastRecoveryFile!$A$2809</f>
        <v>0.60999999999999943</v>
      </c>
      <c r="O70">
        <f>$C$6*data_lastRecoveryFile!$C2870/$C$5</f>
        <v>-3.30791788856305</v>
      </c>
      <c r="P70">
        <f>data_lastRecoveryFile!$F2870*2*PI()/($C$4*$C$3*$C$2)</f>
        <v>-6.0139913445393578</v>
      </c>
      <c r="Q70">
        <f>TableWmot12[[#This Row],[W]]*$C$3</f>
        <v>-72.167896134472301</v>
      </c>
      <c r="R70">
        <f>S$5+(R$5-S$5)*EXP(-TableWmot12[[#This Row],[t]]/T$5)</f>
        <v>-67.745021192523282</v>
      </c>
      <c r="S70">
        <f>ABS(TableWmot12[[#This Row],[Wmot,sim]]-TableWmot12[[#This Row],[Wmot]])</f>
        <v>4.4228749419490185</v>
      </c>
    </row>
    <row r="71" spans="1:19" x14ac:dyDescent="0.3">
      <c r="A71">
        <f>data_lastRecoveryFile!$A302-data_lastRecoveryFile!$A$240</f>
        <v>0.62000000000000011</v>
      </c>
      <c r="B71">
        <f>$C$6*data_lastRecoveryFile!$C302/$C$5</f>
        <v>-3.30791788856305</v>
      </c>
      <c r="C71">
        <f>data_lastRecoveryFile!$F302*2*PI()/($C$4*$C$3*$C$2)</f>
        <v>-5.3566412456629591</v>
      </c>
      <c r="D71">
        <f>TableWmot11[[#This Row],[W]]*$C$3</f>
        <v>-64.279694947955505</v>
      </c>
      <c r="E71">
        <f>F$5+(E$5-F$5)*EXP(-TableWmot11[[#This Row],[t]]/G$5)</f>
        <v>-64.923954411983146</v>
      </c>
      <c r="F71">
        <f>ABS(TableWmot11[[#This Row],[Wmot,sim]]-TableWmot11[[#This Row],[Wmot]])</f>
        <v>0.64425946402764112</v>
      </c>
      <c r="N71">
        <f>data_lastRecoveryFile!$A2871-data_lastRecoveryFile!$A$2809</f>
        <v>0.62000000000000099</v>
      </c>
      <c r="O71">
        <f>$C$6*data_lastRecoveryFile!$C2871/$C$5</f>
        <v>-3.30791788856305</v>
      </c>
      <c r="P71">
        <f>data_lastRecoveryFile!$F2871*2*PI()/($C$4*$C$3*$C$2)</f>
        <v>-6.1511646261396482</v>
      </c>
      <c r="Q71">
        <f>TableWmot12[[#This Row],[W]]*$C$3</f>
        <v>-73.813975513675786</v>
      </c>
      <c r="R71">
        <f>S$5+(R$5-S$5)*EXP(-TableWmot12[[#This Row],[t]]/T$5)</f>
        <v>-67.847331593854634</v>
      </c>
      <c r="S71">
        <f>ABS(TableWmot12[[#This Row],[Wmot,sim]]-TableWmot12[[#This Row],[Wmot]])</f>
        <v>5.9666439198211521</v>
      </c>
    </row>
    <row r="72" spans="1:19" x14ac:dyDescent="0.3">
      <c r="A72">
        <f>data_lastRecoveryFile!$A303-data_lastRecoveryFile!$A$240</f>
        <v>0.62999999999999989</v>
      </c>
      <c r="B72">
        <f>$C$6*data_lastRecoveryFile!$C303/$C$5</f>
        <v>-3.30791788856305</v>
      </c>
      <c r="C72">
        <f>data_lastRecoveryFile!$F303*2*PI()/($C$4*$C$3*$C$2)</f>
        <v>-5.412198880026291</v>
      </c>
      <c r="D72">
        <f>TableWmot11[[#This Row],[W]]*$C$3</f>
        <v>-64.946386560315489</v>
      </c>
      <c r="E72">
        <f>F$5+(E$5-F$5)*EXP(-TableWmot11[[#This Row],[t]]/G$5)</f>
        <v>-65.040241181519917</v>
      </c>
      <c r="F72">
        <f>ABS(TableWmot11[[#This Row],[Wmot,sim]]-TableWmot11[[#This Row],[Wmot]])</f>
        <v>9.3854621204428668E-2</v>
      </c>
      <c r="N72">
        <f>data_lastRecoveryFile!$A2872-data_lastRecoveryFile!$A$2809</f>
        <v>0.62999999999999901</v>
      </c>
      <c r="O72">
        <f>$C$6*data_lastRecoveryFile!$C2872/$C$5</f>
        <v>-3.30791788856305</v>
      </c>
      <c r="P72">
        <f>data_lastRecoveryFile!$F2872*2*PI()/($C$4*$C$3*$C$2)</f>
        <v>-6.2794880197590466</v>
      </c>
      <c r="Q72">
        <f>TableWmot12[[#This Row],[W]]*$C$3</f>
        <v>-75.353856237108559</v>
      </c>
      <c r="R72">
        <f>S$5+(R$5-S$5)*EXP(-TableWmot12[[#This Row],[t]]/T$5)</f>
        <v>-67.945038366114289</v>
      </c>
      <c r="S72">
        <f>ABS(TableWmot12[[#This Row],[Wmot,sim]]-TableWmot12[[#This Row],[Wmot]])</f>
        <v>7.4088178709942696</v>
      </c>
    </row>
    <row r="73" spans="1:19" x14ac:dyDescent="0.3">
      <c r="A73">
        <f>data_lastRecoveryFile!$A304-data_lastRecoveryFile!$A$240</f>
        <v>0.64000000000000012</v>
      </c>
      <c r="B73">
        <f>$C$6*data_lastRecoveryFile!$C304/$C$5</f>
        <v>-3.30791788856305</v>
      </c>
      <c r="C73">
        <f>data_lastRecoveryFile!$F304*2*PI()/($C$4*$C$3*$C$2)</f>
        <v>-5.4549733462705143</v>
      </c>
      <c r="D73">
        <f>TableWmot11[[#This Row],[W]]*$C$3</f>
        <v>-65.459680155246176</v>
      </c>
      <c r="E73">
        <f>F$5+(E$5-F$5)*EXP(-TableWmot11[[#This Row],[t]]/G$5)</f>
        <v>-65.151718992743838</v>
      </c>
      <c r="F73">
        <f>ABS(TableWmot11[[#This Row],[Wmot,sim]]-TableWmot11[[#This Row],[Wmot]])</f>
        <v>0.30796116250233752</v>
      </c>
      <c r="N73">
        <f>data_lastRecoveryFile!$A2873-data_lastRecoveryFile!$A$2809</f>
        <v>0.64000000000000057</v>
      </c>
      <c r="O73">
        <f>$C$6*data_lastRecoveryFile!$C2873/$C$5</f>
        <v>-3.30791788856305</v>
      </c>
      <c r="P73">
        <f>data_lastRecoveryFile!$F2873*2*PI()/($C$4*$C$3*$C$2)</f>
        <v>-6.3320956965753519</v>
      </c>
      <c r="Q73">
        <f>TableWmot12[[#This Row],[W]]*$C$3</f>
        <v>-75.985148358904226</v>
      </c>
      <c r="R73">
        <f>S$5+(R$5-S$5)*EXP(-TableWmot12[[#This Row],[t]]/T$5)</f>
        <v>-68.038348657357204</v>
      </c>
      <c r="S73">
        <f>ABS(TableWmot12[[#This Row],[Wmot,sim]]-TableWmot12[[#This Row],[Wmot]])</f>
        <v>7.9467997015470218</v>
      </c>
    </row>
    <row r="74" spans="1:19" x14ac:dyDescent="0.3">
      <c r="A74">
        <f>data_lastRecoveryFile!$A305-data_lastRecoveryFile!$A$240</f>
        <v>0.64999999999999991</v>
      </c>
      <c r="B74">
        <f>$C$6*data_lastRecoveryFile!$C305/$C$5</f>
        <v>-3.30791788856305</v>
      </c>
      <c r="C74">
        <f>data_lastRecoveryFile!$F305*2*PI()/($C$4*$C$3*$C$2)</f>
        <v>-5.4598899541131907</v>
      </c>
      <c r="D74">
        <f>TableWmot11[[#This Row],[W]]*$C$3</f>
        <v>-65.518679449358288</v>
      </c>
      <c r="E74">
        <f>F$5+(E$5-F$5)*EXP(-TableWmot11[[#This Row],[t]]/G$5)</f>
        <v>-65.258586716774502</v>
      </c>
      <c r="F74">
        <f>ABS(TableWmot11[[#This Row],[Wmot,sim]]-TableWmot11[[#This Row],[Wmot]])</f>
        <v>0.26009273258378585</v>
      </c>
      <c r="N74">
        <f>data_lastRecoveryFile!$A2874-data_lastRecoveryFile!$A$2809</f>
        <v>0.64999999999999858</v>
      </c>
      <c r="O74">
        <f>$C$6*data_lastRecoveryFile!$C2874/$C$5</f>
        <v>-3.30791788856305</v>
      </c>
      <c r="P74">
        <f>data_lastRecoveryFile!$F2874*2*PI()/($C$4*$C$3*$C$2)</f>
        <v>-6.2986627796076169</v>
      </c>
      <c r="Q74">
        <f>TableWmot12[[#This Row],[W]]*$C$3</f>
        <v>-75.583953355291399</v>
      </c>
      <c r="R74">
        <f>S$5+(R$5-S$5)*EXP(-TableWmot12[[#This Row],[t]]/T$5)</f>
        <v>-68.127460294662043</v>
      </c>
      <c r="S74">
        <f>ABS(TableWmot12[[#This Row],[Wmot,sim]]-TableWmot12[[#This Row],[Wmot]])</f>
        <v>7.4564930606293558</v>
      </c>
    </row>
    <row r="75" spans="1:19" x14ac:dyDescent="0.3">
      <c r="A75">
        <f>data_lastRecoveryFile!$A306-data_lastRecoveryFile!$A$240</f>
        <v>0.66000000000000014</v>
      </c>
      <c r="B75">
        <f>$C$6*data_lastRecoveryFile!$C306/$C$5</f>
        <v>-3.30791788856305</v>
      </c>
      <c r="C75">
        <f>data_lastRecoveryFile!$F306*2*PI()/($C$4*$C$3*$C$2)</f>
        <v>-5.5257724603442009</v>
      </c>
      <c r="D75">
        <f>TableWmot11[[#This Row],[W]]*$C$3</f>
        <v>-66.309269524130414</v>
      </c>
      <c r="E75">
        <f>F$5+(E$5-F$5)*EXP(-TableWmot11[[#This Row],[t]]/G$5)</f>
        <v>-65.361035000554978</v>
      </c>
      <c r="F75">
        <f>ABS(TableWmot11[[#This Row],[Wmot,sim]]-TableWmot11[[#This Row],[Wmot]])</f>
        <v>0.94823452357543658</v>
      </c>
      <c r="N75">
        <f>data_lastRecoveryFile!$A2875-data_lastRecoveryFile!$A$2809</f>
        <v>0.66000000000000014</v>
      </c>
      <c r="O75">
        <f>$C$6*data_lastRecoveryFile!$C2875/$C$5</f>
        <v>-3.30791788856305</v>
      </c>
      <c r="P75">
        <f>data_lastRecoveryFile!$F2875*2*PI()/($C$4*$C$3*$C$2)</f>
        <v>-6.2544133345898807</v>
      </c>
      <c r="Q75">
        <f>TableWmot12[[#This Row],[W]]*$C$3</f>
        <v>-75.052960015078568</v>
      </c>
      <c r="R75">
        <f>S$5+(R$5-S$5)*EXP(-TableWmot12[[#This Row],[t]]/T$5)</f>
        <v>-68.212562203544579</v>
      </c>
      <c r="S75">
        <f>ABS(TableWmot12[[#This Row],[Wmot,sim]]-TableWmot12[[#This Row],[Wmot]])</f>
        <v>6.8403978115339896</v>
      </c>
    </row>
    <row r="76" spans="1:19" x14ac:dyDescent="0.3">
      <c r="A76">
        <f>data_lastRecoveryFile!$A307-data_lastRecoveryFile!$A$240</f>
        <v>0.66999999999999993</v>
      </c>
      <c r="B76">
        <f>$C$6*data_lastRecoveryFile!$C307/$C$5</f>
        <v>-3.30791788856305</v>
      </c>
      <c r="C76">
        <f>data_lastRecoveryFile!$F307*2*PI()/($C$4*$C$3*$C$2)</f>
        <v>-5.5941132730531837</v>
      </c>
      <c r="D76">
        <f>TableWmot11[[#This Row],[W]]*$C$3</f>
        <v>-67.129359276638212</v>
      </c>
      <c r="E76">
        <f>F$5+(E$5-F$5)*EXP(-TableWmot11[[#This Row],[t]]/G$5)</f>
        <v>-65.459246606956867</v>
      </c>
      <c r="F76">
        <f>ABS(TableWmot11[[#This Row],[Wmot,sim]]-TableWmot11[[#This Row],[Wmot]])</f>
        <v>1.6701126696813446</v>
      </c>
      <c r="N76">
        <f>data_lastRecoveryFile!$A2876-data_lastRecoveryFile!$A$2809</f>
        <v>0.66999999999999815</v>
      </c>
      <c r="O76">
        <f>$C$6*data_lastRecoveryFile!$C2876/$C$5</f>
        <v>-3.30791788856305</v>
      </c>
      <c r="P76">
        <f>data_lastRecoveryFile!$F2876*2*PI()/($C$4*$C$3*$C$2)</f>
        <v>-6.241138500061906</v>
      </c>
      <c r="Q76">
        <f>TableWmot12[[#This Row],[W]]*$C$3</f>
        <v>-74.893662000742864</v>
      </c>
      <c r="R76">
        <f>S$5+(R$5-S$5)*EXP(-TableWmot12[[#This Row],[t]]/T$5)</f>
        <v>-68.293834808498175</v>
      </c>
      <c r="S76">
        <f>ABS(TableWmot12[[#This Row],[Wmot,sim]]-TableWmot12[[#This Row],[Wmot]])</f>
        <v>6.5998271922446889</v>
      </c>
    </row>
    <row r="77" spans="1:19" x14ac:dyDescent="0.3">
      <c r="A77">
        <f>data_lastRecoveryFile!$A308-data_lastRecoveryFile!$A$240</f>
        <v>0.68000000000000016</v>
      </c>
      <c r="B77">
        <f>$C$6*data_lastRecoveryFile!$C308/$C$5</f>
        <v>-3.30791788856305</v>
      </c>
      <c r="C77">
        <f>data_lastRecoveryFile!$F308*2*PI()/($C$4*$C$3*$C$2)</f>
        <v>-5.6619624193533031</v>
      </c>
      <c r="D77">
        <f>TableWmot11[[#This Row],[W]]*$C$3</f>
        <v>-67.943549032239645</v>
      </c>
      <c r="E77">
        <f>F$5+(E$5-F$5)*EXP(-TableWmot11[[#This Row],[t]]/G$5)</f>
        <v>-65.553396740820602</v>
      </c>
      <c r="F77">
        <f>ABS(TableWmot11[[#This Row],[Wmot,sim]]-TableWmot11[[#This Row],[Wmot]])</f>
        <v>2.3901522914190423</v>
      </c>
      <c r="N77">
        <f>data_lastRecoveryFile!$A2877-data_lastRecoveryFile!$A$2809</f>
        <v>0.67999999999999972</v>
      </c>
      <c r="O77">
        <f>$C$6*data_lastRecoveryFile!$C2877/$C$5</f>
        <v>-3.30791788856305</v>
      </c>
      <c r="P77">
        <f>data_lastRecoveryFile!$F2877*2*PI()/($C$4*$C$3*$C$2)</f>
        <v>-6.2622798999795846</v>
      </c>
      <c r="Q77">
        <f>TableWmot12[[#This Row],[W]]*$C$3</f>
        <v>-75.147358799755011</v>
      </c>
      <c r="R77">
        <f>S$5+(R$5-S$5)*EXP(-TableWmot12[[#This Row],[t]]/T$5)</f>
        <v>-68.371450415511944</v>
      </c>
      <c r="S77">
        <f>ABS(TableWmot12[[#This Row],[Wmot,sim]]-TableWmot12[[#This Row],[Wmot]])</f>
        <v>6.775908384243067</v>
      </c>
    </row>
    <row r="78" spans="1:19" x14ac:dyDescent="0.3">
      <c r="A78">
        <f>data_lastRecoveryFile!$A309-data_lastRecoveryFile!$A$240</f>
        <v>0.69</v>
      </c>
      <c r="B78">
        <f>$C$6*data_lastRecoveryFile!$C309/$C$5</f>
        <v>-3.30791788856305</v>
      </c>
      <c r="C78">
        <f>data_lastRecoveryFile!$F309*2*PI()/($C$4*$C$3*$C$2)</f>
        <v>-5.7307948933578805</v>
      </c>
      <c r="D78">
        <f>TableWmot11[[#This Row],[W]]*$C$3</f>
        <v>-68.769538720294562</v>
      </c>
      <c r="E78">
        <f>F$5+(E$5-F$5)*EXP(-TableWmot11[[#This Row],[t]]/G$5)</f>
        <v>-65.643653361512477</v>
      </c>
      <c r="F78">
        <f>ABS(TableWmot11[[#This Row],[Wmot,sim]]-TableWmot11[[#This Row],[Wmot]])</f>
        <v>3.1258853587820852</v>
      </c>
      <c r="N78">
        <f>data_lastRecoveryFile!$A2878-data_lastRecoveryFile!$A$2809</f>
        <v>0.69000000000000128</v>
      </c>
      <c r="O78">
        <f>$C$6*data_lastRecoveryFile!$C2878/$C$5</f>
        <v>-3.30791788856305</v>
      </c>
      <c r="P78">
        <f>data_lastRecoveryFile!$F2878*2*PI()/($C$4*$C$3*$C$2)</f>
        <v>-6.2824379824193439</v>
      </c>
      <c r="Q78">
        <f>TableWmot12[[#This Row],[W]]*$C$3</f>
        <v>-75.38925578903212</v>
      </c>
      <c r="R78">
        <f>S$5+(R$5-S$5)*EXP(-TableWmot12[[#This Row],[t]]/T$5)</f>
        <v>-68.445573577376322</v>
      </c>
      <c r="S78">
        <f>ABS(TableWmot12[[#This Row],[Wmot,sim]]-TableWmot12[[#This Row],[Wmot]])</f>
        <v>6.9436822116557977</v>
      </c>
    </row>
    <row r="79" spans="1:19" x14ac:dyDescent="0.3">
      <c r="A79">
        <f>data_lastRecoveryFile!$A310-data_lastRecoveryFile!$A$240</f>
        <v>0.70000000000000018</v>
      </c>
      <c r="B79">
        <f>$C$6*data_lastRecoveryFile!$C310/$C$5</f>
        <v>-3.30791788856305</v>
      </c>
      <c r="C79">
        <f>data_lastRecoveryFile!$F310*2*PI()/($C$4*$C$3*$C$2)</f>
        <v>-5.7583278798917501</v>
      </c>
      <c r="D79">
        <f>TableWmot11[[#This Row],[W]]*$C$3</f>
        <v>-69.099934558700994</v>
      </c>
      <c r="E79">
        <f>F$5+(E$5-F$5)*EXP(-TableWmot11[[#This Row],[t]]/G$5)</f>
        <v>-65.730177482556329</v>
      </c>
      <c r="F79">
        <f>ABS(TableWmot11[[#This Row],[Wmot,sim]]-TableWmot11[[#This Row],[Wmot]])</f>
        <v>3.3697570761446656</v>
      </c>
      <c r="N79">
        <f>data_lastRecoveryFile!$A2879-data_lastRecoveryFile!$A$2809</f>
        <v>0.69999999999999929</v>
      </c>
      <c r="O79">
        <f>$C$6*data_lastRecoveryFile!$C2879/$C$5</f>
        <v>-3.30791788856305</v>
      </c>
      <c r="P79">
        <f>data_lastRecoveryFile!$F2879*2*PI()/($C$4*$C$3*$C$2)</f>
        <v>-6.2907962142179121</v>
      </c>
      <c r="Q79">
        <f>TableWmot12[[#This Row],[W]]*$C$3</f>
        <v>-75.489554570614942</v>
      </c>
      <c r="R79">
        <f>S$5+(R$5-S$5)*EXP(-TableWmot12[[#This Row],[t]]/T$5)</f>
        <v>-68.516361442551357</v>
      </c>
      <c r="S79">
        <f>ABS(TableWmot12[[#This Row],[Wmot,sim]]-TableWmot12[[#This Row],[Wmot]])</f>
        <v>6.9731931280635848</v>
      </c>
    </row>
    <row r="80" spans="1:19" x14ac:dyDescent="0.3">
      <c r="A80">
        <f>data_lastRecoveryFile!$A311-data_lastRecoveryFile!$A$240</f>
        <v>0.71</v>
      </c>
      <c r="B80">
        <f>$C$6*data_lastRecoveryFile!$C311/$C$5</f>
        <v>-3.30791788856305</v>
      </c>
      <c r="C80">
        <f>data_lastRecoveryFile!$F311*2*PI()/($C$4*$C$3*$C$2)</f>
        <v>-5.7784859623315104</v>
      </c>
      <c r="D80">
        <f>TableWmot11[[#This Row],[W]]*$C$3</f>
        <v>-69.341831547978131</v>
      </c>
      <c r="E80">
        <f>F$5+(E$5-F$5)*EXP(-TableWmot11[[#This Row],[t]]/G$5)</f>
        <v>-65.813123458873875</v>
      </c>
      <c r="F80">
        <f>ABS(TableWmot11[[#This Row],[Wmot,sim]]-TableWmot11[[#This Row],[Wmot]])</f>
        <v>3.5287080891042564</v>
      </c>
      <c r="N80">
        <f>data_lastRecoveryFile!$A2880-data_lastRecoveryFile!$A$2809</f>
        <v>0.71000000000000085</v>
      </c>
      <c r="O80">
        <f>$C$6*data_lastRecoveryFile!$C2880/$C$5</f>
        <v>-3.30791788856305</v>
      </c>
      <c r="P80">
        <f>data_lastRecoveryFile!$F2880*2*PI()/($C$4*$C$3*$C$2)</f>
        <v>-6.2814546598281558</v>
      </c>
      <c r="Q80">
        <f>TableWmot12[[#This Row],[W]]*$C$3</f>
        <v>-75.377455917937866</v>
      </c>
      <c r="R80">
        <f>S$5+(R$5-S$5)*EXP(-TableWmot12[[#This Row],[t]]/T$5)</f>
        <v>-68.583964088337183</v>
      </c>
      <c r="S80">
        <f>ABS(TableWmot12[[#This Row],[Wmot,sim]]-TableWmot12[[#This Row],[Wmot]])</f>
        <v>6.7934918296006828</v>
      </c>
    </row>
    <row r="81" spans="1:19" x14ac:dyDescent="0.3">
      <c r="A81">
        <f>data_lastRecoveryFile!$A312-data_lastRecoveryFile!$A$240</f>
        <v>0.7200000000000002</v>
      </c>
      <c r="B81">
        <f>$C$6*data_lastRecoveryFile!$C312/$C$5</f>
        <v>-3.30791788856305</v>
      </c>
      <c r="C81">
        <f>data_lastRecoveryFile!$F312*2*PI()/($C$4*$C$3*$C$2)</f>
        <v>-5.7725860370109139</v>
      </c>
      <c r="D81">
        <f>TableWmot11[[#This Row],[W]]*$C$3</f>
        <v>-69.271032444130967</v>
      </c>
      <c r="E81">
        <f>F$5+(E$5-F$5)*EXP(-TableWmot11[[#This Row],[t]]/G$5)</f>
        <v>-65.892639262146616</v>
      </c>
      <c r="F81">
        <f>ABS(TableWmot11[[#This Row],[Wmot,sim]]-TableWmot11[[#This Row],[Wmot]])</f>
        <v>3.3783931819843502</v>
      </c>
      <c r="N81">
        <f>data_lastRecoveryFile!$A2881-data_lastRecoveryFile!$A$2809</f>
        <v>0.71999999999999886</v>
      </c>
      <c r="O81">
        <f>$C$6*data_lastRecoveryFile!$C2881/$C$5</f>
        <v>-3.30791788856305</v>
      </c>
      <c r="P81">
        <f>data_lastRecoveryFile!$F2881*2*PI()/($C$4*$C$3*$C$2)</f>
        <v>-6.2652298677531517</v>
      </c>
      <c r="Q81">
        <f>TableWmot12[[#This Row],[W]]*$C$3</f>
        <v>-75.182758413037817</v>
      </c>
      <c r="R81">
        <f>S$5+(R$5-S$5)*EXP(-TableWmot12[[#This Row],[t]]/T$5)</f>
        <v>-68.648524839052584</v>
      </c>
      <c r="S81">
        <f>ABS(TableWmot12[[#This Row],[Wmot,sim]]-TableWmot12[[#This Row],[Wmot]])</f>
        <v>6.5342335739852331</v>
      </c>
    </row>
    <row r="82" spans="1:19" x14ac:dyDescent="0.3">
      <c r="A82">
        <f>data_lastRecoveryFile!$A313-data_lastRecoveryFile!$A$240</f>
        <v>0.73</v>
      </c>
      <c r="B82">
        <f>$C$6*data_lastRecoveryFile!$C313/$C$5</f>
        <v>-3.30791788856305</v>
      </c>
      <c r="C82">
        <f>data_lastRecoveryFile!$F313*2*PI()/($C$4*$C$3*$C$2)</f>
        <v>-5.7435780665902616</v>
      </c>
      <c r="D82">
        <f>TableWmot11[[#This Row],[W]]*$C$3</f>
        <v>-68.922936799083146</v>
      </c>
      <c r="E82">
        <f>F$5+(E$5-F$5)*EXP(-TableWmot11[[#This Row],[t]]/G$5)</f>
        <v>-65.968866744790319</v>
      </c>
      <c r="F82">
        <f>ABS(TableWmot11[[#This Row],[Wmot,sim]]-TableWmot11[[#This Row],[Wmot]])</f>
        <v>2.9540700542928278</v>
      </c>
      <c r="N82">
        <f>data_lastRecoveryFile!$A2882-data_lastRecoveryFile!$A$2809</f>
        <v>0.73000000000000043</v>
      </c>
      <c r="O82">
        <f>$C$6*data_lastRecoveryFile!$C2882/$C$5</f>
        <v>-3.30791788856305</v>
      </c>
      <c r="P82">
        <f>data_lastRecoveryFile!$F2882*2*PI()/($C$4*$C$3*$C$2)</f>
        <v>-6.2027889803647644</v>
      </c>
      <c r="Q82">
        <f>TableWmot12[[#This Row],[W]]*$C$3</f>
        <v>-74.43346776437717</v>
      </c>
      <c r="R82">
        <f>S$5+(R$5-S$5)*EXP(-TableWmot12[[#This Row],[t]]/T$5)</f>
        <v>-68.710180569896949</v>
      </c>
      <c r="S82">
        <f>ABS(TableWmot12[[#This Row],[Wmot,sim]]-TableWmot12[[#This Row],[Wmot]])</f>
        <v>5.7232871944802213</v>
      </c>
    </row>
    <row r="83" spans="1:19" x14ac:dyDescent="0.3">
      <c r="A83">
        <f>data_lastRecoveryFile!$A314-data_lastRecoveryFile!$A$240</f>
        <v>0.74000000000000021</v>
      </c>
      <c r="B83">
        <f>$C$6*data_lastRecoveryFile!$C314/$C$5</f>
        <v>-3.30791788856305</v>
      </c>
      <c r="C83">
        <f>data_lastRecoveryFile!$F314*2*PI()/($C$4*$C$3*$C$2)</f>
        <v>-5.665404043309195</v>
      </c>
      <c r="D83">
        <f>TableWmot11[[#This Row],[W]]*$C$3</f>
        <v>-67.98484851971034</v>
      </c>
      <c r="E83">
        <f>F$5+(E$5-F$5)*EXP(-TableWmot11[[#This Row],[t]]/G$5)</f>
        <v>-66.041941893012918</v>
      </c>
      <c r="F83">
        <f>ABS(TableWmot11[[#This Row],[Wmot,sim]]-TableWmot11[[#This Row],[Wmot]])</f>
        <v>1.9429066266974218</v>
      </c>
      <c r="N83">
        <f>data_lastRecoveryFile!$A2883-data_lastRecoveryFile!$A$2809</f>
        <v>0.73999999999999844</v>
      </c>
      <c r="O83">
        <f>$C$6*data_lastRecoveryFile!$C2883/$C$5</f>
        <v>-3.30791788856305</v>
      </c>
      <c r="P83">
        <f>data_lastRecoveryFile!$F2883*2*PI()/($C$4*$C$3*$C$2)</f>
        <v>-6.0779072107012588</v>
      </c>
      <c r="Q83">
        <f>TableWmot12[[#This Row],[W]]*$C$3</f>
        <v>-72.934886528415106</v>
      </c>
      <c r="R83">
        <f>S$5+(R$5-S$5)*EXP(-TableWmot12[[#This Row],[t]]/T$5)</f>
        <v>-68.769061997139175</v>
      </c>
      <c r="S83">
        <f>ABS(TableWmot12[[#This Row],[Wmot,sim]]-TableWmot12[[#This Row],[Wmot]])</f>
        <v>4.1658245312759306</v>
      </c>
    </row>
    <row r="84" spans="1:19" x14ac:dyDescent="0.3">
      <c r="A84">
        <f>data_lastRecoveryFile!$A315-data_lastRecoveryFile!$A$240</f>
        <v>0.75</v>
      </c>
      <c r="B84">
        <f>$C$6*data_lastRecoveryFile!$C315/$C$5</f>
        <v>-3.30791788856305</v>
      </c>
      <c r="C84">
        <f>data_lastRecoveryFile!$F315*2*PI()/($C$4*$C$3*$C$2)</f>
        <v>-5.6049298011031858</v>
      </c>
      <c r="D84">
        <f>TableWmot11[[#This Row],[W]]*$C$3</f>
        <v>-67.25915761323823</v>
      </c>
      <c r="E84">
        <f>F$5+(E$5-F$5)*EXP(-TableWmot11[[#This Row],[t]]/G$5)</f>
        <v>-66.111995069407527</v>
      </c>
      <c r="F84">
        <f>ABS(TableWmot11[[#This Row],[Wmot,sim]]-TableWmot11[[#This Row],[Wmot]])</f>
        <v>1.1471625438307029</v>
      </c>
      <c r="N84">
        <f>data_lastRecoveryFile!$A2884-data_lastRecoveryFile!$A$2809</f>
        <v>0.75</v>
      </c>
      <c r="O84">
        <f>$C$6*data_lastRecoveryFile!$C2884/$C$5</f>
        <v>-3.30791788856305</v>
      </c>
      <c r="P84">
        <f>data_lastRecoveryFile!$F2884*2*PI()/($C$4*$C$3*$C$2)</f>
        <v>-5.9471255157171576</v>
      </c>
      <c r="Q84">
        <f>TableWmot12[[#This Row],[W]]*$C$3</f>
        <v>-71.365506188605892</v>
      </c>
      <c r="R84">
        <f>S$5+(R$5-S$5)*EXP(-TableWmot12[[#This Row],[t]]/T$5)</f>
        <v>-68.82529395524918</v>
      </c>
      <c r="S84">
        <f>ABS(TableWmot12[[#This Row],[Wmot,sim]]-TableWmot12[[#This Row],[Wmot]])</f>
        <v>2.5402122333567121</v>
      </c>
    </row>
    <row r="85" spans="1:19" x14ac:dyDescent="0.3">
      <c r="A85">
        <f>data_lastRecoveryFile!$A316-data_lastRecoveryFile!$A$240</f>
        <v>0.76000000000000023</v>
      </c>
      <c r="B85">
        <f>$C$6*data_lastRecoveryFile!$C316/$C$5</f>
        <v>-3.30791788856305</v>
      </c>
      <c r="C85">
        <f>data_lastRecoveryFile!$F316*2*PI()/($C$4*$C$3*$C$2)</f>
        <v>-5.5562554095383678</v>
      </c>
      <c r="D85">
        <f>TableWmot11[[#This Row],[W]]*$C$3</f>
        <v>-66.675064914460421</v>
      </c>
      <c r="E85">
        <f>F$5+(E$5-F$5)*EXP(-TableWmot11[[#This Row],[t]]/G$5)</f>
        <v>-66.179151245513054</v>
      </c>
      <c r="F85">
        <f>ABS(TableWmot11[[#This Row],[Wmot,sim]]-TableWmot11[[#This Row],[Wmot]])</f>
        <v>0.49591366894736666</v>
      </c>
      <c r="N85">
        <f>data_lastRecoveryFile!$A2885-data_lastRecoveryFile!$A$2809</f>
        <v>0.75999999999999801</v>
      </c>
      <c r="O85">
        <f>$C$6*data_lastRecoveryFile!$C2885/$C$5</f>
        <v>-3.30791788856305</v>
      </c>
      <c r="P85">
        <f>data_lastRecoveryFile!$F2885*2*PI()/($C$4*$C$3*$C$2)</f>
        <v>-5.81781880461984</v>
      </c>
      <c r="Q85">
        <f>TableWmot12[[#This Row],[W]]*$C$3</f>
        <v>-69.81382565543808</v>
      </c>
      <c r="R85">
        <f>S$5+(R$5-S$5)*EXP(-TableWmot12[[#This Row],[t]]/T$5)</f>
        <v>-68.87899566155933</v>
      </c>
      <c r="S85">
        <f>ABS(TableWmot12[[#This Row],[Wmot,sim]]-TableWmot12[[#This Row],[Wmot]])</f>
        <v>0.93482999387875054</v>
      </c>
    </row>
    <row r="86" spans="1:19" x14ac:dyDescent="0.3">
      <c r="A86">
        <f>data_lastRecoveryFile!$A317-data_lastRecoveryFile!$A$240</f>
        <v>0.77</v>
      </c>
      <c r="B86">
        <f>$C$6*data_lastRecoveryFile!$C317/$C$5</f>
        <v>-3.30791788856305</v>
      </c>
      <c r="C86">
        <f>data_lastRecoveryFile!$F317*2*PI()/($C$4*$C$3*$C$2)</f>
        <v>-5.4992227912882505</v>
      </c>
      <c r="D86">
        <f>TableWmot11[[#This Row],[W]]*$C$3</f>
        <v>-65.990673495459006</v>
      </c>
      <c r="E86">
        <f>F$5+(E$5-F$5)*EXP(-TableWmot11[[#This Row],[t]]/G$5)</f>
        <v>-66.243530224757478</v>
      </c>
      <c r="F86">
        <f>ABS(TableWmot11[[#This Row],[Wmot,sim]]-TableWmot11[[#This Row],[Wmot]])</f>
        <v>0.25285672929847181</v>
      </c>
      <c r="N86">
        <f>data_lastRecoveryFile!$A2886-data_lastRecoveryFile!$A$2809</f>
        <v>0.76999999999999957</v>
      </c>
      <c r="O86">
        <f>$C$6*data_lastRecoveryFile!$C2886/$C$5</f>
        <v>-3.30791788856305</v>
      </c>
      <c r="P86">
        <f>data_lastRecoveryFile!$F2886*2*PI()/($C$4*$C$3*$C$2)</f>
        <v>-5.747511351841748</v>
      </c>
      <c r="Q86">
        <f>TableWmot12[[#This Row],[W]]*$C$3</f>
        <v>-68.970136222100976</v>
      </c>
      <c r="R86">
        <f>S$5+(R$5-S$5)*EXP(-TableWmot12[[#This Row],[t]]/T$5)</f>
        <v>-68.930280969017076</v>
      </c>
      <c r="S86">
        <f>ABS(TableWmot12[[#This Row],[Wmot,sim]]-TableWmot12[[#This Row],[Wmot]])</f>
        <v>3.9855253083899811E-2</v>
      </c>
    </row>
    <row r="87" spans="1:19" x14ac:dyDescent="0.3">
      <c r="A87">
        <f>data_lastRecoveryFile!$A318-data_lastRecoveryFile!$A$240</f>
        <v>0.78000000000000025</v>
      </c>
      <c r="B87">
        <f>$C$6*data_lastRecoveryFile!$C318/$C$5</f>
        <v>-3.30791788856305</v>
      </c>
      <c r="C87">
        <f>data_lastRecoveryFile!$F318*2*PI()/($C$4*$C$3*$C$2)</f>
        <v>-5.4677565195028954</v>
      </c>
      <c r="D87">
        <f>TableWmot11[[#This Row],[W]]*$C$3</f>
        <v>-65.613078234034745</v>
      </c>
      <c r="E87">
        <f>F$5+(E$5-F$5)*EXP(-TableWmot11[[#This Row],[t]]/G$5)</f>
        <v>-66.305246856181569</v>
      </c>
      <c r="F87">
        <f>ABS(TableWmot11[[#This Row],[Wmot,sim]]-TableWmot11[[#This Row],[Wmot]])</f>
        <v>0.69216862214682351</v>
      </c>
      <c r="N87">
        <f>data_lastRecoveryFile!$A2887-data_lastRecoveryFile!$A$2809</f>
        <v>0.78000000000000114</v>
      </c>
      <c r="O87">
        <f>$C$6*data_lastRecoveryFile!$C2887/$C$5</f>
        <v>-3.30791788856305</v>
      </c>
      <c r="P87">
        <f>data_lastRecoveryFile!$F2887*2*PI()/($C$4*$C$3*$C$2)</f>
        <v>-5.7435780665902616</v>
      </c>
      <c r="Q87">
        <f>TableWmot12[[#This Row],[W]]*$C$3</f>
        <v>-68.922936799083146</v>
      </c>
      <c r="R87">
        <f>S$5+(R$5-S$5)*EXP(-TableWmot12[[#This Row],[t]]/T$5)</f>
        <v>-68.979258607564432</v>
      </c>
      <c r="S87">
        <f>ABS(TableWmot12[[#This Row],[Wmot,sim]]-TableWmot12[[#This Row],[Wmot]])</f>
        <v>5.6321808481285984E-2</v>
      </c>
    </row>
    <row r="88" spans="1:19" x14ac:dyDescent="0.3">
      <c r="A88">
        <f>data_lastRecoveryFile!$A319-data_lastRecoveryFile!$A$240</f>
        <v>0.79</v>
      </c>
      <c r="B88">
        <f>$C$6*data_lastRecoveryFile!$C319/$C$5</f>
        <v>-3.30791788856305</v>
      </c>
      <c r="C88">
        <f>data_lastRecoveryFile!$F319*2*PI()/($C$4*$C$3*$C$2)</f>
        <v>-5.3772909842850432</v>
      </c>
      <c r="D88">
        <f>TableWmot11[[#This Row],[W]]*$C$3</f>
        <v>-64.527491811420518</v>
      </c>
      <c r="E88">
        <f>F$5+(E$5-F$5)*EXP(-TableWmot11[[#This Row],[t]]/G$5)</f>
        <v>-66.364411239323999</v>
      </c>
      <c r="F88">
        <f>ABS(TableWmot11[[#This Row],[Wmot,sim]]-TableWmot11[[#This Row],[Wmot]])</f>
        <v>1.8369194279034815</v>
      </c>
      <c r="N88">
        <f>data_lastRecoveryFile!$A2888-data_lastRecoveryFile!$A$2809</f>
        <v>0.78999999999999915</v>
      </c>
      <c r="O88">
        <f>$C$6*data_lastRecoveryFile!$C2888/$C$5</f>
        <v>-3.30791788856305</v>
      </c>
      <c r="P88">
        <f>data_lastRecoveryFile!$F2888*2*PI()/($C$4*$C$3*$C$2)</f>
        <v>-5.7445613840681808</v>
      </c>
      <c r="Q88">
        <f>TableWmot12[[#This Row],[W]]*$C$3</f>
        <v>-68.93473660881817</v>
      </c>
      <c r="R88">
        <f>S$5+(R$5-S$5)*EXP(-TableWmot12[[#This Row],[t]]/T$5)</f>
        <v>-69.026032414656285</v>
      </c>
      <c r="S88">
        <f>ABS(TableWmot12[[#This Row],[Wmot,sim]]-TableWmot12[[#This Row],[Wmot]])</f>
        <v>9.1295805838115029E-2</v>
      </c>
    </row>
    <row r="89" spans="1:19" x14ac:dyDescent="0.3">
      <c r="A89">
        <f>data_lastRecoveryFile!$A320-data_lastRecoveryFile!$A$240</f>
        <v>0.80000000000000027</v>
      </c>
      <c r="B89">
        <f>$C$6*data_lastRecoveryFile!$C320/$C$5</f>
        <v>-3.30791788856305</v>
      </c>
      <c r="C89">
        <f>data_lastRecoveryFile!$F320*2*PI()/($C$4*$C$3*$C$2)</f>
        <v>-5.2986253048216527</v>
      </c>
      <c r="D89">
        <f>TableWmot11[[#This Row],[W]]*$C$3</f>
        <v>-63.583503657859836</v>
      </c>
      <c r="E89">
        <f>F$5+(E$5-F$5)*EXP(-TableWmot11[[#This Row],[t]]/G$5)</f>
        <v>-66.421128920633777</v>
      </c>
      <c r="F89">
        <f>ABS(TableWmot11[[#This Row],[Wmot,sim]]-TableWmot11[[#This Row],[Wmot]])</f>
        <v>2.8376252627739404</v>
      </c>
      <c r="N89">
        <f>data_lastRecoveryFile!$A2889-data_lastRecoveryFile!$A$2809</f>
        <v>0.80000000000000071</v>
      </c>
      <c r="O89">
        <f>$C$6*data_lastRecoveryFile!$C2889/$C$5</f>
        <v>-3.30791788856305</v>
      </c>
      <c r="P89">
        <f>data_lastRecoveryFile!$F2889*2*PI()/($C$4*$C$3*$C$2)</f>
        <v>-5.784385887652105</v>
      </c>
      <c r="Q89">
        <f>TableWmot12[[#This Row],[W]]*$C$3</f>
        <v>-69.412630651825253</v>
      </c>
      <c r="R89">
        <f>S$5+(R$5-S$5)*EXP(-TableWmot12[[#This Row],[t]]/T$5)</f>
        <v>-69.070701555406131</v>
      </c>
      <c r="S89">
        <f>ABS(TableWmot12[[#This Row],[Wmot,sim]]-TableWmot12[[#This Row],[Wmot]])</f>
        <v>0.34192909641912195</v>
      </c>
    </row>
    <row r="90" spans="1:19" x14ac:dyDescent="0.3">
      <c r="A90">
        <f>data_lastRecoveryFile!$A321-data_lastRecoveryFile!$A$240</f>
        <v>0.81</v>
      </c>
      <c r="B90">
        <f>$C$6*data_lastRecoveryFile!$C321/$C$5</f>
        <v>-3.30791788856305</v>
      </c>
      <c r="C90">
        <f>data_lastRecoveryFile!$F321*2*PI()/($C$4*$C$3*$C$2)</f>
        <v>-5.2425760091627245</v>
      </c>
      <c r="D90">
        <f>TableWmot11[[#This Row],[W]]*$C$3</f>
        <v>-62.91091210995269</v>
      </c>
      <c r="E90">
        <f>F$5+(E$5-F$5)*EXP(-TableWmot11[[#This Row],[t]]/G$5)</f>
        <v>-66.475501081760072</v>
      </c>
      <c r="F90">
        <f>ABS(TableWmot11[[#This Row],[Wmot,sim]]-TableWmot11[[#This Row],[Wmot]])</f>
        <v>3.5645889718073818</v>
      </c>
      <c r="N90">
        <f>data_lastRecoveryFile!$A2890-data_lastRecoveryFile!$A$2809</f>
        <v>0.80999999999999872</v>
      </c>
      <c r="O90">
        <f>$C$6*data_lastRecoveryFile!$C2890/$C$5</f>
        <v>-3.30791788856305</v>
      </c>
      <c r="P90">
        <f>data_lastRecoveryFile!$F2890*2*PI()/($C$4*$C$3*$C$2)</f>
        <v>-5.8660015297757937</v>
      </c>
      <c r="Q90">
        <f>TableWmot12[[#This Row],[W]]*$C$3</f>
        <v>-70.392018357309524</v>
      </c>
      <c r="R90">
        <f>S$5+(R$5-S$5)*EXP(-TableWmot12[[#This Row],[t]]/T$5)</f>
        <v>-69.113360732825882</v>
      </c>
      <c r="S90">
        <f>ABS(TableWmot12[[#This Row],[Wmot,sim]]-TableWmot12[[#This Row],[Wmot]])</f>
        <v>1.2786576244836425</v>
      </c>
    </row>
    <row r="91" spans="1:19" x14ac:dyDescent="0.3">
      <c r="A91">
        <f>data_lastRecoveryFile!$A322-data_lastRecoveryFile!$A$240</f>
        <v>0.82000000000000028</v>
      </c>
      <c r="B91">
        <f>$C$6*data_lastRecoveryFile!$C322/$C$5</f>
        <v>-3.30791788856305</v>
      </c>
      <c r="C91">
        <f>data_lastRecoveryFile!$F322*2*PI()/($C$4*$C$3*$C$2)</f>
        <v>-5.1963599189626093</v>
      </c>
      <c r="D91">
        <f>TableWmot11[[#This Row],[W]]*$C$3</f>
        <v>-62.356319027551308</v>
      </c>
      <c r="E91">
        <f>F$5+(E$5-F$5)*EXP(-TableWmot11[[#This Row],[t]]/G$5)</f>
        <v>-66.527624720055456</v>
      </c>
      <c r="F91">
        <f>ABS(TableWmot11[[#This Row],[Wmot,sim]]-TableWmot11[[#This Row],[Wmot]])</f>
        <v>4.1713056925041485</v>
      </c>
      <c r="N91">
        <f>data_lastRecoveryFile!$A2891-data_lastRecoveryFile!$A$2809</f>
        <v>0.82000000000000028</v>
      </c>
      <c r="O91">
        <f>$C$6*data_lastRecoveryFile!$C2891/$C$5</f>
        <v>-3.30791788856305</v>
      </c>
      <c r="P91">
        <f>data_lastRecoveryFile!$F2891*2*PI()/($C$4*$C$3*$C$2)</f>
        <v>-5.9658086142701334</v>
      </c>
      <c r="Q91">
        <f>TableWmot12[[#This Row],[W]]*$C$3</f>
        <v>-71.589703371241598</v>
      </c>
      <c r="R91">
        <f>S$5+(R$5-S$5)*EXP(-TableWmot12[[#This Row],[t]]/T$5)</f>
        <v>-69.154100388605741</v>
      </c>
      <c r="S91">
        <f>ABS(TableWmot12[[#This Row],[Wmot,sim]]-TableWmot12[[#This Row],[Wmot]])</f>
        <v>2.4356029826358565</v>
      </c>
    </row>
    <row r="92" spans="1:19" x14ac:dyDescent="0.3">
      <c r="A92">
        <f>data_lastRecoveryFile!$A323-data_lastRecoveryFile!$A$240</f>
        <v>0.83000000000000007</v>
      </c>
      <c r="B92">
        <f>$C$6*data_lastRecoveryFile!$C323/$C$5</f>
        <v>-3.30791788856305</v>
      </c>
      <c r="C92">
        <f>data_lastRecoveryFile!$F323*2*PI()/($C$4*$C$3*$C$2)</f>
        <v>-5.1865267083905273</v>
      </c>
      <c r="D92">
        <f>TableWmot11[[#This Row],[W]]*$C$3</f>
        <v>-62.238320500686328</v>
      </c>
      <c r="E92">
        <f>F$5+(E$5-F$5)*EXP(-TableWmot11[[#This Row],[t]]/G$5)</f>
        <v>-66.577592821614573</v>
      </c>
      <c r="F92">
        <f>ABS(TableWmot11[[#This Row],[Wmot,sim]]-TableWmot11[[#This Row],[Wmot]])</f>
        <v>4.3392723209282451</v>
      </c>
      <c r="N92">
        <f>data_lastRecoveryFile!$A2892-data_lastRecoveryFile!$A$2809</f>
        <v>0.82999999999999829</v>
      </c>
      <c r="O92">
        <f>$C$6*data_lastRecoveryFile!$C2892/$C$5</f>
        <v>-3.30791788856305</v>
      </c>
      <c r="P92">
        <f>data_lastRecoveryFile!$F2892*2*PI()/($C$4*$C$3*$C$2)</f>
        <v>-6.0798738558836369</v>
      </c>
      <c r="Q92">
        <f>TableWmot12[[#This Row],[W]]*$C$3</f>
        <v>-72.958486270603643</v>
      </c>
      <c r="R92">
        <f>S$5+(R$5-S$5)*EXP(-TableWmot12[[#This Row],[t]]/T$5)</f>
        <v>-69.193006894859465</v>
      </c>
      <c r="S92">
        <f>ABS(TableWmot12[[#This Row],[Wmot,sim]]-TableWmot12[[#This Row],[Wmot]])</f>
        <v>3.765479375744178</v>
      </c>
    </row>
    <row r="93" spans="1:19" x14ac:dyDescent="0.3">
      <c r="A93">
        <f>data_lastRecoveryFile!$A324-data_lastRecoveryFile!$A$240</f>
        <v>0.8400000000000003</v>
      </c>
      <c r="B93">
        <f>$C$6*data_lastRecoveryFile!$C324/$C$5</f>
        <v>-3.30791788856305</v>
      </c>
      <c r="C93">
        <f>data_lastRecoveryFile!$F324*2*PI()/($C$4*$C$3*$C$2)</f>
        <v>-5.1658769697684424</v>
      </c>
      <c r="D93">
        <f>TableWmot11[[#This Row],[W]]*$C$3</f>
        <v>-61.990523637221308</v>
      </c>
      <c r="E93">
        <f>F$5+(E$5-F$5)*EXP(-TableWmot11[[#This Row],[t]]/G$5)</f>
        <v>-66.625494527156945</v>
      </c>
      <c r="F93">
        <f>ABS(TableWmot11[[#This Row],[Wmot,sim]]-TableWmot11[[#This Row],[Wmot]])</f>
        <v>4.6349708899356372</v>
      </c>
      <c r="N93">
        <f>data_lastRecoveryFile!$A2893-data_lastRecoveryFile!$A$2809</f>
        <v>0.83999999999999986</v>
      </c>
      <c r="O93">
        <f>$C$6*data_lastRecoveryFile!$C2893/$C$5</f>
        <v>-3.30791788856305</v>
      </c>
      <c r="P93">
        <f>data_lastRecoveryFile!$F2893*2*PI()/($C$4*$C$3*$C$2)</f>
        <v>-6.1310065488131578</v>
      </c>
      <c r="Q93">
        <f>TableWmot12[[#This Row],[W]]*$C$3</f>
        <v>-73.572078585757893</v>
      </c>
      <c r="R93">
        <f>S$5+(R$5-S$5)*EXP(-TableWmot12[[#This Row],[t]]/T$5)</f>
        <v>-69.230162737241926</v>
      </c>
      <c r="S93">
        <f>ABS(TableWmot12[[#This Row],[Wmot,sim]]-TableWmot12[[#This Row],[Wmot]])</f>
        <v>4.341915848515967</v>
      </c>
    </row>
    <row r="94" spans="1:19" x14ac:dyDescent="0.3">
      <c r="A94">
        <f>data_lastRecoveryFile!$A325-data_lastRecoveryFile!$A$240</f>
        <v>0.85000000000000009</v>
      </c>
      <c r="B94">
        <f>$C$6*data_lastRecoveryFile!$C325/$C$5</f>
        <v>-3.30791788856305</v>
      </c>
      <c r="C94">
        <f>data_lastRecoveryFile!$F325*2*PI()/($C$4*$C$3*$C$2)</f>
        <v>-5.144735564737493</v>
      </c>
      <c r="D94">
        <f>TableWmot11[[#This Row],[W]]*$C$3</f>
        <v>-61.736826776849917</v>
      </c>
      <c r="E94">
        <f>F$5+(E$5-F$5)*EXP(-TableWmot11[[#This Row],[t]]/G$5)</f>
        <v>-66.671415291049755</v>
      </c>
      <c r="F94">
        <f>ABS(TableWmot11[[#This Row],[Wmot,sim]]-TableWmot11[[#This Row],[Wmot]])</f>
        <v>4.934588514199838</v>
      </c>
      <c r="N94">
        <f>data_lastRecoveryFile!$A2894-data_lastRecoveryFile!$A$2809</f>
        <v>0.85000000000000142</v>
      </c>
      <c r="O94">
        <f>$C$6*data_lastRecoveryFile!$C2894/$C$5</f>
        <v>-3.30791788856305</v>
      </c>
      <c r="P94">
        <f>data_lastRecoveryFile!$F2894*2*PI()/($C$4*$C$3*$C$2)</f>
        <v>-6.1246149621969685</v>
      </c>
      <c r="Q94">
        <f>TableWmot12[[#This Row],[W]]*$C$3</f>
        <v>-73.495379546363623</v>
      </c>
      <c r="R94">
        <f>S$5+(R$5-S$5)*EXP(-TableWmot12[[#This Row],[t]]/T$5)</f>
        <v>-69.265646689826781</v>
      </c>
      <c r="S94">
        <f>ABS(TableWmot12[[#This Row],[Wmot,sim]]-TableWmot12[[#This Row],[Wmot]])</f>
        <v>4.2297328565368417</v>
      </c>
    </row>
    <row r="95" spans="1:19" x14ac:dyDescent="0.3">
      <c r="A95">
        <f>data_lastRecoveryFile!$A326-data_lastRecoveryFile!$A$240</f>
        <v>0.86000000000000032</v>
      </c>
      <c r="B95">
        <f>$C$6*data_lastRecoveryFile!$C326/$C$5</f>
        <v>-3.30791788856305</v>
      </c>
      <c r="C95">
        <f>data_lastRecoveryFile!$F326*2*PI()/($C$4*$C$3*$C$2)</f>
        <v>-5.1304774127315991</v>
      </c>
      <c r="D95">
        <f>TableWmot11[[#This Row],[W]]*$C$3</f>
        <v>-61.565728952779189</v>
      </c>
      <c r="E95">
        <f>F$5+(E$5-F$5)*EXP(-TableWmot11[[#This Row],[t]]/G$5)</f>
        <v>-66.715437033754384</v>
      </c>
      <c r="F95">
        <f>ABS(TableWmot11[[#This Row],[Wmot,sim]]-TableWmot11[[#This Row],[Wmot]])</f>
        <v>5.1497080809751949</v>
      </c>
      <c r="N95">
        <f>data_lastRecoveryFile!$A2895-data_lastRecoveryFile!$A$2809</f>
        <v>0.85999999999999943</v>
      </c>
      <c r="O95">
        <f>$C$6*data_lastRecoveryFile!$C2895/$C$5</f>
        <v>-3.30791788856305</v>
      </c>
      <c r="P95">
        <f>data_lastRecoveryFile!$F2895*2*PI()/($C$4*$C$3*$C$2)</f>
        <v>-6.106915181121912</v>
      </c>
      <c r="Q95">
        <f>TableWmot12[[#This Row],[W]]*$C$3</f>
        <v>-73.282982173462941</v>
      </c>
      <c r="R95">
        <f>S$5+(R$5-S$5)*EXP(-TableWmot12[[#This Row],[t]]/T$5)</f>
        <v>-69.299533982115406</v>
      </c>
      <c r="S95">
        <f>ABS(TableWmot12[[#This Row],[Wmot,sim]]-TableWmot12[[#This Row],[Wmot]])</f>
        <v>3.9834481913475344</v>
      </c>
    </row>
    <row r="96" spans="1:19" x14ac:dyDescent="0.3">
      <c r="A96">
        <f>data_lastRecoveryFile!$A327-data_lastRecoveryFile!$A$240</f>
        <v>0.87000000000000011</v>
      </c>
      <c r="B96">
        <f>$C$6*data_lastRecoveryFile!$C327/$C$5</f>
        <v>-3.30791788856305</v>
      </c>
      <c r="C96">
        <f>data_lastRecoveryFile!$F327*2*PI()/($C$4*$C$3*$C$2)</f>
        <v>-5.1211358634551107</v>
      </c>
      <c r="D96">
        <f>TableWmot11[[#This Row],[W]]*$C$3</f>
        <v>-61.453630361461329</v>
      </c>
      <c r="E96">
        <f>F$5+(E$5-F$5)*EXP(-TableWmot11[[#This Row],[t]]/G$5)</f>
        <v>-66.757638287968618</v>
      </c>
      <c r="F96">
        <f>ABS(TableWmot11[[#This Row],[Wmot,sim]]-TableWmot11[[#This Row],[Wmot]])</f>
        <v>5.304007926507289</v>
      </c>
      <c r="N96">
        <f>data_lastRecoveryFile!$A2896-data_lastRecoveryFile!$A$2809</f>
        <v>0.87000000000000099</v>
      </c>
      <c r="O96">
        <f>$C$6*data_lastRecoveryFile!$C2896/$C$5</f>
        <v>-3.30791788856305</v>
      </c>
      <c r="P96">
        <f>data_lastRecoveryFile!$F2896*2*PI()/($C$4*$C$3*$C$2)</f>
        <v>-6.0842987973174489</v>
      </c>
      <c r="Q96">
        <f>TableWmot12[[#This Row],[W]]*$C$3</f>
        <v>-73.011585567809391</v>
      </c>
      <c r="R96">
        <f>S$5+(R$5-S$5)*EXP(-TableWmot12[[#This Row],[t]]/T$5)</f>
        <v>-69.331896458530878</v>
      </c>
      <c r="S96">
        <f>ABS(TableWmot12[[#This Row],[Wmot,sim]]-TableWmot12[[#This Row],[Wmot]])</f>
        <v>3.6796891092785131</v>
      </c>
    </row>
    <row r="97" spans="1:19" x14ac:dyDescent="0.3">
      <c r="A97">
        <f>data_lastRecoveryFile!$A328-data_lastRecoveryFile!$A$240</f>
        <v>0.87999999999999989</v>
      </c>
      <c r="B97">
        <f>$C$6*data_lastRecoveryFile!$C328/$C$5</f>
        <v>-3.30791788856305</v>
      </c>
      <c r="C97">
        <f>data_lastRecoveryFile!$F328*2*PI()/($C$4*$C$3*$C$2)</f>
        <v>-5.1029444221071145</v>
      </c>
      <c r="D97">
        <f>TableWmot11[[#This Row],[W]]*$C$3</f>
        <v>-61.235333065285374</v>
      </c>
      <c r="E97">
        <f>F$5+(E$5-F$5)*EXP(-TableWmot11[[#This Row],[t]]/G$5)</f>
        <v>-66.798094338725278</v>
      </c>
      <c r="F97">
        <f>ABS(TableWmot11[[#This Row],[Wmot,sim]]-TableWmot11[[#This Row],[Wmot]])</f>
        <v>5.5627612734399037</v>
      </c>
      <c r="N97">
        <f>data_lastRecoveryFile!$A2897-data_lastRecoveryFile!$A$2809</f>
        <v>0.87999999999999901</v>
      </c>
      <c r="O97">
        <f>$C$6*data_lastRecoveryFile!$C2897/$C$5</f>
        <v>-3.30791788856305</v>
      </c>
      <c r="P97">
        <f>data_lastRecoveryFile!$F2897*2*PI()/($C$4*$C$3*$C$2)</f>
        <v>-6.0793821945880433</v>
      </c>
      <c r="Q97">
        <f>TableWmot12[[#This Row],[W]]*$C$3</f>
        <v>-72.952586335056523</v>
      </c>
      <c r="R97">
        <f>S$5+(R$5-S$5)*EXP(-TableWmot12[[#This Row],[t]]/T$5)</f>
        <v>-69.36280273073524</v>
      </c>
      <c r="S97">
        <f>ABS(TableWmot12[[#This Row],[Wmot,sim]]-TableWmot12[[#This Row],[Wmot]])</f>
        <v>3.5897836043212834</v>
      </c>
    </row>
    <row r="98" spans="1:19" x14ac:dyDescent="0.3">
      <c r="A98">
        <f>data_lastRecoveryFile!$A329-data_lastRecoveryFile!$A$240</f>
        <v>0.89000000000000012</v>
      </c>
      <c r="B98">
        <f>$C$6*data_lastRecoveryFile!$C329/$C$5</f>
        <v>-3.30791788856305</v>
      </c>
      <c r="C98">
        <f>data_lastRecoveryFile!$F329*2*PI()/($C$4*$C$3*$C$2)</f>
        <v>-5.1245774822977337</v>
      </c>
      <c r="D98">
        <f>TableWmot11[[#This Row],[W]]*$C$3</f>
        <v>-61.494929787572801</v>
      </c>
      <c r="E98">
        <f>F$5+(E$5-F$5)*EXP(-TableWmot11[[#This Row],[t]]/G$5)</f>
        <v>-66.836877357697077</v>
      </c>
      <c r="F98">
        <f>ABS(TableWmot11[[#This Row],[Wmot,sim]]-TableWmot11[[#This Row],[Wmot]])</f>
        <v>5.341947570124276</v>
      </c>
      <c r="N98">
        <f>data_lastRecoveryFile!$A2898-data_lastRecoveryFile!$A$2809</f>
        <v>0.89000000000000057</v>
      </c>
      <c r="O98">
        <f>$C$6*data_lastRecoveryFile!$C2898/$C$5</f>
        <v>-3.30791788856305</v>
      </c>
      <c r="P98">
        <f>data_lastRecoveryFile!$F2898*2*PI()/($C$4*$C$3*$C$2)</f>
        <v>-6.069057322720365</v>
      </c>
      <c r="Q98">
        <f>TableWmot12[[#This Row],[W]]*$C$3</f>
        <v>-72.82868787264438</v>
      </c>
      <c r="R98">
        <f>S$5+(R$5-S$5)*EXP(-TableWmot12[[#This Row],[t]]/T$5)</f>
        <v>-69.392318323093136</v>
      </c>
      <c r="S98">
        <f>ABS(TableWmot12[[#This Row],[Wmot,sim]]-TableWmot12[[#This Row],[Wmot]])</f>
        <v>3.4363695495512445</v>
      </c>
    </row>
    <row r="99" spans="1:19" x14ac:dyDescent="0.3">
      <c r="A99">
        <f>data_lastRecoveryFile!$A330-data_lastRecoveryFile!$A$240</f>
        <v>0.89999999999999991</v>
      </c>
      <c r="B99">
        <f>$C$6*data_lastRecoveryFile!$C330/$C$5</f>
        <v>-3.30791788856305</v>
      </c>
      <c r="C99">
        <f>data_lastRecoveryFile!$F330*2*PI()/($C$4*$C$3*$C$2)</f>
        <v>-5.2101264147861786</v>
      </c>
      <c r="D99">
        <f>TableWmot11[[#This Row],[W]]*$C$3</f>
        <v>-62.521516977434146</v>
      </c>
      <c r="E99">
        <f>F$5+(E$5-F$5)*EXP(-TableWmot11[[#This Row],[t]]/G$5)</f>
        <v>-66.874056531947559</v>
      </c>
      <c r="F99">
        <f>ABS(TableWmot11[[#This Row],[Wmot,sim]]-TableWmot11[[#This Row],[Wmot]])</f>
        <v>4.3525395545134131</v>
      </c>
      <c r="N99">
        <f>data_lastRecoveryFile!$A2899-data_lastRecoveryFile!$A$2809</f>
        <v>0.89999999999999858</v>
      </c>
      <c r="O99">
        <f>$C$6*data_lastRecoveryFile!$C2899/$C$5</f>
        <v>-3.30791788856305</v>
      </c>
      <c r="P99">
        <f>data_lastRecoveryFile!$F2899*2*PI()/($C$4*$C$3*$C$2)</f>
        <v>-6.0508658854629847</v>
      </c>
      <c r="Q99">
        <f>TableWmot12[[#This Row],[W]]*$C$3</f>
        <v>-72.610390625555823</v>
      </c>
      <c r="R99">
        <f>S$5+(R$5-S$5)*EXP(-TableWmot12[[#This Row],[t]]/T$5)</f>
        <v>-69.420505811589848</v>
      </c>
      <c r="S99">
        <f>ABS(TableWmot12[[#This Row],[Wmot,sim]]-TableWmot12[[#This Row],[Wmot]])</f>
        <v>3.1898848139659748</v>
      </c>
    </row>
    <row r="100" spans="1:19" x14ac:dyDescent="0.3">
      <c r="A100">
        <f>data_lastRecoveryFile!$A331-data_lastRecoveryFile!$A$240</f>
        <v>0.91000000000000014</v>
      </c>
      <c r="B100">
        <f>$C$6*data_lastRecoveryFile!$C331/$C$5</f>
        <v>-3.30791788856305</v>
      </c>
      <c r="C100">
        <f>data_lastRecoveryFile!$F331*2*PI()/($C$4*$C$3*$C$2)</f>
        <v>-5.3133751181231421</v>
      </c>
      <c r="D100">
        <f>TableWmot11[[#This Row],[W]]*$C$3</f>
        <v>-63.760501417477705</v>
      </c>
      <c r="E100">
        <f>F$5+(E$5-F$5)*EXP(-TableWmot11[[#This Row],[t]]/G$5)</f>
        <v>-66.909698187357407</v>
      </c>
      <c r="F100">
        <f>ABS(TableWmot11[[#This Row],[Wmot,sim]]-TableWmot11[[#This Row],[Wmot]])</f>
        <v>3.1491967698797012</v>
      </c>
      <c r="N100">
        <f>data_lastRecoveryFile!$A2900-data_lastRecoveryFile!$A$2809</f>
        <v>0.91000000000000014</v>
      </c>
      <c r="O100">
        <f>$C$6*data_lastRecoveryFile!$C2900/$C$5</f>
        <v>-3.30791788856305</v>
      </c>
      <c r="P100">
        <f>data_lastRecoveryFile!$F2900*2*PI()/($C$4*$C$3*$C$2)</f>
        <v>-6.0321827817967382</v>
      </c>
      <c r="Q100">
        <f>TableWmot12[[#This Row],[W]]*$C$3</f>
        <v>-72.386193381560858</v>
      </c>
      <c r="R100">
        <f>S$5+(R$5-S$5)*EXP(-TableWmot12[[#This Row],[t]]/T$5)</f>
        <v>-69.447424956498708</v>
      </c>
      <c r="S100">
        <f>ABS(TableWmot12[[#This Row],[Wmot,sim]]-TableWmot12[[#This Row],[Wmot]])</f>
        <v>2.9387684250621504</v>
      </c>
    </row>
    <row r="101" spans="1:19" x14ac:dyDescent="0.3">
      <c r="A101">
        <f>data_lastRecoveryFile!$A332-data_lastRecoveryFile!$A$240</f>
        <v>0.91999999999999993</v>
      </c>
      <c r="B101">
        <f>$C$6*data_lastRecoveryFile!$C332/$C$5</f>
        <v>-3.30791788856305</v>
      </c>
      <c r="C101">
        <f>data_lastRecoveryFile!$F332*2*PI()/($C$4*$C$3*$C$2)</f>
        <v>-5.4215404344160492</v>
      </c>
      <c r="D101">
        <f>TableWmot11[[#This Row],[W]]*$C$3</f>
        <v>-65.058485212992593</v>
      </c>
      <c r="E101">
        <f>F$5+(E$5-F$5)*EXP(-TableWmot11[[#This Row],[t]]/G$5)</f>
        <v>-66.943865906946783</v>
      </c>
      <c r="F101">
        <f>ABS(TableWmot11[[#This Row],[Wmot,sim]]-TableWmot11[[#This Row],[Wmot]])</f>
        <v>1.8853806939541897</v>
      </c>
      <c r="N101">
        <f>data_lastRecoveryFile!$A2901-data_lastRecoveryFile!$A$2809</f>
        <v>0.91999999999999815</v>
      </c>
      <c r="O101">
        <f>$C$6*data_lastRecoveryFile!$C2901/$C$5</f>
        <v>-3.30791788856305</v>
      </c>
      <c r="P101">
        <f>data_lastRecoveryFile!$F2901*2*PI()/($C$4*$C$3*$C$2)</f>
        <v>-6.0130080219481679</v>
      </c>
      <c r="Q101">
        <f>TableWmot12[[#This Row],[W]]*$C$3</f>
        <v>-72.156096263378018</v>
      </c>
      <c r="R101">
        <f>S$5+(R$5-S$5)*EXP(-TableWmot12[[#This Row],[t]]/T$5)</f>
        <v>-69.473132829078708</v>
      </c>
      <c r="S101">
        <f>ABS(TableWmot12[[#This Row],[Wmot,sim]]-TableWmot12[[#This Row],[Wmot]])</f>
        <v>2.6829634342993103</v>
      </c>
    </row>
    <row r="102" spans="1:19" x14ac:dyDescent="0.3">
      <c r="A102">
        <f>data_lastRecoveryFile!$A333-data_lastRecoveryFile!$A$240</f>
        <v>0.93000000000000016</v>
      </c>
      <c r="B102">
        <f>$C$6*data_lastRecoveryFile!$C333/$C$5</f>
        <v>-3.30791788856305</v>
      </c>
      <c r="C102">
        <f>data_lastRecoveryFile!$F333*2*PI()/($C$4*$C$3*$C$2)</f>
        <v>-5.4780813913705719</v>
      </c>
      <c r="D102">
        <f>TableWmot11[[#This Row],[W]]*$C$3</f>
        <v>-65.73697669644686</v>
      </c>
      <c r="E102">
        <f>F$5+(E$5-F$5)*EXP(-TableWmot11[[#This Row],[t]]/G$5)</f>
        <v>-66.976620644304347</v>
      </c>
      <c r="F102">
        <f>ABS(TableWmot11[[#This Row],[Wmot,sim]]-TableWmot11[[#This Row],[Wmot]])</f>
        <v>1.2396439478574877</v>
      </c>
      <c r="N102">
        <f>data_lastRecoveryFile!$A2902-data_lastRecoveryFile!$A$2809</f>
        <v>0.92999999999999972</v>
      </c>
      <c r="O102">
        <f>$C$6*data_lastRecoveryFile!$C2902/$C$5</f>
        <v>-3.30791788856305</v>
      </c>
      <c r="P102">
        <f>data_lastRecoveryFile!$F2902*2*PI()/($C$4*$C$3*$C$2)</f>
        <v>-5.9667919368613234</v>
      </c>
      <c r="Q102">
        <f>TableWmot12[[#This Row],[W]]*$C$3</f>
        <v>-71.60150324233588</v>
      </c>
      <c r="R102">
        <f>S$5+(R$5-S$5)*EXP(-TableWmot12[[#This Row],[t]]/T$5)</f>
        <v>-69.497683932571306</v>
      </c>
      <c r="S102">
        <f>ABS(TableWmot12[[#This Row],[Wmot,sim]]-TableWmot12[[#This Row],[Wmot]])</f>
        <v>2.1038193097645745</v>
      </c>
    </row>
    <row r="103" spans="1:19" x14ac:dyDescent="0.3">
      <c r="A103">
        <f>data_lastRecoveryFile!$A334-data_lastRecoveryFile!$A$240</f>
        <v>0.94</v>
      </c>
      <c r="B103">
        <f>$C$6*data_lastRecoveryFile!$C334/$C$5</f>
        <v>-3.30791788856305</v>
      </c>
      <c r="C103">
        <f>data_lastRecoveryFile!$F334*2*PI()/($C$4*$C$3*$C$2)</f>
        <v>-5.4657898794337854</v>
      </c>
      <c r="D103">
        <f>TableWmot11[[#This Row],[W]]*$C$3</f>
        <v>-65.589478553205424</v>
      </c>
      <c r="E103">
        <f>F$5+(E$5-F$5)*EXP(-TableWmot11[[#This Row],[t]]/G$5)</f>
        <v>-67.00802083232557</v>
      </c>
      <c r="F103">
        <f>ABS(TableWmot11[[#This Row],[Wmot,sim]]-TableWmot11[[#This Row],[Wmot]])</f>
        <v>1.4185422791201461</v>
      </c>
      <c r="N103">
        <f>data_lastRecoveryFile!$A2903-data_lastRecoveryFile!$A$2809</f>
        <v>0.94000000000000128</v>
      </c>
      <c r="O103">
        <f>$C$6*data_lastRecoveryFile!$C2903/$C$5</f>
        <v>-3.30791788856305</v>
      </c>
      <c r="P103">
        <f>data_lastRecoveryFile!$F2903*2*PI()/($C$4*$C$3*$C$2)</f>
        <v>-5.8876345961023366</v>
      </c>
      <c r="Q103">
        <f>TableWmot12[[#This Row],[W]]*$C$3</f>
        <v>-70.651615153228036</v>
      </c>
      <c r="R103">
        <f>S$5+(R$5-S$5)*EXP(-TableWmot12[[#This Row],[t]]/T$5)</f>
        <v>-69.521130317752679</v>
      </c>
      <c r="S103">
        <f>ABS(TableWmot12[[#This Row],[Wmot,sim]]-TableWmot12[[#This Row],[Wmot]])</f>
        <v>1.1304848354753574</v>
      </c>
    </row>
    <row r="104" spans="1:19" x14ac:dyDescent="0.3">
      <c r="A104">
        <f>data_lastRecoveryFile!$A335-data_lastRecoveryFile!$A$240</f>
        <v>0.95000000000000018</v>
      </c>
      <c r="B104">
        <f>$C$6*data_lastRecoveryFile!$C335/$C$5</f>
        <v>-3.30791788856305</v>
      </c>
      <c r="C104">
        <f>data_lastRecoveryFile!$F335*2*PI()/($C$4*$C$3*$C$2)</f>
        <v>-5.4515317223146216</v>
      </c>
      <c r="D104">
        <f>TableWmot11[[#This Row],[W]]*$C$3</f>
        <v>-65.418380667775466</v>
      </c>
      <c r="E104">
        <f>F$5+(E$5-F$5)*EXP(-TableWmot11[[#This Row],[t]]/G$5)</f>
        <v>-67.038122487454245</v>
      </c>
      <c r="F104">
        <f>ABS(TableWmot11[[#This Row],[Wmot,sim]]-TableWmot11[[#This Row],[Wmot]])</f>
        <v>1.6197418196787794</v>
      </c>
      <c r="N104">
        <f>data_lastRecoveryFile!$A2904-data_lastRecoveryFile!$A$2809</f>
        <v>0.94999999999999929</v>
      </c>
      <c r="O104">
        <f>$C$6*data_lastRecoveryFile!$C2904/$C$5</f>
        <v>-3.30791788856305</v>
      </c>
      <c r="P104">
        <f>data_lastRecoveryFile!$F2904*2*PI()/($C$4*$C$3*$C$2)</f>
        <v>-5.7927441143374043</v>
      </c>
      <c r="Q104">
        <f>TableWmot12[[#This Row],[W]]*$C$3</f>
        <v>-69.512929372048859</v>
      </c>
      <c r="R104">
        <f>S$5+(R$5-S$5)*EXP(-TableWmot12[[#This Row],[t]]/T$5)</f>
        <v>-69.543521693286522</v>
      </c>
      <c r="S104">
        <f>ABS(TableWmot12[[#This Row],[Wmot,sim]]-TableWmot12[[#This Row],[Wmot]])</f>
        <v>3.0592321237662645E-2</v>
      </c>
    </row>
    <row r="105" spans="1:19" x14ac:dyDescent="0.3">
      <c r="A105">
        <f>data_lastRecoveryFile!$A336-data_lastRecoveryFile!$A$240</f>
        <v>0.96</v>
      </c>
      <c r="B105">
        <f>$C$6*data_lastRecoveryFile!$C336/$C$5</f>
        <v>-3.30791788856305</v>
      </c>
      <c r="C105">
        <f>data_lastRecoveryFile!$F336*2*PI()/($C$4*$C$3*$C$2)</f>
        <v>-5.4603816102955154</v>
      </c>
      <c r="D105">
        <f>TableWmot11[[#This Row],[W]]*$C$3</f>
        <v>-65.524579323546192</v>
      </c>
      <c r="E105">
        <f>F$5+(E$5-F$5)*EXP(-TableWmot11[[#This Row],[t]]/G$5)</f>
        <v>-67.066979309613203</v>
      </c>
      <c r="F105">
        <f>ABS(TableWmot11[[#This Row],[Wmot,sim]]-TableWmot11[[#This Row],[Wmot]])</f>
        <v>1.5423999860670108</v>
      </c>
      <c r="N105">
        <f>data_lastRecoveryFile!$A2905-data_lastRecoveryFile!$A$2809</f>
        <v>0.96000000000000085</v>
      </c>
      <c r="O105">
        <f>$C$6*data_lastRecoveryFile!$C2905/$C$5</f>
        <v>-3.30791788856305</v>
      </c>
      <c r="P105">
        <f>data_lastRecoveryFile!$F2905*2*PI()/($C$4*$C$3*$C$2)</f>
        <v>-5.681628840497468</v>
      </c>
      <c r="Q105">
        <f>TableWmot12[[#This Row],[W]]*$C$3</f>
        <v>-68.179546085969619</v>
      </c>
      <c r="R105">
        <f>S$5+(R$5-S$5)*EXP(-TableWmot12[[#This Row],[t]]/T$5)</f>
        <v>-69.564905531111393</v>
      </c>
      <c r="S105">
        <f>ABS(TableWmot12[[#This Row],[Wmot,sim]]-TableWmot12[[#This Row],[Wmot]])</f>
        <v>1.3853594451417734</v>
      </c>
    </row>
    <row r="106" spans="1:19" x14ac:dyDescent="0.3">
      <c r="A106">
        <f>data_lastRecoveryFile!$A337-data_lastRecoveryFile!$A$240</f>
        <v>0.9700000000000002</v>
      </c>
      <c r="B106">
        <f>$C$6*data_lastRecoveryFile!$C337/$C$5</f>
        <v>-3.30791788856305</v>
      </c>
      <c r="C106">
        <f>data_lastRecoveryFile!$F337*2*PI()/($C$4*$C$3*$C$2)</f>
        <v>-5.484472977986762</v>
      </c>
      <c r="D106">
        <f>TableWmot11[[#This Row],[W]]*$C$3</f>
        <v>-65.813675735841144</v>
      </c>
      <c r="E106">
        <f>F$5+(E$5-F$5)*EXP(-TableWmot11[[#This Row],[t]]/G$5)</f>
        <v>-67.094642778002367</v>
      </c>
      <c r="F106">
        <f>ABS(TableWmot11[[#This Row],[Wmot,sim]]-TableWmot11[[#This Row],[Wmot]])</f>
        <v>1.2809670421612225</v>
      </c>
      <c r="N106">
        <f>data_lastRecoveryFile!$A2906-data_lastRecoveryFile!$A$2809</f>
        <v>0.96999999999999886</v>
      </c>
      <c r="O106">
        <f>$C$6*data_lastRecoveryFile!$C2906/$C$5</f>
        <v>-3.30791788856305</v>
      </c>
      <c r="P106">
        <f>data_lastRecoveryFile!$F2906*2*PI()/($C$4*$C$3*$C$2)</f>
        <v>-5.6226295821782424</v>
      </c>
      <c r="Q106">
        <f>TableWmot12[[#This Row],[W]]*$C$3</f>
        <v>-67.471554986138912</v>
      </c>
      <c r="R106">
        <f>S$5+(R$5-S$5)*EXP(-TableWmot12[[#This Row],[t]]/T$5)</f>
        <v>-69.585327167085865</v>
      </c>
      <c r="S106">
        <f>ABS(TableWmot12[[#This Row],[Wmot,sim]]-TableWmot12[[#This Row],[Wmot]])</f>
        <v>2.1137721809469525</v>
      </c>
    </row>
    <row r="107" spans="1:19" x14ac:dyDescent="0.3">
      <c r="A107">
        <f>data_lastRecoveryFile!$A338-data_lastRecoveryFile!$A$240</f>
        <v>0.98</v>
      </c>
      <c r="B107">
        <f>$C$6*data_lastRecoveryFile!$C338/$C$5</f>
        <v>-3.30791788856305</v>
      </c>
      <c r="C107">
        <f>data_lastRecoveryFile!$F338*2*PI()/($C$4*$C$3*$C$2)</f>
        <v>-5.5095476631559279</v>
      </c>
      <c r="D107">
        <f>TableWmot11[[#This Row],[W]]*$C$3</f>
        <v>-66.114571957871135</v>
      </c>
      <c r="E107">
        <f>F$5+(E$5-F$5)*EXP(-TableWmot11[[#This Row],[t]]/G$5)</f>
        <v>-67.121162242935227</v>
      </c>
      <c r="F107">
        <f>ABS(TableWmot11[[#This Row],[Wmot,sim]]-TableWmot11[[#This Row],[Wmot]])</f>
        <v>1.0065902850640924</v>
      </c>
      <c r="N107">
        <f>data_lastRecoveryFile!$A2907-data_lastRecoveryFile!$A$2809</f>
        <v>0.98000000000000043</v>
      </c>
      <c r="O107">
        <f>$C$6*data_lastRecoveryFile!$C2907/$C$5</f>
        <v>-3.30791788856305</v>
      </c>
      <c r="P107">
        <f>data_lastRecoveryFile!$F2907*2*PI()/($C$4*$C$3*$C$2)</f>
        <v>-5.6108297264237823</v>
      </c>
      <c r="Q107">
        <f>TableWmot12[[#This Row],[W]]*$C$3</f>
        <v>-67.329956717085395</v>
      </c>
      <c r="R107">
        <f>S$5+(R$5-S$5)*EXP(-TableWmot12[[#This Row],[t]]/T$5)</f>
        <v>-69.604829897105148</v>
      </c>
      <c r="S107">
        <f>ABS(TableWmot12[[#This Row],[Wmot,sim]]-TableWmot12[[#This Row],[Wmot]])</f>
        <v>2.2748731800197532</v>
      </c>
    </row>
    <row r="108" spans="1:19" x14ac:dyDescent="0.3">
      <c r="A108">
        <f>data_lastRecoveryFile!$A339-data_lastRecoveryFile!$A$240</f>
        <v>0.99000000000000021</v>
      </c>
      <c r="B108">
        <f>$C$6*data_lastRecoveryFile!$C339/$C$5</f>
        <v>-3.30791788856305</v>
      </c>
      <c r="C108">
        <f>data_lastRecoveryFile!$F339*2*PI()/($C$4*$C$3*$C$2)</f>
        <v>-5.5213475137971191</v>
      </c>
      <c r="D108">
        <f>TableWmot11[[#This Row],[W]]*$C$3</f>
        <v>-66.256170165565436</v>
      </c>
      <c r="E108">
        <f>F$5+(E$5-F$5)*EXP(-TableWmot11[[#This Row],[t]]/G$5)</f>
        <v>-67.146585013877441</v>
      </c>
      <c r="F108">
        <f>ABS(TableWmot11[[#This Row],[Wmot,sim]]-TableWmot11[[#This Row],[Wmot]])</f>
        <v>0.89041484831200535</v>
      </c>
      <c r="N108">
        <f>data_lastRecoveryFile!$A2908-data_lastRecoveryFile!$A$2809</f>
        <v>0.98999999999999844</v>
      </c>
      <c r="O108">
        <f>$C$6*data_lastRecoveryFile!$C2908/$C$5</f>
        <v>-3.30791788856305</v>
      </c>
      <c r="P108">
        <f>data_lastRecoveryFile!$F2908*2*PI()/($C$4*$C$3*$C$2)</f>
        <v>-5.6073881024678895</v>
      </c>
      <c r="Q108">
        <f>TableWmot12[[#This Row],[W]]*$C$3</f>
        <v>-67.288657229614671</v>
      </c>
      <c r="R108">
        <f>S$5+(R$5-S$5)*EXP(-TableWmot12[[#This Row],[t]]/T$5)</f>
        <v>-69.623455068892554</v>
      </c>
      <c r="S108">
        <f>ABS(TableWmot12[[#This Row],[Wmot,sim]]-TableWmot12[[#This Row],[Wmot]])</f>
        <v>2.3347978392778828</v>
      </c>
    </row>
    <row r="109" spans="1:19" x14ac:dyDescent="0.3">
      <c r="A109">
        <f>data_lastRecoveryFile!$A340-data_lastRecoveryFile!$A$240</f>
        <v>1</v>
      </c>
      <c r="B109">
        <f>$C$6*data_lastRecoveryFile!$C340/$C$5</f>
        <v>-3.30791788856305</v>
      </c>
      <c r="C109">
        <f>data_lastRecoveryFile!$F340*2*PI()/($C$4*$C$3*$C$2)</f>
        <v>-5.5238058202750917</v>
      </c>
      <c r="D109">
        <f>TableWmot11[[#This Row],[W]]*$C$3</f>
        <v>-66.285669843301093</v>
      </c>
      <c r="E109">
        <f>F$5+(E$5-F$5)*EXP(-TableWmot11[[#This Row],[t]]/G$5)</f>
        <v>-67.170956443844702</v>
      </c>
      <c r="F109">
        <f>ABS(TableWmot11[[#This Row],[Wmot,sim]]-TableWmot11[[#This Row],[Wmot]])</f>
        <v>0.88528660054360842</v>
      </c>
      <c r="N109">
        <f>data_lastRecoveryFile!$A2909-data_lastRecoveryFile!$A$2809</f>
        <v>1</v>
      </c>
      <c r="O109">
        <f>$C$6*data_lastRecoveryFile!$C2909/$C$5</f>
        <v>-3.30791788856305</v>
      </c>
      <c r="P109">
        <f>data_lastRecoveryFile!$F2909*2*PI()/($C$4*$C$3*$C$2)</f>
        <v>-5.6103380651281869</v>
      </c>
      <c r="Q109">
        <f>TableWmot12[[#This Row],[W]]*$C$3</f>
        <v>-67.324056781538246</v>
      </c>
      <c r="R109">
        <f>S$5+(R$5-S$5)*EXP(-TableWmot12[[#This Row],[t]]/T$5)</f>
        <v>-69.641242169660899</v>
      </c>
      <c r="S109">
        <f>ABS(TableWmot12[[#This Row],[Wmot,sim]]-TableWmot12[[#This Row],[Wmot]])</f>
        <v>2.3171853881226525</v>
      </c>
    </row>
    <row r="110" spans="1:19" x14ac:dyDescent="0.3">
      <c r="A110">
        <f>data_lastRecoveryFile!$A341-data_lastRecoveryFile!$A$240</f>
        <v>1.0100000000000002</v>
      </c>
      <c r="B110">
        <f>$C$6*data_lastRecoveryFile!$C341/$C$5</f>
        <v>-3.30791788856305</v>
      </c>
      <c r="C110">
        <f>data_lastRecoveryFile!$F341*2*PI()/($C$4*$C$3*$C$2)</f>
        <v>-5.5356056709162837</v>
      </c>
      <c r="D110">
        <f>TableWmot11[[#This Row],[W]]*$C$3</f>
        <v>-66.427268050995409</v>
      </c>
      <c r="E110">
        <f>F$5+(E$5-F$5)*EXP(-TableWmot11[[#This Row],[t]]/G$5)</f>
        <v>-67.194320010310349</v>
      </c>
      <c r="F110">
        <f>ABS(TableWmot11[[#This Row],[Wmot,sim]]-TableWmot11[[#This Row],[Wmot]])</f>
        <v>0.76705195931494075</v>
      </c>
      <c r="N110">
        <f>data_lastRecoveryFile!$A2910-data_lastRecoveryFile!$A$2809</f>
        <v>1.009999999999998</v>
      </c>
      <c r="O110">
        <f>$C$6*data_lastRecoveryFile!$C2910/$C$5</f>
        <v>-3.30791788856305</v>
      </c>
      <c r="P110">
        <f>data_lastRecoveryFile!$F2910*2*PI()/($C$4*$C$3*$C$2)</f>
        <v>-5.601488177147294</v>
      </c>
      <c r="Q110">
        <f>TableWmot12[[#This Row],[W]]*$C$3</f>
        <v>-67.217858125767521</v>
      </c>
      <c r="R110">
        <f>S$5+(R$5-S$5)*EXP(-TableWmot12[[#This Row],[t]]/T$5)</f>
        <v>-69.658228909829219</v>
      </c>
      <c r="S110">
        <f>ABS(TableWmot12[[#This Row],[Wmot,sim]]-TableWmot12[[#This Row],[Wmot]])</f>
        <v>2.4403707840616988</v>
      </c>
    </row>
    <row r="111" spans="1:19" x14ac:dyDescent="0.3">
      <c r="A111">
        <f>data_lastRecoveryFile!$A342-data_lastRecoveryFile!$A$240</f>
        <v>1.02</v>
      </c>
      <c r="B111">
        <f>$C$6*data_lastRecoveryFile!$C342/$C$5</f>
        <v>-3.30791788856305</v>
      </c>
      <c r="C111">
        <f>data_lastRecoveryFile!$F342*2*PI()/($C$4*$C$3*$C$2)</f>
        <v>-5.5115143032250371</v>
      </c>
      <c r="D111">
        <f>TableWmot11[[#This Row],[W]]*$C$3</f>
        <v>-66.138171638700442</v>
      </c>
      <c r="E111">
        <f>F$5+(E$5-F$5)*EXP(-TableWmot11[[#This Row],[t]]/G$5)</f>
        <v>-67.21671739276708</v>
      </c>
      <c r="F111">
        <f>ABS(TableWmot11[[#This Row],[Wmot,sim]]-TableWmot11[[#This Row],[Wmot]])</f>
        <v>1.0785457540666386</v>
      </c>
      <c r="N111">
        <f>data_lastRecoveryFile!$A2911-data_lastRecoveryFile!$A$2809</f>
        <v>1.0199999999999996</v>
      </c>
      <c r="O111">
        <f>$C$6*data_lastRecoveryFile!$C2911/$C$5</f>
        <v>-3.30791788856305</v>
      </c>
      <c r="P111">
        <f>data_lastRecoveryFile!$F2911*2*PI()/($C$4*$C$3*$C$2)</f>
        <v>-5.6019798384428876</v>
      </c>
      <c r="Q111">
        <f>TableWmot12[[#This Row],[W]]*$C$3</f>
        <v>-67.223758061314655</v>
      </c>
      <c r="R111">
        <f>S$5+(R$5-S$5)*EXP(-TableWmot12[[#This Row],[t]]/T$5)</f>
        <v>-69.67445130297267</v>
      </c>
      <c r="S111">
        <f>ABS(TableWmot12[[#This Row],[Wmot,sim]]-TableWmot12[[#This Row],[Wmot]])</f>
        <v>2.4506932416580156</v>
      </c>
    </row>
    <row r="112" spans="1:19" x14ac:dyDescent="0.3">
      <c r="A112">
        <f>data_lastRecoveryFile!$A343-data_lastRecoveryFile!$A$240</f>
        <v>1.0300000000000002</v>
      </c>
      <c r="B112">
        <f>$C$6*data_lastRecoveryFile!$C343/$C$5</f>
        <v>-3.30791788856305</v>
      </c>
      <c r="C112">
        <f>data_lastRecoveryFile!$F343*2*PI()/($C$4*$C$3*$C$2)</f>
        <v>-5.4318653011704567</v>
      </c>
      <c r="D112">
        <f>TableWmot11[[#This Row],[W]]*$C$3</f>
        <v>-65.182383614045477</v>
      </c>
      <c r="E112">
        <f>F$5+(E$5-F$5)*EXP(-TableWmot11[[#This Row],[t]]/G$5)</f>
        <v>-67.238188547081279</v>
      </c>
      <c r="F112">
        <f>ABS(TableWmot11[[#This Row],[Wmot,sim]]-TableWmot11[[#This Row],[Wmot]])</f>
        <v>2.0558049330358017</v>
      </c>
      <c r="N112">
        <f>data_lastRecoveryFile!$A2912-data_lastRecoveryFile!$A$2809</f>
        <v>1.0300000000000011</v>
      </c>
      <c r="O112">
        <f>$C$6*data_lastRecoveryFile!$C2912/$C$5</f>
        <v>-3.30791788856305</v>
      </c>
      <c r="P112">
        <f>data_lastRecoveryFile!$F2912*2*PI()/($C$4*$C$3*$C$2)</f>
        <v>-5.6108297264237823</v>
      </c>
      <c r="Q112">
        <f>TableWmot12[[#This Row],[W]]*$C$3</f>
        <v>-67.329956717085395</v>
      </c>
      <c r="R112">
        <f>S$5+(R$5-S$5)*EXP(-TableWmot12[[#This Row],[t]]/T$5)</f>
        <v>-69.689943742174833</v>
      </c>
      <c r="S112">
        <f>ABS(TableWmot12[[#This Row],[Wmot,sim]]-TableWmot12[[#This Row],[Wmot]])</f>
        <v>2.3599870250894384</v>
      </c>
    </row>
    <row r="113" spans="1:19" x14ac:dyDescent="0.3">
      <c r="A113">
        <f>data_lastRecoveryFile!$A344-data_lastRecoveryFile!$A$240</f>
        <v>1.04</v>
      </c>
      <c r="B113">
        <f>$C$6*data_lastRecoveryFile!$C344/$C$5</f>
        <v>-3.30791788856305</v>
      </c>
      <c r="C113">
        <f>data_lastRecoveryFile!$F344*2*PI()/($C$4*$C$3*$C$2)</f>
        <v>-5.3409081097702806</v>
      </c>
      <c r="D113">
        <f>TableWmot11[[#This Row],[W]]*$C$3</f>
        <v>-64.09089731724336</v>
      </c>
      <c r="E113">
        <f>F$5+(E$5-F$5)*EXP(-TableWmot11[[#This Row],[t]]/G$5)</f>
        <v>-67.258771776772235</v>
      </c>
      <c r="F113">
        <f>ABS(TableWmot11[[#This Row],[Wmot,sim]]-TableWmot11[[#This Row],[Wmot]])</f>
        <v>3.1678744595288748</v>
      </c>
      <c r="N113">
        <f>data_lastRecoveryFile!$A2913-data_lastRecoveryFile!$A$2809</f>
        <v>1.0399999999999991</v>
      </c>
      <c r="O113">
        <f>$C$6*data_lastRecoveryFile!$C2913/$C$5</f>
        <v>-3.30791788856305</v>
      </c>
      <c r="P113">
        <f>data_lastRecoveryFile!$F2913*2*PI()/($C$4*$C$3*$C$2)</f>
        <v>-5.6177129743355669</v>
      </c>
      <c r="Q113">
        <f>TableWmot12[[#This Row],[W]]*$C$3</f>
        <v>-67.4125556920268</v>
      </c>
      <c r="R113">
        <f>S$5+(R$5-S$5)*EXP(-TableWmot12[[#This Row],[t]]/T$5)</f>
        <v>-69.704739072944463</v>
      </c>
      <c r="S113">
        <f>ABS(TableWmot12[[#This Row],[Wmot,sim]]-TableWmot12[[#This Row],[Wmot]])</f>
        <v>2.2921833809176633</v>
      </c>
    </row>
    <row r="114" spans="1:19" x14ac:dyDescent="0.3">
      <c r="A114">
        <f>data_lastRecoveryFile!$A345-data_lastRecoveryFile!$A$240</f>
        <v>1.0500000000000003</v>
      </c>
      <c r="B114">
        <f>$C$6*data_lastRecoveryFile!$C345/$C$5</f>
        <v>-3.30791788856305</v>
      </c>
      <c r="C114">
        <f>data_lastRecoveryFile!$F345*2*PI()/($C$4*$C$3*$C$2)</f>
        <v>-5.2504425745524284</v>
      </c>
      <c r="D114">
        <f>TableWmot11[[#This Row],[W]]*$C$3</f>
        <v>-63.00531089462914</v>
      </c>
      <c r="E114">
        <f>F$5+(E$5-F$5)*EXP(-TableWmot11[[#This Row],[t]]/G$5)</f>
        <v>-67.278503801343987</v>
      </c>
      <c r="F114">
        <f>ABS(TableWmot11[[#This Row],[Wmot,sim]]-TableWmot11[[#This Row],[Wmot]])</f>
        <v>4.2731929067148471</v>
      </c>
      <c r="N114">
        <f>data_lastRecoveryFile!$A2914-data_lastRecoveryFile!$A$2809</f>
        <v>1.0500000000000007</v>
      </c>
      <c r="O114">
        <f>$C$6*data_lastRecoveryFile!$C2914/$C$5</f>
        <v>-3.30791788856305</v>
      </c>
      <c r="P114">
        <f>data_lastRecoveryFile!$F2914*2*PI()/($C$4*$C$3*$C$2)</f>
        <v>-5.6034548223296721</v>
      </c>
      <c r="Q114">
        <f>TableWmot12[[#This Row],[W]]*$C$3</f>
        <v>-67.241457867956058</v>
      </c>
      <c r="R114">
        <f>S$5+(R$5-S$5)*EXP(-TableWmot12[[#This Row],[t]]/T$5)</f>
        <v>-69.718868662851307</v>
      </c>
      <c r="S114">
        <f>ABS(TableWmot12[[#This Row],[Wmot,sim]]-TableWmot12[[#This Row],[Wmot]])</f>
        <v>2.4774107948952491</v>
      </c>
    </row>
    <row r="115" spans="1:19" x14ac:dyDescent="0.3">
      <c r="A115">
        <f>data_lastRecoveryFile!$A346-data_lastRecoveryFile!$A$240</f>
        <v>1.06</v>
      </c>
      <c r="B115">
        <f>$C$6*data_lastRecoveryFile!$C346/$C$5</f>
        <v>-3.30791788856305</v>
      </c>
      <c r="C115">
        <f>data_lastRecoveryFile!$F346*2*PI()/($C$4*$C$3*$C$2)</f>
        <v>-5.2165180014023695</v>
      </c>
      <c r="D115">
        <f>TableWmot11[[#This Row],[W]]*$C$3</f>
        <v>-62.598216016828431</v>
      </c>
      <c r="E115">
        <f>F$5+(E$5-F$5)*EXP(-TableWmot11[[#This Row],[t]]/G$5)</f>
        <v>-67.297419821790996</v>
      </c>
      <c r="F115">
        <f>ABS(TableWmot11[[#This Row],[Wmot,sim]]-TableWmot11[[#This Row],[Wmot]])</f>
        <v>4.6992038049625648</v>
      </c>
      <c r="N115">
        <f>data_lastRecoveryFile!$A2915-data_lastRecoveryFile!$A$2809</f>
        <v>1.0599999999999987</v>
      </c>
      <c r="O115">
        <f>$C$6*data_lastRecoveryFile!$C2915/$C$5</f>
        <v>-3.30791788856305</v>
      </c>
      <c r="P115">
        <f>data_lastRecoveryFile!$F2915*2*PI()/($C$4*$C$3*$C$2)</f>
        <v>-5.6078797637634841</v>
      </c>
      <c r="Q115">
        <f>TableWmot12[[#This Row],[W]]*$C$3</f>
        <v>-67.294557165161805</v>
      </c>
      <c r="R115">
        <f>S$5+(R$5-S$5)*EXP(-TableWmot12[[#This Row],[t]]/T$5)</f>
        <v>-69.732362468028342</v>
      </c>
      <c r="S115">
        <f>ABS(TableWmot12[[#This Row],[Wmot,sim]]-TableWmot12[[#This Row],[Wmot]])</f>
        <v>2.4378053028665363</v>
      </c>
    </row>
    <row r="116" spans="1:19" x14ac:dyDescent="0.3">
      <c r="A116">
        <f>data_lastRecoveryFile!$A347-data_lastRecoveryFile!$A$240</f>
        <v>1.0700000000000003</v>
      </c>
      <c r="B116">
        <f>$C$6*data_lastRecoveryFile!$C347/$C$5</f>
        <v>-3.30791788856305</v>
      </c>
      <c r="C116">
        <f>data_lastRecoveryFile!$F347*2*PI()/($C$4*$C$3*$C$2)</f>
        <v>-5.2499509132568347</v>
      </c>
      <c r="D116">
        <f>TableWmot11[[#This Row],[W]]*$C$3</f>
        <v>-62.999410959082013</v>
      </c>
      <c r="E116">
        <f>F$5+(E$5-F$5)*EXP(-TableWmot11[[#This Row],[t]]/G$5)</f>
        <v>-67.315553583395157</v>
      </c>
      <c r="F116">
        <f>ABS(TableWmot11[[#This Row],[Wmot,sim]]-TableWmot11[[#This Row],[Wmot]])</f>
        <v>4.3161426243131444</v>
      </c>
      <c r="N116">
        <f>data_lastRecoveryFile!$A2916-data_lastRecoveryFile!$A$2809</f>
        <v>1.0700000000000003</v>
      </c>
      <c r="O116">
        <f>$C$6*data_lastRecoveryFile!$C2916/$C$5</f>
        <v>-3.30791788856305</v>
      </c>
      <c r="P116">
        <f>data_lastRecoveryFile!$F2916*2*PI()/($C$4*$C$3*$C$2)</f>
        <v>-5.601488177147294</v>
      </c>
      <c r="Q116">
        <f>TableWmot12[[#This Row],[W]]*$C$3</f>
        <v>-67.217858125767521</v>
      </c>
      <c r="R116">
        <f>S$5+(R$5-S$5)*EXP(-TableWmot12[[#This Row],[t]]/T$5)</f>
        <v>-69.74524909668186</v>
      </c>
      <c r="S116">
        <f>ABS(TableWmot12[[#This Row],[Wmot,sim]]-TableWmot12[[#This Row],[Wmot]])</f>
        <v>2.5273909709143396</v>
      </c>
    </row>
    <row r="117" spans="1:19" x14ac:dyDescent="0.3">
      <c r="A117">
        <f>data_lastRecoveryFile!$A348-data_lastRecoveryFile!$A$240</f>
        <v>1.08</v>
      </c>
      <c r="B117">
        <f>$C$6*data_lastRecoveryFile!$C348/$C$5</f>
        <v>-3.30791788856305</v>
      </c>
      <c r="C117">
        <f>data_lastRecoveryFile!$F348*2*PI()/($C$4*$C$3*$C$2)</f>
        <v>-5.2843671477024881</v>
      </c>
      <c r="D117">
        <f>TableWmot11[[#This Row],[W]]*$C$3</f>
        <v>-63.412405772429857</v>
      </c>
      <c r="E117">
        <f>F$5+(E$5-F$5)*EXP(-TableWmot11[[#This Row],[t]]/G$5)</f>
        <v>-67.332937435925786</v>
      </c>
      <c r="F117">
        <f>ABS(TableWmot11[[#This Row],[Wmot,sim]]-TableWmot11[[#This Row],[Wmot]])</f>
        <v>3.9205316634959289</v>
      </c>
      <c r="N117">
        <f>data_lastRecoveryFile!$A2917-data_lastRecoveryFile!$A$2809</f>
        <v>1.0799999999999983</v>
      </c>
      <c r="O117">
        <f>$C$6*data_lastRecoveryFile!$C2917/$C$5</f>
        <v>-3.30791788856305</v>
      </c>
      <c r="P117">
        <f>data_lastRecoveryFile!$F2917*2*PI()/($C$4*$C$3*$C$2)</f>
        <v>-5.6157463342664578</v>
      </c>
      <c r="Q117">
        <f>TableWmot12[[#This Row],[W]]*$C$3</f>
        <v>-67.388956011197493</v>
      </c>
      <c r="R117">
        <f>S$5+(R$5-S$5)*EXP(-TableWmot12[[#This Row],[t]]/T$5)</f>
        <v>-69.757555869743641</v>
      </c>
      <c r="S117">
        <f>ABS(TableWmot12[[#This Row],[Wmot,sim]]-TableWmot12[[#This Row],[Wmot]])</f>
        <v>2.3685998585461476</v>
      </c>
    </row>
    <row r="118" spans="1:19" x14ac:dyDescent="0.3">
      <c r="A118">
        <f>data_lastRecoveryFile!$A349-data_lastRecoveryFile!$A$240</f>
        <v>1.0900000000000003</v>
      </c>
      <c r="B118">
        <f>$C$6*data_lastRecoveryFile!$C349/$C$5</f>
        <v>-3.30791788856305</v>
      </c>
      <c r="C118">
        <f>data_lastRecoveryFile!$F349*2*PI()/($C$4*$C$3*$C$2)</f>
        <v>-5.2961670034569499</v>
      </c>
      <c r="D118">
        <f>TableWmot11[[#This Row],[W]]*$C$3</f>
        <v>-63.554004041483395</v>
      </c>
      <c r="E118">
        <f>F$5+(E$5-F$5)*EXP(-TableWmot11[[#This Row],[t]]/G$5)</f>
        <v>-67.349602391349961</v>
      </c>
      <c r="F118">
        <f>ABS(TableWmot11[[#This Row],[Wmot,sim]]-TableWmot11[[#This Row],[Wmot]])</f>
        <v>3.795598349866566</v>
      </c>
      <c r="N118">
        <f>data_lastRecoveryFile!$A2918-data_lastRecoveryFile!$A$2809</f>
        <v>1.0899999999999999</v>
      </c>
      <c r="O118">
        <f>$C$6*data_lastRecoveryFile!$C2918/$C$5</f>
        <v>-3.30791788856305</v>
      </c>
      <c r="P118">
        <f>data_lastRecoveryFile!$F2918*2*PI()/($C$4*$C$3*$C$2)</f>
        <v>-5.6708123124474668</v>
      </c>
      <c r="Q118">
        <f>TableWmot12[[#This Row],[W]]*$C$3</f>
        <v>-68.049747749369601</v>
      </c>
      <c r="R118">
        <f>S$5+(R$5-S$5)*EXP(-TableWmot12[[#This Row],[t]]/T$5)</f>
        <v>-69.769308878794064</v>
      </c>
      <c r="S118">
        <f>ABS(TableWmot12[[#This Row],[Wmot,sim]]-TableWmot12[[#This Row],[Wmot]])</f>
        <v>1.7195611294244628</v>
      </c>
    </row>
    <row r="119" spans="1:19" x14ac:dyDescent="0.3">
      <c r="A119">
        <f>data_lastRecoveryFile!$A350-data_lastRecoveryFile!$A$240</f>
        <v>1.1000000000000001</v>
      </c>
      <c r="B119">
        <f>$C$6*data_lastRecoveryFile!$C350/$C$5</f>
        <v>-3.30791788856305</v>
      </c>
      <c r="C119">
        <f>data_lastRecoveryFile!$F350*2*PI()/($C$4*$C$3*$C$2)</f>
        <v>-5.2937087020922462</v>
      </c>
      <c r="D119">
        <f>TableWmot11[[#This Row],[W]]*$C$3</f>
        <v>-63.524504425106954</v>
      </c>
      <c r="E119">
        <f>F$5+(E$5-F$5)*EXP(-TableWmot11[[#This Row],[t]]/G$5)</f>
        <v>-67.365578179156543</v>
      </c>
      <c r="F119">
        <f>ABS(TableWmot11[[#This Row],[Wmot,sim]]-TableWmot11[[#This Row],[Wmot]])</f>
        <v>3.8410737540495887</v>
      </c>
      <c r="N119">
        <f>data_lastRecoveryFile!$A2919-data_lastRecoveryFile!$A$2809</f>
        <v>1.1000000000000014</v>
      </c>
      <c r="O119">
        <f>$C$6*data_lastRecoveryFile!$C2919/$C$5</f>
        <v>-3.30791788856305</v>
      </c>
      <c r="P119">
        <f>data_lastRecoveryFile!$F2919*2*PI()/($C$4*$C$3*$C$2)</f>
        <v>-5.6845788031577662</v>
      </c>
      <c r="Q119">
        <f>TableWmot12[[#This Row],[W]]*$C$3</f>
        <v>-68.214945637893194</v>
      </c>
      <c r="R119">
        <f>S$5+(R$5-S$5)*EXP(-TableWmot12[[#This Row],[t]]/T$5)</f>
        <v>-69.780533041378817</v>
      </c>
      <c r="S119">
        <f>ABS(TableWmot12[[#This Row],[Wmot,sim]]-TableWmot12[[#This Row],[Wmot]])</f>
        <v>1.5655874034856225</v>
      </c>
    </row>
    <row r="120" spans="1:19" x14ac:dyDescent="0.3">
      <c r="A120">
        <f>data_lastRecoveryFile!$A351-data_lastRecoveryFile!$A$240</f>
        <v>1.1100000000000003</v>
      </c>
      <c r="B120">
        <f>$C$6*data_lastRecoveryFile!$C351/$C$5</f>
        <v>-3.30791788856305</v>
      </c>
      <c r="C120">
        <f>data_lastRecoveryFile!$F351*2*PI()/($C$4*$C$3*$C$2)</f>
        <v>-5.2966586647525435</v>
      </c>
      <c r="D120">
        <f>TableWmot11[[#This Row],[W]]*$C$3</f>
        <v>-63.559903977030523</v>
      </c>
      <c r="E120">
        <f>F$5+(E$5-F$5)*EXP(-TableWmot11[[#This Row],[t]]/G$5)</f>
        <v>-67.380893299392042</v>
      </c>
      <c r="F120">
        <f>ABS(TableWmot11[[#This Row],[Wmot,sim]]-TableWmot11[[#This Row],[Wmot]])</f>
        <v>3.8209893223615197</v>
      </c>
      <c r="N120">
        <f>data_lastRecoveryFile!$A2920-data_lastRecoveryFile!$A$2809</f>
        <v>1.1099999999999994</v>
      </c>
      <c r="O120">
        <f>$C$6*data_lastRecoveryFile!$C2920/$C$5</f>
        <v>-3.30791788856305</v>
      </c>
      <c r="P120">
        <f>data_lastRecoveryFile!$F2920*2*PI()/($C$4*$C$3*$C$2)</f>
        <v>-5.7455447066593699</v>
      </c>
      <c r="Q120">
        <f>TableWmot12[[#This Row],[W]]*$C$3</f>
        <v>-68.946536479912439</v>
      </c>
      <c r="R120">
        <f>S$5+(R$5-S$5)*EXP(-TableWmot12[[#This Row],[t]]/T$5)</f>
        <v>-69.791252153836638</v>
      </c>
      <c r="S120">
        <f>ABS(TableWmot12[[#This Row],[Wmot,sim]]-TableWmot12[[#This Row],[Wmot]])</f>
        <v>0.844715673924199</v>
      </c>
    </row>
    <row r="121" spans="1:19" x14ac:dyDescent="0.3">
      <c r="A121">
        <f>data_lastRecoveryFile!$A352-data_lastRecoveryFile!$A$240</f>
        <v>1.1200000000000001</v>
      </c>
      <c r="B121">
        <f>$C$6*data_lastRecoveryFile!$C352/$C$5</f>
        <v>-3.30791788856305</v>
      </c>
      <c r="C121">
        <f>data_lastRecoveryFile!$F352*2*PI()/($C$4*$C$3*$C$2)</f>
        <v>-5.3182917259658176</v>
      </c>
      <c r="D121">
        <f>TableWmot11[[#This Row],[W]]*$C$3</f>
        <v>-63.819500711589811</v>
      </c>
      <c r="E121">
        <f>F$5+(E$5-F$5)*EXP(-TableWmot11[[#This Row],[t]]/G$5)</f>
        <v>-67.395575073503466</v>
      </c>
      <c r="F121">
        <f>ABS(TableWmot11[[#This Row],[Wmot,sim]]-TableWmot11[[#This Row],[Wmot]])</f>
        <v>3.5760743619136548</v>
      </c>
      <c r="N121">
        <f>data_lastRecoveryFile!$A2921-data_lastRecoveryFile!$A$2809</f>
        <v>1.120000000000001</v>
      </c>
      <c r="O121">
        <f>$C$6*data_lastRecoveryFile!$C2921/$C$5</f>
        <v>-3.30791788856305</v>
      </c>
      <c r="P121">
        <f>data_lastRecoveryFile!$F2921*2*PI()/($C$4*$C$3*$C$2)</f>
        <v>-5.7878275116079978</v>
      </c>
      <c r="Q121">
        <f>TableWmot12[[#This Row],[W]]*$C$3</f>
        <v>-69.453930139295977</v>
      </c>
      <c r="R121">
        <f>S$5+(R$5-S$5)*EXP(-TableWmot12[[#This Row],[t]]/T$5)</f>
        <v>-69.80148894174981</v>
      </c>
      <c r="S121">
        <f>ABS(TableWmot12[[#This Row],[Wmot,sim]]-TableWmot12[[#This Row],[Wmot]])</f>
        <v>0.34755880245383253</v>
      </c>
    </row>
    <row r="122" spans="1:19" x14ac:dyDescent="0.3">
      <c r="A122">
        <f>data_lastRecoveryFile!$A353-data_lastRecoveryFile!$A$240</f>
        <v>1.1299999999999999</v>
      </c>
      <c r="B122">
        <f>$C$6*data_lastRecoveryFile!$C353/$C$5</f>
        <v>-3.30791788856305</v>
      </c>
      <c r="C122">
        <f>data_lastRecoveryFile!$F353*2*PI()/($C$4*$C$3*$C$2)</f>
        <v>-5.350249659046769</v>
      </c>
      <c r="D122">
        <f>TableWmot11[[#This Row],[W]]*$C$3</f>
        <v>-64.202995908561235</v>
      </c>
      <c r="E122">
        <f>F$5+(E$5-F$5)*EXP(-TableWmot11[[#This Row],[t]]/G$5)</f>
        <v>-67.409649693078379</v>
      </c>
      <c r="F122">
        <f>ABS(TableWmot11[[#This Row],[Wmot,sim]]-TableWmot11[[#This Row],[Wmot]])</f>
        <v>3.2066537845171439</v>
      </c>
      <c r="N122">
        <f>data_lastRecoveryFile!$A2922-data_lastRecoveryFile!$A$2809</f>
        <v>1.129999999999999</v>
      </c>
      <c r="O122">
        <f>$C$6*data_lastRecoveryFile!$C2922/$C$5</f>
        <v>-3.30791788856305</v>
      </c>
      <c r="P122">
        <f>data_lastRecoveryFile!$F2922*2*PI()/($C$4*$C$3*$C$2)</f>
        <v>-5.8148688368462729</v>
      </c>
      <c r="Q122">
        <f>TableWmot12[[#This Row],[W]]*$C$3</f>
        <v>-69.778426042155274</v>
      </c>
      <c r="R122">
        <f>S$5+(R$5-S$5)*EXP(-TableWmot12[[#This Row],[t]]/T$5)</f>
        <v>-69.811265108124772</v>
      </c>
      <c r="S122">
        <f>ABS(TableWmot12[[#This Row],[Wmot,sim]]-TableWmot12[[#This Row],[Wmot]])</f>
        <v>3.2839065969497483E-2</v>
      </c>
    </row>
    <row r="123" spans="1:19" x14ac:dyDescent="0.3">
      <c r="A123">
        <f>data_lastRecoveryFile!$A354-data_lastRecoveryFile!$A$240</f>
        <v>1.1400000000000001</v>
      </c>
      <c r="B123">
        <f>$C$6*data_lastRecoveryFile!$C354/$C$5</f>
        <v>-3.30791788856305</v>
      </c>
      <c r="C123">
        <f>data_lastRecoveryFile!$F354*2*PI()/($C$4*$C$3*$C$2)</f>
        <v>-5.3684410963041493</v>
      </c>
      <c r="D123">
        <f>TableWmot11[[#This Row],[W]]*$C$3</f>
        <v>-64.421293155649792</v>
      </c>
      <c r="E123">
        <f>F$5+(E$5-F$5)*EXP(-TableWmot11[[#This Row],[t]]/G$5)</f>
        <v>-67.423142266569485</v>
      </c>
      <c r="F123">
        <f>ABS(TableWmot11[[#This Row],[Wmot,sim]]-TableWmot11[[#This Row],[Wmot]])</f>
        <v>3.001849110919693</v>
      </c>
      <c r="N123">
        <f>data_lastRecoveryFile!$A2923-data_lastRecoveryFile!$A$2809</f>
        <v>1.1400000000000006</v>
      </c>
      <c r="O123">
        <f>$C$6*data_lastRecoveryFile!$C2923/$C$5</f>
        <v>-3.30791788856305</v>
      </c>
      <c r="P123">
        <f>data_lastRecoveryFile!$F2923*2*PI()/($C$4*$C$3*$C$2)</f>
        <v>-5.8527267003610888</v>
      </c>
      <c r="Q123">
        <f>TableWmot12[[#This Row],[W]]*$C$3</f>
        <v>-70.232720404333065</v>
      </c>
      <c r="R123">
        <f>S$5+(R$5-S$5)*EXP(-TableWmot12[[#This Row],[t]]/T$5)</f>
        <v>-69.820601379404536</v>
      </c>
      <c r="S123">
        <f>ABS(TableWmot12[[#This Row],[Wmot,sim]]-TableWmot12[[#This Row],[Wmot]])</f>
        <v>0.41211902492852914</v>
      </c>
    </row>
    <row r="124" spans="1:19" x14ac:dyDescent="0.3">
      <c r="A124">
        <f>data_lastRecoveryFile!$A355-data_lastRecoveryFile!$A$240</f>
        <v>1.1499999999999999</v>
      </c>
      <c r="B124">
        <f>$C$6*data_lastRecoveryFile!$C355/$C$5</f>
        <v>-3.30791788856305</v>
      </c>
      <c r="C124">
        <f>data_lastRecoveryFile!$F355*2*PI()/($C$4*$C$3*$C$2)</f>
        <v>-5.4171154878689673</v>
      </c>
      <c r="D124">
        <f>TableWmot11[[#This Row],[W]]*$C$3</f>
        <v>-65.005385854427601</v>
      </c>
      <c r="E124">
        <f>F$5+(E$5-F$5)*EXP(-TableWmot11[[#This Row],[t]]/G$5)</f>
        <v>-67.436076864086985</v>
      </c>
      <c r="F124">
        <f>ABS(TableWmot11[[#This Row],[Wmot,sim]]-TableWmot11[[#This Row],[Wmot]])</f>
        <v>2.4306910096593839</v>
      </c>
      <c r="N124">
        <f>data_lastRecoveryFile!$A2924-data_lastRecoveryFile!$A$2809</f>
        <v>1.1499999999999986</v>
      </c>
      <c r="O124">
        <f>$C$6*data_lastRecoveryFile!$C2924/$C$5</f>
        <v>-3.30791788856305</v>
      </c>
      <c r="P124">
        <f>data_lastRecoveryFile!$F2924*2*PI()/($C$4*$C$3*$C$2)</f>
        <v>-5.8360102418772213</v>
      </c>
      <c r="Q124">
        <f>TableWmot12[[#This Row],[W]]*$C$3</f>
        <v>-70.032122902526652</v>
      </c>
      <c r="R124">
        <f>S$5+(R$5-S$5)*EXP(-TableWmot12[[#This Row],[t]]/T$5)</f>
        <v>-69.829517549410866</v>
      </c>
      <c r="S124">
        <f>ABS(TableWmot12[[#This Row],[Wmot,sim]]-TableWmot12[[#This Row],[Wmot]])</f>
        <v>0.20260535311578565</v>
      </c>
    </row>
    <row r="125" spans="1:19" x14ac:dyDescent="0.3">
      <c r="A125">
        <f>data_lastRecoveryFile!$A356-data_lastRecoveryFile!$A$240</f>
        <v>1.1600000000000001</v>
      </c>
      <c r="B125">
        <f>$C$6*data_lastRecoveryFile!$C356/$C$5</f>
        <v>-3.30791788856305</v>
      </c>
      <c r="C125">
        <f>data_lastRecoveryFile!$F356*2*PI()/($C$4*$C$3*$C$2)</f>
        <v>-5.4657898794337854</v>
      </c>
      <c r="D125">
        <f>TableWmot11[[#This Row],[W]]*$C$3</f>
        <v>-65.589478553205424</v>
      </c>
      <c r="E125">
        <f>F$5+(E$5-F$5)*EXP(-TableWmot11[[#This Row],[t]]/G$5)</f>
        <v>-67.448476560338378</v>
      </c>
      <c r="F125">
        <f>ABS(TableWmot11[[#This Row],[Wmot,sim]]-TableWmot11[[#This Row],[Wmot]])</f>
        <v>1.8589980071329535</v>
      </c>
      <c r="N125">
        <f>data_lastRecoveryFile!$A2925-data_lastRecoveryFile!$A$2809</f>
        <v>1.1600000000000001</v>
      </c>
      <c r="O125">
        <f>$C$6*data_lastRecoveryFile!$C2925/$C$5</f>
        <v>-3.30791788856305</v>
      </c>
      <c r="P125">
        <f>data_lastRecoveryFile!$F2925*2*PI()/($C$4*$C$3*$C$2)</f>
        <v>-5.8197854446889483</v>
      </c>
      <c r="Q125">
        <f>TableWmot12[[#This Row],[W]]*$C$3</f>
        <v>-69.837425336267387</v>
      </c>
      <c r="R125">
        <f>S$5+(R$5-S$5)*EXP(-TableWmot12[[#This Row],[t]]/T$5)</f>
        <v>-69.838032521309145</v>
      </c>
      <c r="S125">
        <f>ABS(TableWmot12[[#This Row],[Wmot,sim]]-TableWmot12[[#This Row],[Wmot]])</f>
        <v>6.0718504175838461E-4</v>
      </c>
    </row>
    <row r="126" spans="1:19" x14ac:dyDescent="0.3">
      <c r="A126">
        <f>data_lastRecoveryFile!$A357-data_lastRecoveryFile!$A$240</f>
        <v>1.17</v>
      </c>
      <c r="B126">
        <f>$C$6*data_lastRecoveryFile!$C357/$C$5</f>
        <v>-3.30791788856305</v>
      </c>
      <c r="C126">
        <f>data_lastRecoveryFile!$F357*2*PI()/($C$4*$C$3*$C$2)</f>
        <v>-5.4677565195028954</v>
      </c>
      <c r="D126">
        <f>TableWmot11[[#This Row],[W]]*$C$3</f>
        <v>-65.613078234034745</v>
      </c>
      <c r="E126">
        <f>F$5+(E$5-F$5)*EXP(-TableWmot11[[#This Row],[t]]/G$5)</f>
        <v>-67.460363475792761</v>
      </c>
      <c r="F126">
        <f>ABS(TableWmot11[[#This Row],[Wmot,sim]]-TableWmot11[[#This Row],[Wmot]])</f>
        <v>1.8472852417580157</v>
      </c>
      <c r="N126">
        <f>data_lastRecoveryFile!$A2926-data_lastRecoveryFile!$A$2809</f>
        <v>1.1699999999999982</v>
      </c>
      <c r="O126">
        <f>$C$6*data_lastRecoveryFile!$C2926/$C$5</f>
        <v>-3.30791788856305</v>
      </c>
      <c r="P126">
        <f>data_lastRecoveryFile!$F2926*2*PI()/($C$4*$C$3*$C$2)</f>
        <v>-5.8074939327521635</v>
      </c>
      <c r="Q126">
        <f>TableWmot12[[#This Row],[W]]*$C$3</f>
        <v>-69.689927193025966</v>
      </c>
      <c r="R126">
        <f>S$5+(R$5-S$5)*EXP(-TableWmot12[[#This Row],[t]]/T$5)</f>
        <v>-69.846164347684905</v>
      </c>
      <c r="S126">
        <f>ABS(TableWmot12[[#This Row],[Wmot,sim]]-TableWmot12[[#This Row],[Wmot]])</f>
        <v>0.15623715465893895</v>
      </c>
    </row>
    <row r="127" spans="1:19" x14ac:dyDescent="0.3">
      <c r="A127">
        <f>data_lastRecoveryFile!$A358-data_lastRecoveryFile!$A$240</f>
        <v>1.1800000000000002</v>
      </c>
      <c r="B127">
        <f>$C$6*data_lastRecoveryFile!$C358/$C$5</f>
        <v>-3.30791788856305</v>
      </c>
      <c r="C127">
        <f>data_lastRecoveryFile!$F358*2*PI()/($C$4*$C$3*$C$2)</f>
        <v>-5.4780813913705719</v>
      </c>
      <c r="D127">
        <f>TableWmot11[[#This Row],[W]]*$C$3</f>
        <v>-65.73697669644686</v>
      </c>
      <c r="E127">
        <f>F$5+(E$5-F$5)*EXP(-TableWmot11[[#This Row],[t]]/G$5)</f>
        <v>-67.471758816142625</v>
      </c>
      <c r="F127">
        <f>ABS(TableWmot11[[#This Row],[Wmot,sim]]-TableWmot11[[#This Row],[Wmot]])</f>
        <v>1.7347821196957653</v>
      </c>
      <c r="N127">
        <f>data_lastRecoveryFile!$A2927-data_lastRecoveryFile!$A$2809</f>
        <v>1.1799999999999997</v>
      </c>
      <c r="O127">
        <f>$C$6*data_lastRecoveryFile!$C2927/$C$5</f>
        <v>-3.30791788856305</v>
      </c>
      <c r="P127">
        <f>data_lastRecoveryFile!$F2927*2*PI()/($C$4*$C$3*$C$2)</f>
        <v>-5.8055272875697854</v>
      </c>
      <c r="Q127">
        <f>TableWmot12[[#This Row],[W]]*$C$3</f>
        <v>-69.666327450837429</v>
      </c>
      <c r="R127">
        <f>S$5+(R$5-S$5)*EXP(-TableWmot12[[#This Row],[t]]/T$5)</f>
        <v>-69.853930268817209</v>
      </c>
      <c r="S127">
        <f>ABS(TableWmot12[[#This Row],[Wmot,sim]]-TableWmot12[[#This Row],[Wmot]])</f>
        <v>0.18760281797977996</v>
      </c>
    </row>
    <row r="128" spans="1:19" x14ac:dyDescent="0.3">
      <c r="A128">
        <f>data_lastRecoveryFile!$A359-data_lastRecoveryFile!$A$240</f>
        <v>1.19</v>
      </c>
      <c r="B128">
        <f>$C$6*data_lastRecoveryFile!$C359/$C$5</f>
        <v>-3.30791788856305</v>
      </c>
      <c r="C128">
        <f>data_lastRecoveryFile!$F359*2*PI()/($C$4*$C$3*$C$2)</f>
        <v>-5.488897919420574</v>
      </c>
      <c r="D128">
        <f>TableWmot11[[#This Row],[W]]*$C$3</f>
        <v>-65.866775033046892</v>
      </c>
      <c r="E128">
        <f>F$5+(E$5-F$5)*EXP(-TableWmot11[[#This Row],[t]]/G$5)</f>
        <v>-67.482682910133846</v>
      </c>
      <c r="F128">
        <f>ABS(TableWmot11[[#This Row],[Wmot,sim]]-TableWmot11[[#This Row],[Wmot]])</f>
        <v>1.6159078770869542</v>
      </c>
      <c r="N128">
        <f>data_lastRecoveryFile!$A2928-data_lastRecoveryFile!$A$2809</f>
        <v>1.1900000000000013</v>
      </c>
      <c r="O128">
        <f>$C$6*data_lastRecoveryFile!$C2928/$C$5</f>
        <v>-3.30791788856305</v>
      </c>
      <c r="P128">
        <f>data_lastRecoveryFile!$F2928*2*PI()/($C$4*$C$3*$C$2)</f>
        <v>-5.7642278052123457</v>
      </c>
      <c r="Q128">
        <f>TableWmot12[[#This Row],[W]]*$C$3</f>
        <v>-69.170733662548145</v>
      </c>
      <c r="R128">
        <f>S$5+(R$5-S$5)*EXP(-TableWmot12[[#This Row],[t]]/T$5)</f>
        <v>-69.861346749229611</v>
      </c>
      <c r="S128">
        <f>ABS(TableWmot12[[#This Row],[Wmot,sim]]-TableWmot12[[#This Row],[Wmot]])</f>
        <v>0.69061308668146637</v>
      </c>
    </row>
    <row r="129" spans="1:19" x14ac:dyDescent="0.3">
      <c r="A129">
        <f>data_lastRecoveryFile!$A360-data_lastRecoveryFile!$A$240</f>
        <v>1.2000000000000002</v>
      </c>
      <c r="B129">
        <f>$C$6*data_lastRecoveryFile!$C360/$C$5</f>
        <v>-3.30791788856305</v>
      </c>
      <c r="C129">
        <f>data_lastRecoveryFile!$F360*2*PI()/($C$4*$C$3*$C$2)</f>
        <v>-5.4766064074837884</v>
      </c>
      <c r="D129">
        <f>TableWmot11[[#This Row],[W]]*$C$3</f>
        <v>-65.719276889805457</v>
      </c>
      <c r="E129">
        <f>F$5+(E$5-F$5)*EXP(-TableWmot11[[#This Row],[t]]/G$5)</f>
        <v>-67.493155245831161</v>
      </c>
      <c r="F129">
        <f>ABS(TableWmot11[[#This Row],[Wmot,sim]]-TableWmot11[[#This Row],[Wmot]])</f>
        <v>1.7738783560257048</v>
      </c>
      <c r="N129">
        <f>data_lastRecoveryFile!$A2929-data_lastRecoveryFile!$A$2809</f>
        <v>1.1999999999999993</v>
      </c>
      <c r="O129">
        <f>$C$6*data_lastRecoveryFile!$C2929/$C$5</f>
        <v>-3.30791788856305</v>
      </c>
      <c r="P129">
        <f>data_lastRecoveryFile!$F2929*2*PI()/($C$4*$C$3*$C$2)</f>
        <v>-5.7071951869622284</v>
      </c>
      <c r="Q129">
        <f>TableWmot12[[#This Row],[W]]*$C$3</f>
        <v>-68.486342243546744</v>
      </c>
      <c r="R129">
        <f>S$5+(R$5-S$5)*EXP(-TableWmot12[[#This Row],[t]]/T$5)</f>
        <v>-69.86842951259672</v>
      </c>
      <c r="S129">
        <f>ABS(TableWmot12[[#This Row],[Wmot,sim]]-TableWmot12[[#This Row],[Wmot]])</f>
        <v>1.3820872690499755</v>
      </c>
    </row>
    <row r="130" spans="1:19" x14ac:dyDescent="0.3">
      <c r="A130">
        <f>data_lastRecoveryFile!$A361-data_lastRecoveryFile!$A$240</f>
        <v>1.21</v>
      </c>
      <c r="B130">
        <f>$C$6*data_lastRecoveryFile!$C361/$C$5</f>
        <v>-3.30791788856305</v>
      </c>
      <c r="C130">
        <f>data_lastRecoveryFile!$F361*2*PI()/($C$4*$C$3*$C$2)</f>
        <v>-5.5154475884765235</v>
      </c>
      <c r="D130">
        <f>TableWmot11[[#This Row],[W]]*$C$3</f>
        <v>-66.185371061718286</v>
      </c>
      <c r="E130">
        <f>F$5+(E$5-F$5)*EXP(-TableWmot11[[#This Row],[t]]/G$5)</f>
        <v>-67.503194505383973</v>
      </c>
      <c r="F130">
        <f>ABS(TableWmot11[[#This Row],[Wmot,sim]]-TableWmot11[[#This Row],[Wmot]])</f>
        <v>1.3178234436656879</v>
      </c>
      <c r="N130">
        <f>data_lastRecoveryFile!$A2930-data_lastRecoveryFile!$A$2809</f>
        <v>1.2100000000000009</v>
      </c>
      <c r="O130">
        <f>$C$6*data_lastRecoveryFile!$C2930/$C$5</f>
        <v>-3.30791788856305</v>
      </c>
      <c r="P130">
        <f>data_lastRecoveryFile!$F2930*2*PI()/($C$4*$C$3*$C$2)</f>
        <v>-5.6255795448385406</v>
      </c>
      <c r="Q130">
        <f>TableWmot12[[#This Row],[W]]*$C$3</f>
        <v>-67.506954538062487</v>
      </c>
      <c r="R130">
        <f>S$5+(R$5-S$5)*EXP(-TableWmot12[[#This Row],[t]]/T$5)</f>
        <v>-69.875193575079862</v>
      </c>
      <c r="S130">
        <f>ABS(TableWmot12[[#This Row],[Wmot,sim]]-TableWmot12[[#This Row],[Wmot]])</f>
        <v>2.3682390370173749</v>
      </c>
    </row>
    <row r="131" spans="1:19" x14ac:dyDescent="0.3">
      <c r="A131">
        <f>data_lastRecoveryFile!$A362-data_lastRecoveryFile!$A$240</f>
        <v>1.2200000000000002</v>
      </c>
      <c r="B131">
        <f>$C$6*data_lastRecoveryFile!$C362/$C$5</f>
        <v>-3.30791788856305</v>
      </c>
      <c r="C131">
        <f>data_lastRecoveryFile!$F362*2*PI()/($C$4*$C$3*$C$2)</f>
        <v>-5.5655969588148562</v>
      </c>
      <c r="D131">
        <f>TableWmot11[[#This Row],[W]]*$C$3</f>
        <v>-66.787163505778267</v>
      </c>
      <c r="E131">
        <f>F$5+(E$5-F$5)*EXP(-TableWmot11[[#This Row],[t]]/G$5)</f>
        <v>-67.512818598354443</v>
      </c>
      <c r="F131">
        <f>ABS(TableWmot11[[#This Row],[Wmot,sim]]-TableWmot11[[#This Row],[Wmot]])</f>
        <v>0.72565509257617578</v>
      </c>
      <c r="N131">
        <f>data_lastRecoveryFile!$A2931-data_lastRecoveryFile!$A$2809</f>
        <v>1.2199999999999989</v>
      </c>
      <c r="O131">
        <f>$C$6*data_lastRecoveryFile!$C2931/$C$5</f>
        <v>-3.30791788856305</v>
      </c>
      <c r="P131">
        <f>data_lastRecoveryFile!$F2931*2*PI()/($C$4*$C$3*$C$2)</f>
        <v>-5.5292140843000928</v>
      </c>
      <c r="Q131">
        <f>TableWmot12[[#This Row],[W]]*$C$3</f>
        <v>-66.35056901160111</v>
      </c>
      <c r="R131">
        <f>S$5+(R$5-S$5)*EXP(-TableWmot12[[#This Row],[t]]/T$5)</f>
        <v>-69.881653277162826</v>
      </c>
      <c r="S131">
        <f>ABS(TableWmot12[[#This Row],[Wmot,sim]]-TableWmot12[[#This Row],[Wmot]])</f>
        <v>3.5310842655617165</v>
      </c>
    </row>
    <row r="132" spans="1:19" x14ac:dyDescent="0.3">
      <c r="A132">
        <f>data_lastRecoveryFile!$A363-data_lastRecoveryFile!$A$240</f>
        <v>1.23</v>
      </c>
      <c r="B132">
        <f>$C$6*data_lastRecoveryFile!$C363/$C$5</f>
        <v>-3.30791788856305</v>
      </c>
      <c r="C132">
        <f>data_lastRecoveryFile!$F363*2*PI()/($C$4*$C$3*$C$2)</f>
        <v>-5.5626469961545579</v>
      </c>
      <c r="D132">
        <f>TableWmot11[[#This Row],[W]]*$C$3</f>
        <v>-66.751763953854692</v>
      </c>
      <c r="E132">
        <f>F$5+(E$5-F$5)*EXP(-TableWmot11[[#This Row],[t]]/G$5)</f>
        <v>-67.522044693667226</v>
      </c>
      <c r="F132">
        <f>ABS(TableWmot11[[#This Row],[Wmot,sim]]-TableWmot11[[#This Row],[Wmot]])</f>
        <v>0.77028073981253442</v>
      </c>
      <c r="N132">
        <f>data_lastRecoveryFile!$A2932-data_lastRecoveryFile!$A$2809</f>
        <v>1.2300000000000004</v>
      </c>
      <c r="O132">
        <f>$C$6*data_lastRecoveryFile!$C2932/$C$5</f>
        <v>-3.30791788856305</v>
      </c>
      <c r="P132">
        <f>data_lastRecoveryFile!$F2932*2*PI()/($C$4*$C$3*$C$2)</f>
        <v>-5.505122716608847</v>
      </c>
      <c r="Q132">
        <f>TableWmot12[[#This Row],[W]]*$C$3</f>
        <v>-66.061472599306171</v>
      </c>
      <c r="R132">
        <f>S$5+(R$5-S$5)*EXP(-TableWmot12[[#This Row],[t]]/T$5)</f>
        <v>-69.8878223140552</v>
      </c>
      <c r="S132">
        <f>ABS(TableWmot12[[#This Row],[Wmot,sim]]-TableWmot12[[#This Row],[Wmot]])</f>
        <v>3.8263497147490284</v>
      </c>
    </row>
    <row r="133" spans="1:19" x14ac:dyDescent="0.3">
      <c r="A133">
        <f>data_lastRecoveryFile!$A364-data_lastRecoveryFile!$A$240</f>
        <v>1.2400000000000002</v>
      </c>
      <c r="B133">
        <f>$C$6*data_lastRecoveryFile!$C364/$C$5</f>
        <v>-3.30791788856305</v>
      </c>
      <c r="C133">
        <f>data_lastRecoveryFile!$F364*2*PI()/($C$4*$C$3*$C$2)</f>
        <v>-5.6152546729708632</v>
      </c>
      <c r="D133">
        <f>TableWmot11[[#This Row],[W]]*$C$3</f>
        <v>-67.383056075650359</v>
      </c>
      <c r="E133">
        <f>F$5+(E$5-F$5)*EXP(-TableWmot11[[#This Row],[t]]/G$5)</f>
        <v>-67.530889250238118</v>
      </c>
      <c r="F133">
        <f>ABS(TableWmot11[[#This Row],[Wmot,sim]]-TableWmot11[[#This Row],[Wmot]])</f>
        <v>0.14783317458775969</v>
      </c>
      <c r="N133">
        <f>data_lastRecoveryFile!$A2933-data_lastRecoveryFile!$A$2809</f>
        <v>1.2399999999999984</v>
      </c>
      <c r="O133">
        <f>$C$6*data_lastRecoveryFile!$C2933/$C$5</f>
        <v>-3.30791788856305</v>
      </c>
      <c r="P133">
        <f>data_lastRecoveryFile!$F2933*2*PI()/($C$4*$C$3*$C$2)</f>
        <v>-5.4707064821631919</v>
      </c>
      <c r="Q133">
        <f>TableWmot12[[#This Row],[W]]*$C$3</f>
        <v>-65.648477785958306</v>
      </c>
      <c r="R133">
        <f>S$5+(R$5-S$5)*EXP(-TableWmot12[[#This Row],[t]]/T$5)</f>
        <v>-69.893713764727465</v>
      </c>
      <c r="S133">
        <f>ABS(TableWmot12[[#This Row],[Wmot,sim]]-TableWmot12[[#This Row],[Wmot]])</f>
        <v>4.2452359787691591</v>
      </c>
    </row>
    <row r="134" spans="1:19" x14ac:dyDescent="0.3">
      <c r="A134">
        <f>data_lastRecoveryFile!$A365-data_lastRecoveryFile!$A$240</f>
        <v>1.25</v>
      </c>
      <c r="B134">
        <f>$C$6*data_lastRecoveryFile!$C365/$C$5</f>
        <v>-3.30791788856305</v>
      </c>
      <c r="C134">
        <f>data_lastRecoveryFile!$F365*2*PI()/($C$4*$C$3*$C$2)</f>
        <v>-5.6649123820136014</v>
      </c>
      <c r="D134">
        <f>TableWmot11[[#This Row],[W]]*$C$3</f>
        <v>-67.97894858416322</v>
      </c>
      <c r="E134">
        <f>F$5+(E$5-F$5)*EXP(-TableWmot11[[#This Row],[t]]/G$5)</f>
        <v>-67.539368046335852</v>
      </c>
      <c r="F134">
        <f>ABS(TableWmot11[[#This Row],[Wmot,sim]]-TableWmot11[[#This Row],[Wmot]])</f>
        <v>0.43958053782736783</v>
      </c>
      <c r="N134">
        <f>data_lastRecoveryFile!$A2934-data_lastRecoveryFile!$A$2809</f>
        <v>1.25</v>
      </c>
      <c r="O134">
        <f>$C$6*data_lastRecoveryFile!$C2934/$C$5</f>
        <v>-3.30791788856305</v>
      </c>
      <c r="P134">
        <f>data_lastRecoveryFile!$F2934*2*PI()/($C$4*$C$3*$C$2)</f>
        <v>-5.4628399167734889</v>
      </c>
      <c r="Q134">
        <f>TableWmot12[[#This Row],[W]]*$C$3</f>
        <v>-65.554079001281863</v>
      </c>
      <c r="R134">
        <f>S$5+(R$5-S$5)*EXP(-TableWmot12[[#This Row],[t]]/T$5)</f>
        <v>-69.899340119639817</v>
      </c>
      <c r="S134">
        <f>ABS(TableWmot12[[#This Row],[Wmot,sim]]-TableWmot12[[#This Row],[Wmot]])</f>
        <v>4.3452611183579535</v>
      </c>
    </row>
    <row r="135" spans="1:19" x14ac:dyDescent="0.3">
      <c r="A135">
        <f>data_lastRecoveryFile!$A366-data_lastRecoveryFile!$A$240</f>
        <v>1.2600000000000002</v>
      </c>
      <c r="B135">
        <f>$C$6*data_lastRecoveryFile!$C366/$C$5</f>
        <v>-3.30791788856305</v>
      </c>
      <c r="C135">
        <f>data_lastRecoveryFile!$F366*2*PI()/($C$4*$C$3*$C$2)</f>
        <v>-5.7111284722137157</v>
      </c>
      <c r="D135">
        <f>TableWmot11[[#This Row],[W]]*$C$3</f>
        <v>-68.533541666564588</v>
      </c>
      <c r="E135">
        <f>F$5+(E$5-F$5)*EXP(-TableWmot11[[#This Row],[t]]/G$5)</f>
        <v>-67.547496207729935</v>
      </c>
      <c r="F135">
        <f>ABS(TableWmot11[[#This Row],[Wmot,sim]]-TableWmot11[[#This Row],[Wmot]])</f>
        <v>0.98604545883465278</v>
      </c>
      <c r="N135">
        <f>data_lastRecoveryFile!$A2935-data_lastRecoveryFile!$A$2809</f>
        <v>1.259999999999998</v>
      </c>
      <c r="O135">
        <f>$C$6*data_lastRecoveryFile!$C2935/$C$5</f>
        <v>-3.30791788856305</v>
      </c>
      <c r="P135">
        <f>data_lastRecoveryFile!$F2935*2*PI()/($C$4*$C$3*$C$2)</f>
        <v>-5.4475984370631352</v>
      </c>
      <c r="Q135">
        <f>TableWmot12[[#This Row],[W]]*$C$3</f>
        <v>-65.371181244757622</v>
      </c>
      <c r="R135">
        <f>S$5+(R$5-S$5)*EXP(-TableWmot12[[#This Row],[t]]/T$5)</f>
        <v>-69.904713307223091</v>
      </c>
      <c r="S135">
        <f>ABS(TableWmot12[[#This Row],[Wmot,sim]]-TableWmot12[[#This Row],[Wmot]])</f>
        <v>4.5335320624654685</v>
      </c>
    </row>
    <row r="136" spans="1:19" x14ac:dyDescent="0.3">
      <c r="A136">
        <f>data_lastRecoveryFile!$A367-data_lastRecoveryFile!$A$240</f>
        <v>1.27</v>
      </c>
      <c r="B136">
        <f>$C$6*data_lastRecoveryFile!$C367/$C$5</f>
        <v>-3.30791788856305</v>
      </c>
      <c r="C136">
        <f>data_lastRecoveryFile!$F367*2*PI()/($C$4*$C$3*$C$2)</f>
        <v>-5.7838942263565114</v>
      </c>
      <c r="D136">
        <f>TableWmot11[[#This Row],[W]]*$C$3</f>
        <v>-69.406730716278133</v>
      </c>
      <c r="E136">
        <f>F$5+(E$5-F$5)*EXP(-TableWmot11[[#This Row],[t]]/G$5)</f>
        <v>-67.555288234674151</v>
      </c>
      <c r="F136">
        <f>ABS(TableWmot11[[#This Row],[Wmot,sim]]-TableWmot11[[#This Row],[Wmot]])</f>
        <v>1.8514424816039821</v>
      </c>
      <c r="N136">
        <f>data_lastRecoveryFile!$A2936-data_lastRecoveryFile!$A$2809</f>
        <v>1.2699999999999996</v>
      </c>
      <c r="O136">
        <f>$C$6*data_lastRecoveryFile!$C2936/$C$5</f>
        <v>-3.30791788856305</v>
      </c>
      <c r="P136">
        <f>data_lastRecoveryFile!$F2936*2*PI()/($C$4*$C$3*$C$2)</f>
        <v>-5.3984323893159916</v>
      </c>
      <c r="Q136">
        <f>TableWmot12[[#This Row],[W]]*$C$3</f>
        <v>-64.781188671791895</v>
      </c>
      <c r="R136">
        <f>S$5+(R$5-S$5)*EXP(-TableWmot12[[#This Row],[t]]/T$5)</f>
        <v>-69.909844719168262</v>
      </c>
      <c r="S136">
        <f>ABS(TableWmot12[[#This Row],[Wmot,sim]]-TableWmot12[[#This Row],[Wmot]])</f>
        <v>5.1286560473763672</v>
      </c>
    </row>
    <row r="137" spans="1:19" x14ac:dyDescent="0.3">
      <c r="A137">
        <f>data_lastRecoveryFile!$A368-data_lastRecoveryFile!$A$240</f>
        <v>1.2800000000000002</v>
      </c>
      <c r="B137">
        <f>$C$6*data_lastRecoveryFile!$C368/$C$5</f>
        <v>-3.30791788856305</v>
      </c>
      <c r="C137">
        <f>data_lastRecoveryFile!$F368*2*PI()/($C$4*$C$3*$C$2)</f>
        <v>-5.7720943757153202</v>
      </c>
      <c r="D137">
        <f>TableWmot11[[#This Row],[W]]*$C$3</f>
        <v>-69.265132508583847</v>
      </c>
      <c r="E137">
        <f>F$5+(E$5-F$5)*EXP(-TableWmot11[[#This Row],[t]]/G$5)</f>
        <v>-67.562758027774422</v>
      </c>
      <c r="F137">
        <f>ABS(TableWmot11[[#This Row],[Wmot,sim]]-TableWmot11[[#This Row],[Wmot]])</f>
        <v>1.702374480809425</v>
      </c>
      <c r="N137">
        <f>data_lastRecoveryFile!$A2937-data_lastRecoveryFile!$A$2809</f>
        <v>1.2800000000000011</v>
      </c>
      <c r="O137">
        <f>$C$6*data_lastRecoveryFile!$C2937/$C$5</f>
        <v>-3.30791788856305</v>
      </c>
      <c r="P137">
        <f>data_lastRecoveryFile!$F2937*2*PI()/($C$4*$C$3*$C$2)</f>
        <v>-5.3905658188130188</v>
      </c>
      <c r="Q137">
        <f>TableWmot12[[#This Row],[W]]*$C$3</f>
        <v>-64.686789825756222</v>
      </c>
      <c r="R137">
        <f>S$5+(R$5-S$5)*EXP(-TableWmot12[[#This Row],[t]]/T$5)</f>
        <v>-69.914745234577964</v>
      </c>
      <c r="S137">
        <f>ABS(TableWmot12[[#This Row],[Wmot,sim]]-TableWmot12[[#This Row],[Wmot]])</f>
        <v>5.2279554088217424</v>
      </c>
    </row>
    <row r="138" spans="1:19" x14ac:dyDescent="0.3">
      <c r="A138">
        <f>data_lastRecoveryFile!$A369-data_lastRecoveryFile!$A$240</f>
        <v>1.29</v>
      </c>
      <c r="B138">
        <f>$C$6*data_lastRecoveryFile!$C369/$C$5</f>
        <v>-3.30791788856305</v>
      </c>
      <c r="C138">
        <f>data_lastRecoveryFile!$F369*2*PI()/($C$4*$C$3*$C$2)</f>
        <v>-5.7445613840681808</v>
      </c>
      <c r="D138">
        <f>TableWmot11[[#This Row],[W]]*$C$3</f>
        <v>-68.93473660881817</v>
      </c>
      <c r="E138">
        <f>F$5+(E$5-F$5)*EXP(-TableWmot11[[#This Row],[t]]/G$5)</f>
        <v>-67.56991891278679</v>
      </c>
      <c r="F138">
        <f>ABS(TableWmot11[[#This Row],[Wmot,sim]]-TableWmot11[[#This Row],[Wmot]])</f>
        <v>1.3648176960313805</v>
      </c>
      <c r="N138">
        <f>data_lastRecoveryFile!$A2938-data_lastRecoveryFile!$A$2809</f>
        <v>1.2899999999999991</v>
      </c>
      <c r="O138">
        <f>$C$6*data_lastRecoveryFile!$C2938/$C$5</f>
        <v>-3.30791788856305</v>
      </c>
      <c r="P138">
        <f>data_lastRecoveryFile!$F2938*2*PI()/($C$4*$C$3*$C$2)</f>
        <v>-5.3890908400395041</v>
      </c>
      <c r="Q138">
        <f>TableWmot12[[#This Row],[W]]*$C$3</f>
        <v>-64.669090080474049</v>
      </c>
      <c r="R138">
        <f>S$5+(R$5-S$5)*EXP(-TableWmot12[[#This Row],[t]]/T$5)</f>
        <v>-69.91942524303127</v>
      </c>
      <c r="S138">
        <f>ABS(TableWmot12[[#This Row],[Wmot,sim]]-TableWmot12[[#This Row],[Wmot]])</f>
        <v>5.2503351625572208</v>
      </c>
    </row>
    <row r="139" spans="1:19" x14ac:dyDescent="0.3">
      <c r="A139">
        <f>data_lastRecoveryFile!$A370-data_lastRecoveryFile!$A$240</f>
        <v>1.3000000000000003</v>
      </c>
      <c r="B139">
        <f>$C$6*data_lastRecoveryFile!$C370/$C$5</f>
        <v>-3.30791788856305</v>
      </c>
      <c r="C139">
        <f>data_lastRecoveryFile!$F370*2*PI()/($C$4*$C$3*$C$2)</f>
        <v>-5.7524279545711545</v>
      </c>
      <c r="D139">
        <f>TableWmot11[[#This Row],[W]]*$C$3</f>
        <v>-69.029135454853858</v>
      </c>
      <c r="E139">
        <f>F$5+(E$5-F$5)*EXP(-TableWmot11[[#This Row],[t]]/G$5)</f>
        <v>-67.576783664389978</v>
      </c>
      <c r="F139">
        <f>ABS(TableWmot11[[#This Row],[Wmot,sim]]-TableWmot11[[#This Row],[Wmot]])</f>
        <v>1.4523517904638794</v>
      </c>
      <c r="N139">
        <f>data_lastRecoveryFile!$A2939-data_lastRecoveryFile!$A$2809</f>
        <v>1.3000000000000007</v>
      </c>
      <c r="O139">
        <f>$C$6*data_lastRecoveryFile!$C2939/$C$5</f>
        <v>-3.30791788856305</v>
      </c>
      <c r="P139">
        <f>data_lastRecoveryFile!$F2939*2*PI()/($C$4*$C$3*$C$2)</f>
        <v>-5.4038406533409935</v>
      </c>
      <c r="Q139">
        <f>TableWmot12[[#This Row],[W]]*$C$3</f>
        <v>-64.846087840091926</v>
      </c>
      <c r="R139">
        <f>S$5+(R$5-S$5)*EXP(-TableWmot12[[#This Row],[t]]/T$5)</f>
        <v>-69.923894666610593</v>
      </c>
      <c r="S139">
        <f>ABS(TableWmot12[[#This Row],[Wmot,sim]]-TableWmot12[[#This Row],[Wmot]])</f>
        <v>5.0778068265186675</v>
      </c>
    </row>
    <row r="140" spans="1:19" x14ac:dyDescent="0.3">
      <c r="A140">
        <f>data_lastRecoveryFile!$A371-data_lastRecoveryFile!$A$240</f>
        <v>1.31</v>
      </c>
      <c r="B140">
        <f>$C$6*data_lastRecoveryFile!$C371/$C$5</f>
        <v>-3.30791788856305</v>
      </c>
      <c r="C140">
        <f>data_lastRecoveryFile!$F371*2*PI()/($C$4*$C$3*$C$2)</f>
        <v>-5.7430864052946662</v>
      </c>
      <c r="D140">
        <f>TableWmot11[[#This Row],[W]]*$C$3</f>
        <v>-68.917036863535998</v>
      </c>
      <c r="E140">
        <f>F$5+(E$5-F$5)*EXP(-TableWmot11[[#This Row],[t]]/G$5)</f>
        <v>-67.583364528974712</v>
      </c>
      <c r="F140">
        <f>ABS(TableWmot11[[#This Row],[Wmot,sim]]-TableWmot11[[#This Row],[Wmot]])</f>
        <v>1.3336723345612853</v>
      </c>
      <c r="N140">
        <f>data_lastRecoveryFile!$A2940-data_lastRecoveryFile!$A$2809</f>
        <v>1.3099999999999987</v>
      </c>
      <c r="O140">
        <f>$C$6*data_lastRecoveryFile!$C2940/$C$5</f>
        <v>-3.30791788856305</v>
      </c>
      <c r="P140">
        <f>data_lastRecoveryFile!$F2940*2*PI()/($C$4*$C$3*$C$2)</f>
        <v>-5.4294069998057539</v>
      </c>
      <c r="Q140">
        <f>TableWmot12[[#This Row],[W]]*$C$3</f>
        <v>-65.152883997669051</v>
      </c>
      <c r="R140">
        <f>S$5+(R$5-S$5)*EXP(-TableWmot12[[#This Row],[t]]/T$5)</f>
        <v>-69.928162980937529</v>
      </c>
      <c r="S140">
        <f>ABS(TableWmot12[[#This Row],[Wmot,sim]]-TableWmot12[[#This Row],[Wmot]])</f>
        <v>4.7752789832684783</v>
      </c>
    </row>
    <row r="141" spans="1:19" x14ac:dyDescent="0.3">
      <c r="A141">
        <f>data_lastRecoveryFile!$A372-data_lastRecoveryFile!$A$240</f>
        <v>1.3200000000000003</v>
      </c>
      <c r="B141">
        <f>$C$6*data_lastRecoveryFile!$C372/$C$5</f>
        <v>-3.30791788856305</v>
      </c>
      <c r="C141">
        <f>data_lastRecoveryFile!$F372*2*PI()/($C$4*$C$3*$C$2)</f>
        <v>-5.7332531947225842</v>
      </c>
      <c r="D141">
        <f>TableWmot11[[#This Row],[W]]*$C$3</f>
        <v>-68.799038336671003</v>
      </c>
      <c r="E141">
        <f>F$5+(E$5-F$5)*EXP(-TableWmot11[[#This Row],[t]]/G$5)</f>
        <v>-67.589673246490804</v>
      </c>
      <c r="F141">
        <f>ABS(TableWmot11[[#This Row],[Wmot,sim]]-TableWmot11[[#This Row],[Wmot]])</f>
        <v>1.2093650901801993</v>
      </c>
      <c r="N141">
        <f>data_lastRecoveryFile!$A2941-data_lastRecoveryFile!$A$2809</f>
        <v>1.3200000000000003</v>
      </c>
      <c r="O141">
        <f>$C$6*data_lastRecoveryFile!$C2941/$C$5</f>
        <v>-3.30791788856305</v>
      </c>
      <c r="P141">
        <f>data_lastRecoveryFile!$F2941*2*PI()/($C$4*$C$3*$C$2)</f>
        <v>-5.4903729033073576</v>
      </c>
      <c r="Q141">
        <f>TableWmot12[[#This Row],[W]]*$C$3</f>
        <v>-65.884474839688295</v>
      </c>
      <c r="R141">
        <f>S$5+(R$5-S$5)*EXP(-TableWmot12[[#This Row],[t]]/T$5)</f>
        <v>-69.932239235262088</v>
      </c>
      <c r="S141">
        <f>ABS(TableWmot12[[#This Row],[Wmot,sim]]-TableWmot12[[#This Row],[Wmot]])</f>
        <v>4.0477643955737932</v>
      </c>
    </row>
    <row r="142" spans="1:19" x14ac:dyDescent="0.3">
      <c r="A142">
        <f>data_lastRecoveryFile!$A373-data_lastRecoveryFile!$A$240</f>
        <v>1.33</v>
      </c>
      <c r="B142">
        <f>$C$6*data_lastRecoveryFile!$C373/$C$5</f>
        <v>-3.30791788856305</v>
      </c>
      <c r="C142">
        <f>data_lastRecoveryFile!$F373*2*PI()/($C$4*$C$3*$C$2)</f>
        <v>-5.7539029384579381</v>
      </c>
      <c r="D142">
        <f>TableWmot11[[#This Row],[W]]*$C$3</f>
        <v>-69.046835261495261</v>
      </c>
      <c r="E142">
        <f>F$5+(E$5-F$5)*EXP(-TableWmot11[[#This Row],[t]]/G$5)</f>
        <v>-67.595721071390628</v>
      </c>
      <c r="F142">
        <f>ABS(TableWmot11[[#This Row],[Wmot,sim]]-TableWmot11[[#This Row],[Wmot]])</f>
        <v>1.4511141901046329</v>
      </c>
      <c r="N142">
        <f>data_lastRecoveryFile!$A2942-data_lastRecoveryFile!$A$2809</f>
        <v>1.3299999999999983</v>
      </c>
      <c r="O142">
        <f>$C$6*data_lastRecoveryFile!$C2942/$C$5</f>
        <v>-3.30791788856305</v>
      </c>
      <c r="P142">
        <f>data_lastRecoveryFile!$F2942*2*PI()/($C$4*$C$3*$C$2)</f>
        <v>-5.5990298757825911</v>
      </c>
      <c r="Q142">
        <f>TableWmot12[[#This Row],[W]]*$C$3</f>
        <v>-67.188358509391094</v>
      </c>
      <c r="R142">
        <f>S$5+(R$5-S$5)*EXP(-TableWmot12[[#This Row],[t]]/T$5)</f>
        <v>-69.936132071648018</v>
      </c>
      <c r="S142">
        <f>ABS(TableWmot12[[#This Row],[Wmot,sim]]-TableWmot12[[#This Row],[Wmot]])</f>
        <v>2.7477735622569242</v>
      </c>
    </row>
    <row r="143" spans="1:19" x14ac:dyDescent="0.3">
      <c r="A143">
        <f>data_lastRecoveryFile!$A374-data_lastRecoveryFile!$A$240</f>
        <v>1.3400000000000003</v>
      </c>
      <c r="B143">
        <f>$C$6*data_lastRecoveryFile!$C374/$C$5</f>
        <v>-3.30791788856305</v>
      </c>
      <c r="C143">
        <f>data_lastRecoveryFile!$F374*2*PI()/($C$4*$C$3*$C$2)</f>
        <v>-5.7858608715388895</v>
      </c>
      <c r="D143">
        <f>TableWmot11[[#This Row],[W]]*$C$3</f>
        <v>-69.430330458466671</v>
      </c>
      <c r="E143">
        <f>F$5+(E$5-F$5)*EXP(-TableWmot11[[#This Row],[t]]/G$5)</f>
        <v>-67.601518792706514</v>
      </c>
      <c r="F143">
        <f>ABS(TableWmot11[[#This Row],[Wmot,sim]]-TableWmot11[[#This Row],[Wmot]])</f>
        <v>1.8288116657601563</v>
      </c>
      <c r="N143">
        <f>data_lastRecoveryFile!$A2943-data_lastRecoveryFile!$A$2809</f>
        <v>1.3399999999999999</v>
      </c>
      <c r="O143">
        <f>$C$6*data_lastRecoveryFile!$C2943/$C$5</f>
        <v>-3.30791788856305</v>
      </c>
      <c r="P143">
        <f>data_lastRecoveryFile!$F2943*2*PI()/($C$4*$C$3*$C$2)</f>
        <v>-5.7160450749431222</v>
      </c>
      <c r="Q143">
        <f>TableWmot12[[#This Row],[W]]*$C$3</f>
        <v>-68.59254089931747</v>
      </c>
      <c r="R143">
        <f>S$5+(R$5-S$5)*EXP(-TableWmot12[[#This Row],[t]]/T$5)</f>
        <v>-69.939849743294843</v>
      </c>
      <c r="S143">
        <f>ABS(TableWmot12[[#This Row],[Wmot,sim]]-TableWmot12[[#This Row],[Wmot]])</f>
        <v>1.3473088439773733</v>
      </c>
    </row>
    <row r="144" spans="1:19" x14ac:dyDescent="0.3">
      <c r="A144">
        <f>data_lastRecoveryFile!$A375-data_lastRecoveryFile!$A$240</f>
        <v>1.35</v>
      </c>
      <c r="B144">
        <f>$C$6*data_lastRecoveryFile!$C375/$C$5</f>
        <v>-3.30791788856305</v>
      </c>
      <c r="C144">
        <f>data_lastRecoveryFile!$F375*2*PI()/($C$4*$C$3*$C$2)</f>
        <v>-5.8114272180036499</v>
      </c>
      <c r="D144">
        <f>TableWmot11[[#This Row],[W]]*$C$3</f>
        <v>-69.737126616043795</v>
      </c>
      <c r="E144">
        <f>F$5+(E$5-F$5)*EXP(-TableWmot11[[#This Row],[t]]/G$5)</f>
        <v>-67.607076753297861</v>
      </c>
      <c r="F144">
        <f>ABS(TableWmot11[[#This Row],[Wmot,sim]]-TableWmot11[[#This Row],[Wmot]])</f>
        <v>2.1300498627459348</v>
      </c>
      <c r="N144">
        <f>data_lastRecoveryFile!$A2944-data_lastRecoveryFile!$A$2809</f>
        <v>1.3500000000000014</v>
      </c>
      <c r="O144">
        <f>$C$6*data_lastRecoveryFile!$C2944/$C$5</f>
        <v>-3.30791788856305</v>
      </c>
      <c r="P144">
        <f>data_lastRecoveryFile!$F2944*2*PI()/($C$4*$C$3*$C$2)</f>
        <v>-5.832076956625734</v>
      </c>
      <c r="Q144">
        <f>TableWmot12[[#This Row],[W]]*$C$3</f>
        <v>-69.984923479508808</v>
      </c>
      <c r="R144">
        <f>S$5+(R$5-S$5)*EXP(-TableWmot12[[#This Row],[t]]/T$5)</f>
        <v>-69.94340013203545</v>
      </c>
      <c r="S144">
        <f>ABS(TableWmot12[[#This Row],[Wmot,sim]]-TableWmot12[[#This Row],[Wmot]])</f>
        <v>4.1523347473358285E-2</v>
      </c>
    </row>
    <row r="145" spans="1:19" x14ac:dyDescent="0.3">
      <c r="A145">
        <f>data_lastRecoveryFile!$A376-data_lastRecoveryFile!$A$240</f>
        <v>1.3600000000000003</v>
      </c>
      <c r="B145">
        <f>$C$6*data_lastRecoveryFile!$C376/$C$5</f>
        <v>-3.30791788856305</v>
      </c>
      <c r="C145">
        <f>data_lastRecoveryFile!$F376*2*PI()/($C$4*$C$3*$C$2)</f>
        <v>-5.8310936340345458</v>
      </c>
      <c r="D145">
        <f>TableWmot11[[#This Row],[W]]*$C$3</f>
        <v>-69.973123608414554</v>
      </c>
      <c r="E145">
        <f>F$5+(E$5-F$5)*EXP(-TableWmot11[[#This Row],[t]]/G$5)</f>
        <v>-67.612404868302349</v>
      </c>
      <c r="F145">
        <f>ABS(TableWmot11[[#This Row],[Wmot,sim]]-TableWmot11[[#This Row],[Wmot]])</f>
        <v>2.3607187401122047</v>
      </c>
      <c r="N145">
        <f>data_lastRecoveryFile!$A2945-data_lastRecoveryFile!$A$2809</f>
        <v>1.3599999999999994</v>
      </c>
      <c r="O145">
        <f>$C$6*data_lastRecoveryFile!$C2945/$C$5</f>
        <v>-3.30791788856305</v>
      </c>
      <c r="P145">
        <f>data_lastRecoveryFile!$F2945*2*PI()/($C$4*$C$3*$C$2)</f>
        <v>-5.8974678066744195</v>
      </c>
      <c r="Q145">
        <f>TableWmot12[[#This Row],[W]]*$C$3</f>
        <v>-70.76961368009303</v>
      </c>
      <c r="R145">
        <f>S$5+(R$5-S$5)*EXP(-TableWmot12[[#This Row],[t]]/T$5)</f>
        <v>-69.94679076504633</v>
      </c>
      <c r="S145">
        <f>ABS(TableWmot12[[#This Row],[Wmot,sim]]-TableWmot12[[#This Row],[Wmot]])</f>
        <v>0.82282291504670013</v>
      </c>
    </row>
    <row r="146" spans="1:19" x14ac:dyDescent="0.3">
      <c r="A146">
        <f>data_lastRecoveryFile!$A377-data_lastRecoveryFile!$A$240</f>
        <v>1.37</v>
      </c>
      <c r="B146">
        <f>$C$6*data_lastRecoveryFile!$C377/$C$5</f>
        <v>-3.30791788856305</v>
      </c>
      <c r="C146">
        <f>data_lastRecoveryFile!$F377*2*PI()/($C$4*$C$3*$C$2)</f>
        <v>-5.7789776236271049</v>
      </c>
      <c r="D146">
        <f>TableWmot11[[#This Row],[W]]*$C$3</f>
        <v>-69.347731483525251</v>
      </c>
      <c r="E146">
        <f>F$5+(E$5-F$5)*EXP(-TableWmot11[[#This Row],[t]]/G$5)</f>
        <v>-67.617512642824025</v>
      </c>
      <c r="F146">
        <f>ABS(TableWmot11[[#This Row],[Wmot,sim]]-TableWmot11[[#This Row],[Wmot]])</f>
        <v>1.7302188407012267</v>
      </c>
      <c r="N146">
        <f>data_lastRecoveryFile!$A2946-data_lastRecoveryFile!$A$2809</f>
        <v>1.370000000000001</v>
      </c>
      <c r="O146">
        <f>$C$6*data_lastRecoveryFile!$C2946/$C$5</f>
        <v>-3.30791788856305</v>
      </c>
      <c r="P146">
        <f>data_lastRecoveryFile!$F2946*2*PI()/($C$4*$C$3*$C$2)</f>
        <v>-5.9058260333597188</v>
      </c>
      <c r="Q146">
        <f>TableWmot12[[#This Row],[W]]*$C$3</f>
        <v>-70.869912400316622</v>
      </c>
      <c r="R146">
        <f>S$5+(R$5-S$5)*EXP(-TableWmot12[[#This Row],[t]]/T$5)</f>
        <v>-69.950028830806005</v>
      </c>
      <c r="S146">
        <f>ABS(TableWmot12[[#This Row],[Wmot,sim]]-TableWmot12[[#This Row],[Wmot]])</f>
        <v>0.91988356951061689</v>
      </c>
    </row>
    <row r="147" spans="1:19" x14ac:dyDescent="0.3">
      <c r="A147">
        <f>data_lastRecoveryFile!$A378-data_lastRecoveryFile!$A$240</f>
        <v>1.38</v>
      </c>
      <c r="B147">
        <f>$C$6*data_lastRecoveryFile!$C378/$C$5</f>
        <v>-3.30791788856305</v>
      </c>
      <c r="C147">
        <f>data_lastRecoveryFile!$F378*2*PI()/($C$4*$C$3*$C$2)</f>
        <v>-5.704245224301931</v>
      </c>
      <c r="D147">
        <f>TableWmot11[[#This Row],[W]]*$C$3</f>
        <v>-68.450942691623169</v>
      </c>
      <c r="E147">
        <f>F$5+(E$5-F$5)*EXP(-TableWmot11[[#This Row],[t]]/G$5)</f>
        <v>-67.622409188890032</v>
      </c>
      <c r="F147">
        <f>ABS(TableWmot11[[#This Row],[Wmot,sim]]-TableWmot11[[#This Row],[Wmot]])</f>
        <v>0.82853350273313708</v>
      </c>
      <c r="N147">
        <f>data_lastRecoveryFile!$A2947-data_lastRecoveryFile!$A$2809</f>
        <v>1.379999999999999</v>
      </c>
      <c r="O147">
        <f>$C$6*data_lastRecoveryFile!$C2947/$C$5</f>
        <v>-3.30791788856305</v>
      </c>
      <c r="P147">
        <f>data_lastRecoveryFile!$F2947*2*PI()/($C$4*$C$3*$C$2)</f>
        <v>-5.9009094306303123</v>
      </c>
      <c r="Q147">
        <f>TableWmot12[[#This Row],[W]]*$C$3</f>
        <v>-70.81091316756374</v>
      </c>
      <c r="R147">
        <f>S$5+(R$5-S$5)*EXP(-TableWmot12[[#This Row],[t]]/T$5)</f>
        <v>-69.953121194335296</v>
      </c>
      <c r="S147">
        <f>ABS(TableWmot12[[#This Row],[Wmot,sim]]-TableWmot12[[#This Row],[Wmot]])</f>
        <v>0.85779197322844425</v>
      </c>
    </row>
    <row r="148" spans="1:19" x14ac:dyDescent="0.3">
      <c r="A148">
        <f>data_lastRecoveryFile!$A379-data_lastRecoveryFile!$A$240</f>
        <v>1.3900000000000001</v>
      </c>
      <c r="B148">
        <f>$C$6*data_lastRecoveryFile!$C379/$C$5</f>
        <v>-3.30791788856305</v>
      </c>
      <c r="C148">
        <f>data_lastRecoveryFile!$F379*2*PI()/($C$4*$C$3*$C$2)</f>
        <v>-5.6147630116752687</v>
      </c>
      <c r="D148">
        <f>TableWmot11[[#This Row],[W]]*$C$3</f>
        <v>-67.377156140103224</v>
      </c>
      <c r="E148">
        <f>F$5+(E$5-F$5)*EXP(-TableWmot11[[#This Row],[t]]/G$5)</f>
        <v>-67.62710324170591</v>
      </c>
      <c r="F148">
        <f>ABS(TableWmot11[[#This Row],[Wmot,sim]]-TableWmot11[[#This Row],[Wmot]])</f>
        <v>0.24994710160268596</v>
      </c>
      <c r="N148">
        <f>data_lastRecoveryFile!$A2948-data_lastRecoveryFile!$A$2809</f>
        <v>1.3900000000000006</v>
      </c>
      <c r="O148">
        <f>$C$6*data_lastRecoveryFile!$C2948/$C$5</f>
        <v>-3.30791788856305</v>
      </c>
      <c r="P148">
        <f>data_lastRecoveryFile!$F2948*2*PI()/($C$4*$C$3*$C$2)</f>
        <v>-5.9107426360891253</v>
      </c>
      <c r="Q148">
        <f>TableWmot12[[#This Row],[W]]*$C$3</f>
        <v>-70.928911633069504</v>
      </c>
      <c r="R148">
        <f>S$5+(R$5-S$5)*EXP(-TableWmot12[[#This Row],[t]]/T$5)</f>
        <v>-69.956074411751786</v>
      </c>
      <c r="S148">
        <f>ABS(TableWmot12[[#This Row],[Wmot,sim]]-TableWmot12[[#This Row],[Wmot]])</f>
        <v>0.9728372213177181</v>
      </c>
    </row>
    <row r="149" spans="1:19" x14ac:dyDescent="0.3">
      <c r="A149">
        <f>data_lastRecoveryFile!$A380-data_lastRecoveryFile!$A$240</f>
        <v>1.4</v>
      </c>
      <c r="B149">
        <f>$C$6*data_lastRecoveryFile!$C380/$C$5</f>
        <v>-3.30791788856305</v>
      </c>
      <c r="C149">
        <f>data_lastRecoveryFile!$F380*2*PI()/($C$4*$C$3*$C$2)</f>
        <v>-5.5695302440663426</v>
      </c>
      <c r="D149">
        <f>TableWmot11[[#This Row],[W]]*$C$3</f>
        <v>-66.834362928796111</v>
      </c>
      <c r="E149">
        <f>F$5+(E$5-F$5)*EXP(-TableWmot11[[#This Row],[t]]/G$5)</f>
        <v>-67.631603175238936</v>
      </c>
      <c r="F149">
        <f>ABS(TableWmot11[[#This Row],[Wmot,sim]]-TableWmot11[[#This Row],[Wmot]])</f>
        <v>0.79724024644282565</v>
      </c>
      <c r="N149">
        <f>data_lastRecoveryFile!$A2949-data_lastRecoveryFile!$A$2809</f>
        <v>1.3999999999999986</v>
      </c>
      <c r="O149">
        <f>$C$6*data_lastRecoveryFile!$C2949/$C$5</f>
        <v>-3.30791788856305</v>
      </c>
      <c r="P149">
        <f>data_lastRecoveryFile!$F2949*2*PI()/($C$4*$C$3*$C$2)</f>
        <v>-5.9382756277362647</v>
      </c>
      <c r="Q149">
        <f>TableWmot12[[#This Row],[W]]*$C$3</f>
        <v>-71.25930753283518</v>
      </c>
      <c r="R149">
        <f>S$5+(R$5-S$5)*EXP(-TableWmot12[[#This Row],[t]]/T$5)</f>
        <v>-69.958894744169513</v>
      </c>
      <c r="S149">
        <f>ABS(TableWmot12[[#This Row],[Wmot,sim]]-TableWmot12[[#This Row],[Wmot]])</f>
        <v>1.3004127886656676</v>
      </c>
    </row>
    <row r="150" spans="1:19" x14ac:dyDescent="0.3">
      <c r="A150">
        <f>data_lastRecoveryFile!$A381-data_lastRecoveryFile!$A$240</f>
        <v>1.4100000000000001</v>
      </c>
      <c r="B150">
        <f>$C$6*data_lastRecoveryFile!$C381/$C$5</f>
        <v>-3.30791788856305</v>
      </c>
      <c r="C150">
        <f>data_lastRecoveryFile!$F381*2*PI()/($C$4*$C$3*$C$2)</f>
        <v>-5.6334461102282445</v>
      </c>
      <c r="D150">
        <f>TableWmot11[[#This Row],[W]]*$C$3</f>
        <v>-67.60135332273893</v>
      </c>
      <c r="E150">
        <f>F$5+(E$5-F$5)*EXP(-TableWmot11[[#This Row],[t]]/G$5)</f>
        <v>-67.635917017156729</v>
      </c>
      <c r="F150">
        <f>ABS(TableWmot11[[#This Row],[Wmot,sim]]-TableWmot11[[#This Row],[Wmot]])</f>
        <v>3.4563694417798274E-2</v>
      </c>
      <c r="N150">
        <f>data_lastRecoveryFile!$A2950-data_lastRecoveryFile!$A$2809</f>
        <v>1.4100000000000001</v>
      </c>
      <c r="O150">
        <f>$C$6*data_lastRecoveryFile!$C2950/$C$5</f>
        <v>-3.30791788856305</v>
      </c>
      <c r="P150">
        <f>data_lastRecoveryFile!$F2950*2*PI()/($C$4*$C$3*$C$2)</f>
        <v>-5.952042123559834</v>
      </c>
      <c r="Q150">
        <f>TableWmot12[[#This Row],[W]]*$C$3</f>
        <v>-71.424505482718004</v>
      </c>
      <c r="R150">
        <f>S$5+(R$5-S$5)*EXP(-TableWmot12[[#This Row],[t]]/T$5)</f>
        <v>-69.961588170973144</v>
      </c>
      <c r="S150">
        <f>ABS(TableWmot12[[#This Row],[Wmot,sim]]-TableWmot12[[#This Row],[Wmot]])</f>
        <v>1.4629173117448602</v>
      </c>
    </row>
    <row r="151" spans="1:19" x14ac:dyDescent="0.3">
      <c r="A151">
        <f>data_lastRecoveryFile!$A382-data_lastRecoveryFile!$A$240</f>
        <v>1.42</v>
      </c>
      <c r="B151">
        <f>$C$6*data_lastRecoveryFile!$C382/$C$5</f>
        <v>-3.30791788856305</v>
      </c>
      <c r="C151">
        <f>data_lastRecoveryFile!$F382*2*PI()/($C$4*$C$3*$C$2)</f>
        <v>-5.6757289151768724</v>
      </c>
      <c r="D151">
        <f>TableWmot11[[#This Row],[W]]*$C$3</f>
        <v>-68.108746982122469</v>
      </c>
      <c r="E151">
        <f>F$5+(E$5-F$5)*EXP(-TableWmot11[[#This Row],[t]]/G$5)</f>
        <v>-67.640052463148379</v>
      </c>
      <c r="F151">
        <f>ABS(TableWmot11[[#This Row],[Wmot,sim]]-TableWmot11[[#This Row],[Wmot]])</f>
        <v>0.46869451897408965</v>
      </c>
      <c r="N151">
        <f>data_lastRecoveryFile!$A2951-data_lastRecoveryFile!$A$2809</f>
        <v>1.4199999999999982</v>
      </c>
      <c r="O151">
        <f>$C$6*data_lastRecoveryFile!$C2951/$C$5</f>
        <v>-3.30791788856305</v>
      </c>
      <c r="P151">
        <f>data_lastRecoveryFile!$F2951*2*PI()/($C$4*$C$3*$C$2)</f>
        <v>-5.9554837424024569</v>
      </c>
      <c r="Q151">
        <f>TableWmot12[[#This Row],[W]]*$C$3</f>
        <v>-71.465804908829483</v>
      </c>
      <c r="R151">
        <f>S$5+(R$5-S$5)*EXP(-TableWmot12[[#This Row],[t]]/T$5)</f>
        <v>-69.964160402494826</v>
      </c>
      <c r="S151">
        <f>ABS(TableWmot12[[#This Row],[Wmot,sim]]-TableWmot12[[#This Row],[Wmot]])</f>
        <v>1.5016445063346566</v>
      </c>
    </row>
    <row r="152" spans="1:19" x14ac:dyDescent="0.3">
      <c r="A152">
        <f>data_lastRecoveryFile!$A383-data_lastRecoveryFile!$A$240</f>
        <v>1.4300000000000002</v>
      </c>
      <c r="B152">
        <f>$C$6*data_lastRecoveryFile!$C383/$C$5</f>
        <v>-3.30791788856305</v>
      </c>
      <c r="C152">
        <f>data_lastRecoveryFile!$F383*2*PI()/($C$4*$C$3*$C$2)</f>
        <v>-5.7460363679549644</v>
      </c>
      <c r="D152">
        <f>TableWmot11[[#This Row],[W]]*$C$3</f>
        <v>-68.952436415459573</v>
      </c>
      <c r="E152">
        <f>F$5+(E$5-F$5)*EXP(-TableWmot11[[#This Row],[t]]/G$5)</f>
        <v>-67.644016890653077</v>
      </c>
      <c r="F152">
        <f>ABS(TableWmot11[[#This Row],[Wmot,sim]]-TableWmot11[[#This Row],[Wmot]])</f>
        <v>1.3084195248064958</v>
      </c>
      <c r="N152">
        <f>data_lastRecoveryFile!$A2952-data_lastRecoveryFile!$A$2809</f>
        <v>1.4299999999999997</v>
      </c>
      <c r="O152">
        <f>$C$6*data_lastRecoveryFile!$C2952/$C$5</f>
        <v>-3.30791788856305</v>
      </c>
      <c r="P152">
        <f>data_lastRecoveryFile!$F2952*2*PI()/($C$4*$C$3*$C$2)</f>
        <v>-5.9486004996039412</v>
      </c>
      <c r="Q152">
        <f>TableWmot12[[#This Row],[W]]*$C$3</f>
        <v>-71.383205995247295</v>
      </c>
      <c r="R152">
        <f>S$5+(R$5-S$5)*EXP(-TableWmot12[[#This Row],[t]]/T$5)</f>
        <v>-69.966616892120697</v>
      </c>
      <c r="S152">
        <f>ABS(TableWmot12[[#This Row],[Wmot,sim]]-TableWmot12[[#This Row],[Wmot]])</f>
        <v>1.4165891031265971</v>
      </c>
    </row>
    <row r="153" spans="1:19" x14ac:dyDescent="0.3">
      <c r="A153">
        <f>data_lastRecoveryFile!$A384-data_lastRecoveryFile!$A$240</f>
        <v>1.44</v>
      </c>
      <c r="B153">
        <f>$C$6*data_lastRecoveryFile!$C384/$C$5</f>
        <v>-3.30791788856305</v>
      </c>
      <c r="C153">
        <f>data_lastRecoveryFile!$F384*2*PI()/($C$4*$C$3*$C$2)</f>
        <v>-5.8006106848403789</v>
      </c>
      <c r="D153">
        <f>TableWmot11[[#This Row],[W]]*$C$3</f>
        <v>-69.607328218084547</v>
      </c>
      <c r="E153">
        <f>F$5+(E$5-F$5)*EXP(-TableWmot11[[#This Row],[t]]/G$5)</f>
        <v>-67.647817372021152</v>
      </c>
      <c r="F153">
        <f>ABS(TableWmot11[[#This Row],[Wmot,sim]]-TableWmot11[[#This Row],[Wmot]])</f>
        <v>1.9595108460633952</v>
      </c>
      <c r="N153">
        <f>data_lastRecoveryFile!$A2953-data_lastRecoveryFile!$A$2809</f>
        <v>1.4400000000000013</v>
      </c>
      <c r="O153">
        <f>$C$6*data_lastRecoveryFile!$C2953/$C$5</f>
        <v>-3.30791788856305</v>
      </c>
      <c r="P153">
        <f>data_lastRecoveryFile!$F2953*2*PI()/($C$4*$C$3*$C$2)</f>
        <v>-5.940242267805373</v>
      </c>
      <c r="Q153">
        <f>TableWmot12[[#This Row],[W]]*$C$3</f>
        <v>-71.282907213664473</v>
      </c>
      <c r="R153">
        <f>S$5+(R$5-S$5)*EXP(-TableWmot12[[#This Row],[t]]/T$5)</f>
        <v>-69.968962847852552</v>
      </c>
      <c r="S153">
        <f>ABS(TableWmot12[[#This Row],[Wmot,sim]]-TableWmot12[[#This Row],[Wmot]])</f>
        <v>1.3139443658119205</v>
      </c>
    </row>
    <row r="154" spans="1:19" x14ac:dyDescent="0.3">
      <c r="A154">
        <f>data_lastRecoveryFile!$A385-data_lastRecoveryFile!$A$240</f>
        <v>1.4500000000000002</v>
      </c>
      <c r="B154">
        <f>$C$6*data_lastRecoveryFile!$C385/$C$5</f>
        <v>-3.30791788856305</v>
      </c>
      <c r="C154">
        <f>data_lastRecoveryFile!$F385*2*PI()/($C$4*$C$3*$C$2)</f>
        <v>-5.7750443383756167</v>
      </c>
      <c r="D154">
        <f>TableWmot11[[#This Row],[W]]*$C$3</f>
        <v>-69.300532060507408</v>
      </c>
      <c r="E154">
        <f>F$5+(E$5-F$5)*EXP(-TableWmot11[[#This Row],[t]]/G$5)</f>
        <v>-67.65146068713085</v>
      </c>
      <c r="F154">
        <f>ABS(TableWmot11[[#This Row],[Wmot,sim]]-TableWmot11[[#This Row],[Wmot]])</f>
        <v>1.6490713733765574</v>
      </c>
      <c r="N154">
        <f>data_lastRecoveryFile!$A2954-data_lastRecoveryFile!$A$2809</f>
        <v>1.4499999999999993</v>
      </c>
      <c r="O154">
        <f>$C$6*data_lastRecoveryFile!$C2954/$C$5</f>
        <v>-3.30791788856305</v>
      </c>
      <c r="P154">
        <f>data_lastRecoveryFile!$F2954*2*PI()/($C$4*$C$3*$C$2)</f>
        <v>-5.9028760706994214</v>
      </c>
      <c r="Q154">
        <f>TableWmot12[[#This Row],[W]]*$C$3</f>
        <v>-70.834512848393061</v>
      </c>
      <c r="R154">
        <f>S$5+(R$5-S$5)*EXP(-TableWmot12[[#This Row],[t]]/T$5)</f>
        <v>-69.971203243349407</v>
      </c>
      <c r="S154">
        <f>ABS(TableWmot12[[#This Row],[Wmot,sim]]-TableWmot12[[#This Row],[Wmot]])</f>
        <v>0.86330960504365351</v>
      </c>
    </row>
    <row r="155" spans="1:19" x14ac:dyDescent="0.3">
      <c r="A155">
        <f>data_lastRecoveryFile!$A386-data_lastRecoveryFile!$A$240</f>
        <v>1.46</v>
      </c>
      <c r="B155">
        <f>$C$6*data_lastRecoveryFile!$C386/$C$5</f>
        <v>-3.30791788856305</v>
      </c>
      <c r="C155">
        <f>data_lastRecoveryFile!$F386*2*PI()/($C$4*$C$3*$C$2)</f>
        <v>-5.7307948933578805</v>
      </c>
      <c r="D155">
        <f>TableWmot11[[#This Row],[W]]*$C$3</f>
        <v>-68.769538720294562</v>
      </c>
      <c r="E155">
        <f>F$5+(E$5-F$5)*EXP(-TableWmot11[[#This Row],[t]]/G$5)</f>
        <v>-67.654953335483256</v>
      </c>
      <c r="F155">
        <f>ABS(TableWmot11[[#This Row],[Wmot,sim]]-TableWmot11[[#This Row],[Wmot]])</f>
        <v>1.1145853848113063</v>
      </c>
      <c r="N155">
        <f>data_lastRecoveryFile!$A2955-data_lastRecoveryFile!$A$2809</f>
        <v>1.4600000000000009</v>
      </c>
      <c r="O155">
        <f>$C$6*data_lastRecoveryFile!$C2955/$C$5</f>
        <v>-3.30791788856305</v>
      </c>
      <c r="P155">
        <f>data_lastRecoveryFile!$F2955*2*PI()/($C$4*$C$3*$C$2)</f>
        <v>-5.81781880461984</v>
      </c>
      <c r="Q155">
        <f>TableWmot12[[#This Row],[W]]*$C$3</f>
        <v>-69.81382565543808</v>
      </c>
      <c r="R155">
        <f>S$5+(R$5-S$5)*EXP(-TableWmot12[[#This Row],[t]]/T$5)</f>
        <v>-69.973342828472084</v>
      </c>
      <c r="S155">
        <f>ABS(TableWmot12[[#This Row],[Wmot,sim]]-TableWmot12[[#This Row],[Wmot]])</f>
        <v>0.15951717303400414</v>
      </c>
    </row>
    <row r="156" spans="1:19" x14ac:dyDescent="0.3">
      <c r="A156">
        <f>data_lastRecoveryFile!$A387-data_lastRecoveryFile!$A$240</f>
        <v>1.4700000000000002</v>
      </c>
      <c r="B156">
        <f>$C$6*data_lastRecoveryFile!$C387/$C$5</f>
        <v>-3.30791788856305</v>
      </c>
      <c r="C156">
        <f>data_lastRecoveryFile!$F387*2*PI()/($C$4*$C$3*$C$2)</f>
        <v>-5.6373793954797318</v>
      </c>
      <c r="D156">
        <f>TableWmot11[[#This Row],[W]]*$C$3</f>
        <v>-67.648552745756774</v>
      </c>
      <c r="E156">
        <f>F$5+(E$5-F$5)*EXP(-TableWmot11[[#This Row],[t]]/G$5)</f>
        <v>-67.658301547797095</v>
      </c>
      <c r="F156">
        <f>ABS(TableWmot11[[#This Row],[Wmot,sim]]-TableWmot11[[#This Row],[Wmot]])</f>
        <v>9.74880204032047E-3</v>
      </c>
      <c r="N156">
        <f>data_lastRecoveryFile!$A2956-data_lastRecoveryFile!$A$2809</f>
        <v>1.4699999999999989</v>
      </c>
      <c r="O156">
        <f>$C$6*data_lastRecoveryFile!$C2956/$C$5</f>
        <v>-3.30791788856305</v>
      </c>
      <c r="P156">
        <f>data_lastRecoveryFile!$F2956*2*PI()/($C$4*$C$3*$C$2)</f>
        <v>-5.7229283228549068</v>
      </c>
      <c r="Q156">
        <f>TableWmot12[[#This Row],[W]]*$C$3</f>
        <v>-68.675139874258889</v>
      </c>
      <c r="R156">
        <f>S$5+(R$5-S$5)*EXP(-TableWmot12[[#This Row],[t]]/T$5)</f>
        <v>-69.97538613935339</v>
      </c>
      <c r="S156">
        <f>ABS(TableWmot12[[#This Row],[Wmot,sim]]-TableWmot12[[#This Row],[Wmot]])</f>
        <v>1.3002462650945006</v>
      </c>
    </row>
    <row r="157" spans="1:19" x14ac:dyDescent="0.3">
      <c r="A157">
        <f>data_lastRecoveryFile!$A388-data_lastRecoveryFile!$A$240</f>
        <v>1.48</v>
      </c>
      <c r="B157">
        <f>$C$6*data_lastRecoveryFile!$C388/$C$5</f>
        <v>-3.30791788856305</v>
      </c>
      <c r="C157">
        <f>data_lastRecoveryFile!$F388*2*PI()/($C$4*$C$3*$C$2)</f>
        <v>-5.5778884758649108</v>
      </c>
      <c r="D157">
        <f>TableWmot11[[#This Row],[W]]*$C$3</f>
        <v>-66.934661710378933</v>
      </c>
      <c r="E157">
        <f>F$5+(E$5-F$5)*EXP(-TableWmot11[[#This Row],[t]]/G$5)</f>
        <v>-67.661511297124093</v>
      </c>
      <c r="F157">
        <f>ABS(TableWmot11[[#This Row],[Wmot,sim]]-TableWmot11[[#This Row],[Wmot]])</f>
        <v>0.72684958674516054</v>
      </c>
      <c r="N157">
        <f>data_lastRecoveryFile!$A2957-data_lastRecoveryFile!$A$2809</f>
        <v>1.4800000000000004</v>
      </c>
      <c r="O157">
        <f>$C$6*data_lastRecoveryFile!$C2957/$C$5</f>
        <v>-3.30791788856305</v>
      </c>
      <c r="P157">
        <f>data_lastRecoveryFile!$F2957*2*PI()/($C$4*$C$3*$C$2)</f>
        <v>-5.6236128996561616</v>
      </c>
      <c r="Q157">
        <f>TableWmot12[[#This Row],[W]]*$C$3</f>
        <v>-67.483354795873936</v>
      </c>
      <c r="R157">
        <f>S$5+(R$5-S$5)*EXP(-TableWmot12[[#This Row],[t]]/T$5)</f>
        <v>-69.977337508015196</v>
      </c>
      <c r="S157">
        <f>ABS(TableWmot12[[#This Row],[Wmot,sim]]-TableWmot12[[#This Row],[Wmot]])</f>
        <v>2.4939827121412605</v>
      </c>
    </row>
    <row r="158" spans="1:19" x14ac:dyDescent="0.3">
      <c r="A158">
        <f>data_lastRecoveryFile!$A389-data_lastRecoveryFile!$A$240</f>
        <v>1.4900000000000002</v>
      </c>
      <c r="B158">
        <f>$C$6*data_lastRecoveryFile!$C389/$C$5</f>
        <v>-3.30791788856305</v>
      </c>
      <c r="C158">
        <f>data_lastRecoveryFile!$F389*2*PI()/($C$4*$C$3*$C$2)</f>
        <v>-5.5906716490972919</v>
      </c>
      <c r="D158">
        <f>TableWmot11[[#This Row],[W]]*$C$3</f>
        <v>-67.088059789167502</v>
      </c>
      <c r="E158">
        <f>F$5+(E$5-F$5)*EXP(-TableWmot11[[#This Row],[t]]/G$5)</f>
        <v>-67.66458830950458</v>
      </c>
      <c r="F158">
        <f>ABS(TableWmot11[[#This Row],[Wmot,sim]]-TableWmot11[[#This Row],[Wmot]])</f>
        <v>0.57652852033707802</v>
      </c>
      <c r="N158">
        <f>data_lastRecoveryFile!$A2958-data_lastRecoveryFile!$A$2809</f>
        <v>1.4899999999999984</v>
      </c>
      <c r="O158">
        <f>$C$6*data_lastRecoveryFile!$C2958/$C$5</f>
        <v>-3.30791788856305</v>
      </c>
      <c r="P158">
        <f>data_lastRecoveryFile!$F2958*2*PI()/($C$4*$C$3*$C$2)</f>
        <v>-5.5695302440663426</v>
      </c>
      <c r="Q158">
        <f>TableWmot12[[#This Row],[W]]*$C$3</f>
        <v>-66.834362928796111</v>
      </c>
      <c r="R158">
        <f>S$5+(R$5-S$5)*EXP(-TableWmot12[[#This Row],[t]]/T$5)</f>
        <v>-69.979201071552765</v>
      </c>
      <c r="S158">
        <f>ABS(TableWmot12[[#This Row],[Wmot,sim]]-TableWmot12[[#This Row],[Wmot]])</f>
        <v>3.1448381427566545</v>
      </c>
    </row>
    <row r="159" spans="1:19" x14ac:dyDescent="0.3">
      <c r="A159">
        <f>data_lastRecoveryFile!$A390-data_lastRecoveryFile!$A$240</f>
        <v>1.5</v>
      </c>
      <c r="B159">
        <f>$C$6*data_lastRecoveryFile!$C390/$C$5</f>
        <v>-3.30791788856305</v>
      </c>
      <c r="C159">
        <f>data_lastRecoveryFile!$F390*2*PI()/($C$4*$C$3*$C$2)</f>
        <v>-5.6054214623987813</v>
      </c>
      <c r="D159">
        <f>TableWmot11[[#This Row],[W]]*$C$3</f>
        <v>-67.265057548785379</v>
      </c>
      <c r="E159">
        <f>F$5+(E$5-F$5)*EXP(-TableWmot11[[#This Row],[t]]/G$5)</f>
        <v>-67.667538074182474</v>
      </c>
      <c r="F159">
        <f>ABS(TableWmot11[[#This Row],[Wmot,sim]]-TableWmot11[[#This Row],[Wmot]])</f>
        <v>0.40248052539709533</v>
      </c>
      <c r="N159">
        <f>data_lastRecoveryFile!$A2959-data_lastRecoveryFile!$A$2809</f>
        <v>1.5</v>
      </c>
      <c r="O159">
        <f>$C$6*data_lastRecoveryFile!$C2959/$C$5</f>
        <v>-3.30791788856305</v>
      </c>
      <c r="P159">
        <f>data_lastRecoveryFile!$F2959*2*PI()/($C$4*$C$3*$C$2)</f>
        <v>-5.5700219053619371</v>
      </c>
      <c r="Q159">
        <f>TableWmot12[[#This Row],[W]]*$C$3</f>
        <v>-66.840262864343245</v>
      </c>
      <c r="R159">
        <f>S$5+(R$5-S$5)*EXP(-TableWmot12[[#This Row],[t]]/T$5)</f>
        <v>-69.980980780905739</v>
      </c>
      <c r="S159">
        <f>ABS(TableWmot12[[#This Row],[Wmot,sim]]-TableWmot12[[#This Row],[Wmot]])</f>
        <v>3.1407179165624939</v>
      </c>
    </row>
    <row r="160" spans="1:19" x14ac:dyDescent="0.3">
      <c r="A160">
        <f>data_lastRecoveryFile!$A391-data_lastRecoveryFile!$A$240</f>
        <v>1.5100000000000002</v>
      </c>
      <c r="B160">
        <f>$C$6*data_lastRecoveryFile!$C391/$C$5</f>
        <v>-3.30791788856305</v>
      </c>
      <c r="C160">
        <f>data_lastRecoveryFile!$F391*2*PI()/($C$4*$C$3*$C$2)</f>
        <v>-5.6177129743355669</v>
      </c>
      <c r="D160">
        <f>TableWmot11[[#This Row],[W]]*$C$3</f>
        <v>-67.4125556920268</v>
      </c>
      <c r="E160">
        <f>F$5+(E$5-F$5)*EXP(-TableWmot11[[#This Row],[t]]/G$5)</f>
        <v>-67.670365853397826</v>
      </c>
      <c r="F160">
        <f>ABS(TableWmot11[[#This Row],[Wmot,sim]]-TableWmot11[[#This Row],[Wmot]])</f>
        <v>0.25781016137102597</v>
      </c>
      <c r="N160">
        <f>data_lastRecoveryFile!$A2960-data_lastRecoveryFile!$A$2809</f>
        <v>1.509999999999998</v>
      </c>
      <c r="O160">
        <f>$C$6*data_lastRecoveryFile!$C2960/$C$5</f>
        <v>-3.30791788856305</v>
      </c>
      <c r="P160">
        <f>data_lastRecoveryFile!$F2960*2*PI()/($C$4*$C$3*$C$2)</f>
        <v>-5.5921466278708065</v>
      </c>
      <c r="Q160">
        <f>TableWmot12[[#This Row],[W]]*$C$3</f>
        <v>-67.105759534449675</v>
      </c>
      <c r="R160">
        <f>S$5+(R$5-S$5)*EXP(-TableWmot12[[#This Row],[t]]/T$5)</f>
        <v>-69.98268040923459</v>
      </c>
      <c r="S160">
        <f>ABS(TableWmot12[[#This Row],[Wmot,sim]]-TableWmot12[[#This Row],[Wmot]])</f>
        <v>2.8769208747849149</v>
      </c>
    </row>
    <row r="161" spans="1:19" x14ac:dyDescent="0.3">
      <c r="A161">
        <f>data_lastRecoveryFile!$A392-data_lastRecoveryFile!$A$240</f>
        <v>1.52</v>
      </c>
      <c r="B161">
        <f>$C$6*data_lastRecoveryFile!$C392/$C$5</f>
        <v>-3.30791788856305</v>
      </c>
      <c r="C161">
        <f>data_lastRecoveryFile!$F392*2*PI()/($C$4*$C$3*$C$2)</f>
        <v>-5.6231212383605671</v>
      </c>
      <c r="D161">
        <f>TableWmot11[[#This Row],[W]]*$C$3</f>
        <v>-67.477454860326802</v>
      </c>
      <c r="E161">
        <f>F$5+(E$5-F$5)*EXP(-TableWmot11[[#This Row],[t]]/G$5)</f>
        <v>-67.67307669177444</v>
      </c>
      <c r="F161">
        <f>ABS(TableWmot11[[#This Row],[Wmot,sim]]-TableWmot11[[#This Row],[Wmot]])</f>
        <v>0.19562183144763878</v>
      </c>
      <c r="N161">
        <f>data_lastRecoveryFile!$A2961-data_lastRecoveryFile!$A$2809</f>
        <v>1.5199999999999996</v>
      </c>
      <c r="O161">
        <f>$C$6*data_lastRecoveryFile!$C2961/$C$5</f>
        <v>-3.30791788856305</v>
      </c>
      <c r="P161">
        <f>data_lastRecoveryFile!$F2961*2*PI()/($C$4*$C$3*$C$2)</f>
        <v>-5.5695302440663426</v>
      </c>
      <c r="Q161">
        <f>TableWmot12[[#This Row],[W]]*$C$3</f>
        <v>-66.834362928796111</v>
      </c>
      <c r="R161">
        <f>S$5+(R$5-S$5)*EXP(-TableWmot12[[#This Row],[t]]/T$5)</f>
        <v>-69.984303559920079</v>
      </c>
      <c r="S161">
        <f>ABS(TableWmot12[[#This Row],[Wmot,sim]]-TableWmot12[[#This Row],[Wmot]])</f>
        <v>3.1499406311239682</v>
      </c>
    </row>
    <row r="162" spans="1:19" x14ac:dyDescent="0.3">
      <c r="A162">
        <f>data_lastRecoveryFile!$A393-data_lastRecoveryFile!$A$240</f>
        <v>1.5300000000000002</v>
      </c>
      <c r="B162">
        <f>$C$6*data_lastRecoveryFile!$C393/$C$5</f>
        <v>-3.30791788856305</v>
      </c>
      <c r="C162">
        <f>data_lastRecoveryFile!$F393*2*PI()/($C$4*$C$3*$C$2)</f>
        <v>-5.5778884758649108</v>
      </c>
      <c r="D162">
        <f>TableWmot11[[#This Row],[W]]*$C$3</f>
        <v>-66.934661710378933</v>
      </c>
      <c r="E162">
        <f>F$5+(E$5-F$5)*EXP(-TableWmot11[[#This Row],[t]]/G$5)</f>
        <v>-67.675675425319199</v>
      </c>
      <c r="F162">
        <f>ABS(TableWmot11[[#This Row],[Wmot,sim]]-TableWmot11[[#This Row],[Wmot]])</f>
        <v>0.7410137149402658</v>
      </c>
      <c r="N162">
        <f>data_lastRecoveryFile!$A2962-data_lastRecoveryFile!$A$2809</f>
        <v>1.5300000000000011</v>
      </c>
      <c r="O162">
        <f>$C$6*data_lastRecoveryFile!$C2962/$C$5</f>
        <v>-3.30791788856305</v>
      </c>
      <c r="P162">
        <f>data_lastRecoveryFile!$F2962*2*PI()/($C$4*$C$3*$C$2)</f>
        <v>-5.5046310604265223</v>
      </c>
      <c r="Q162">
        <f>TableWmot12[[#This Row],[W]]*$C$3</f>
        <v>-66.055572725118267</v>
      </c>
      <c r="R162">
        <f>S$5+(R$5-S$5)*EXP(-TableWmot12[[#This Row],[t]]/T$5)</f>
        <v>-69.985853674202758</v>
      </c>
      <c r="S162">
        <f>ABS(TableWmot12[[#This Row],[Wmot,sim]]-TableWmot12[[#This Row],[Wmot]])</f>
        <v>3.9302809490844908</v>
      </c>
    </row>
    <row r="163" spans="1:19" x14ac:dyDescent="0.3">
      <c r="A163">
        <f>data_lastRecoveryFile!$A394-data_lastRecoveryFile!$A$240</f>
        <v>1.54</v>
      </c>
      <c r="B163">
        <f>$C$6*data_lastRecoveryFile!$C394/$C$5</f>
        <v>-3.30791788856305</v>
      </c>
      <c r="C163">
        <f>data_lastRecoveryFile!$F394*2*PI()/($C$4*$C$3*$C$2)</f>
        <v>-5.4869312793514649</v>
      </c>
      <c r="D163">
        <f>TableWmot11[[#This Row],[W]]*$C$3</f>
        <v>-65.843175352217571</v>
      </c>
      <c r="E163">
        <f>F$5+(E$5-F$5)*EXP(-TableWmot11[[#This Row],[t]]/G$5)</f>
        <v>-67.678166690049281</v>
      </c>
      <c r="F163">
        <f>ABS(TableWmot11[[#This Row],[Wmot,sim]]-TableWmot11[[#This Row],[Wmot]])</f>
        <v>1.8349913378317098</v>
      </c>
      <c r="N163">
        <f>data_lastRecoveryFile!$A2963-data_lastRecoveryFile!$A$2809</f>
        <v>1.5399999999999991</v>
      </c>
      <c r="O163">
        <f>$C$6*data_lastRecoveryFile!$C2963/$C$5</f>
        <v>-3.30791788856305</v>
      </c>
      <c r="P163">
        <f>data_lastRecoveryFile!$F2963*2*PI()/($C$4*$C$3*$C$2)</f>
        <v>-5.4490734209499179</v>
      </c>
      <c r="Q163">
        <f>TableWmot12[[#This Row],[W]]*$C$3</f>
        <v>-65.388881051399011</v>
      </c>
      <c r="R163">
        <f>S$5+(R$5-S$5)*EXP(-TableWmot12[[#This Row],[t]]/T$5)</f>
        <v>-69.987334038478764</v>
      </c>
      <c r="S163">
        <f>ABS(TableWmot12[[#This Row],[Wmot,sim]]-TableWmot12[[#This Row],[Wmot]])</f>
        <v>4.598452987079753</v>
      </c>
    </row>
    <row r="164" spans="1:19" x14ac:dyDescent="0.3">
      <c r="A164">
        <f>data_lastRecoveryFile!$A395-data_lastRecoveryFile!$A$240</f>
        <v>1.5500000000000003</v>
      </c>
      <c r="B164">
        <f>$C$6*data_lastRecoveryFile!$C395/$C$5</f>
        <v>-3.30791788856305</v>
      </c>
      <c r="C164">
        <f>data_lastRecoveryFile!$F395*2*PI()/($C$4*$C$3*$C$2)</f>
        <v>-5.4362902477175385</v>
      </c>
      <c r="D164">
        <f>TableWmot11[[#This Row],[W]]*$C$3</f>
        <v>-65.23548297261047</v>
      </c>
      <c r="E164">
        <f>F$5+(E$5-F$5)*EXP(-TableWmot11[[#This Row],[t]]/G$5)</f>
        <v>-67.680554930262645</v>
      </c>
      <c r="F164">
        <f>ABS(TableWmot11[[#This Row],[Wmot,sim]]-TableWmot11[[#This Row],[Wmot]])</f>
        <v>2.4450719576521749</v>
      </c>
      <c r="N164">
        <f>data_lastRecoveryFile!$A2964-data_lastRecoveryFile!$A$2809</f>
        <v>1.5500000000000007</v>
      </c>
      <c r="O164">
        <f>$C$6*data_lastRecoveryFile!$C2964/$C$5</f>
        <v>-3.30791788856305</v>
      </c>
      <c r="P164">
        <f>data_lastRecoveryFile!$F2964*2*PI()/($C$4*$C$3*$C$2)</f>
        <v>-5.3453330512040926</v>
      </c>
      <c r="Q164">
        <f>TableWmot12[[#This Row],[W]]*$C$3</f>
        <v>-64.143996614449108</v>
      </c>
      <c r="R164">
        <f>S$5+(R$5-S$5)*EXP(-TableWmot12[[#This Row],[t]]/T$5)</f>
        <v>-69.988747791267272</v>
      </c>
      <c r="S164">
        <f>ABS(TableWmot12[[#This Row],[Wmot,sim]]-TableWmot12[[#This Row],[Wmot]])</f>
        <v>5.8447511768181641</v>
      </c>
    </row>
    <row r="165" spans="1:19" x14ac:dyDescent="0.3">
      <c r="A165">
        <f>data_lastRecoveryFile!$A396-data_lastRecoveryFile!$A$240</f>
        <v>1.56</v>
      </c>
      <c r="B165">
        <f>$C$6*data_lastRecoveryFile!$C396/$C$5</f>
        <v>-3.30791788856305</v>
      </c>
      <c r="C165">
        <f>data_lastRecoveryFile!$F396*2*PI()/($C$4*$C$3*$C$2)</f>
        <v>-5.3694244188953384</v>
      </c>
      <c r="D165">
        <f>TableWmot11[[#This Row],[W]]*$C$3</f>
        <v>-64.433093026744061</v>
      </c>
      <c r="E165">
        <f>F$5+(E$5-F$5)*EXP(-TableWmot11[[#This Row],[t]]/G$5)</f>
        <v>-67.682844406466373</v>
      </c>
      <c r="F165">
        <f>ABS(TableWmot11[[#This Row],[Wmot,sim]]-TableWmot11[[#This Row],[Wmot]])</f>
        <v>3.2497513797223121</v>
      </c>
    </row>
    <row r="166" spans="1:19" x14ac:dyDescent="0.3">
      <c r="A166">
        <f>data_lastRecoveryFile!$A397-data_lastRecoveryFile!$A$240</f>
        <v>1.5700000000000003</v>
      </c>
      <c r="B166">
        <f>$C$6*data_lastRecoveryFile!$C397/$C$5</f>
        <v>-3.30791788856305</v>
      </c>
      <c r="C166">
        <f>data_lastRecoveryFile!$F397*2*PI()/($C$4*$C$3*$C$2)</f>
        <v>-5.3138667794187358</v>
      </c>
      <c r="D166">
        <f>TableWmot11[[#This Row],[W]]*$C$3</f>
        <v>-63.766401353024833</v>
      </c>
      <c r="E166">
        <f>F$5+(E$5-F$5)*EXP(-TableWmot11[[#This Row],[t]]/G$5)</f>
        <v>-67.685039202977251</v>
      </c>
      <c r="F166">
        <f>ABS(TableWmot11[[#This Row],[Wmot,sim]]-TableWmot11[[#This Row],[Wmot]])</f>
        <v>3.9186378499524182</v>
      </c>
    </row>
    <row r="167" spans="1:19" x14ac:dyDescent="0.3">
      <c r="A167">
        <f>data_lastRecoveryFile!$A398-data_lastRecoveryFile!$A$240</f>
        <v>1.58</v>
      </c>
      <c r="B167">
        <f>$C$6*data_lastRecoveryFile!$C398/$C$5</f>
        <v>-3.30791788856305</v>
      </c>
      <c r="C167">
        <f>data_lastRecoveryFile!$F398*2*PI()/($C$4*$C$3*$C$2)</f>
        <v>-5.3217333499217103</v>
      </c>
      <c r="D167">
        <f>TableWmot11[[#This Row],[W]]*$C$3</f>
        <v>-63.86080019906052</v>
      </c>
      <c r="E167">
        <f>F$5+(E$5-F$5)*EXP(-TableWmot11[[#This Row],[t]]/G$5)</f>
        <v>-67.687143235207998</v>
      </c>
      <c r="F167">
        <f>ABS(TableWmot11[[#This Row],[Wmot,sim]]-TableWmot11[[#This Row],[Wmot]])</f>
        <v>3.8263430361474775</v>
      </c>
    </row>
    <row r="168" spans="1:19" x14ac:dyDescent="0.3">
      <c r="A168">
        <f>data_lastRecoveryFile!$A399-data_lastRecoveryFile!$A$240</f>
        <v>1.5900000000000003</v>
      </c>
      <c r="B168">
        <f>$C$6*data_lastRecoveryFile!$C399/$C$5</f>
        <v>-3.30791788856305</v>
      </c>
      <c r="C168">
        <f>data_lastRecoveryFile!$F399*2*PI()/($C$4*$C$3*$C$2)</f>
        <v>-5.3330415392673061</v>
      </c>
      <c r="D168">
        <f>TableWmot11[[#This Row],[W]]*$C$3</f>
        <v>-63.996498471207673</v>
      </c>
      <c r="E168">
        <f>F$5+(E$5-F$5)*EXP(-TableWmot11[[#This Row],[t]]/G$5)</f>
        <v>-67.689160256652158</v>
      </c>
      <c r="F168">
        <f>ABS(TableWmot11[[#This Row],[Wmot,sim]]-TableWmot11[[#This Row],[Wmot]])</f>
        <v>3.6926617854444856</v>
      </c>
    </row>
    <row r="169" spans="1:19" x14ac:dyDescent="0.3">
      <c r="A169">
        <f>data_lastRecoveryFile!$A400-data_lastRecoveryFile!$A$240</f>
        <v>1.6</v>
      </c>
      <c r="B169">
        <f>$C$6*data_lastRecoveryFile!$C400/$C$5</f>
        <v>-3.30791788856305</v>
      </c>
      <c r="C169">
        <f>data_lastRecoveryFile!$F400*2*PI()/($C$4*$C$3*$C$2)</f>
        <v>-5.3384498084055778</v>
      </c>
      <c r="D169">
        <f>TableWmot11[[#This Row],[W]]*$C$3</f>
        <v>-64.061397700866934</v>
      </c>
      <c r="E169">
        <f>F$5+(E$5-F$5)*EXP(-TableWmot11[[#This Row],[t]]/G$5)</f>
        <v>-67.691093865580186</v>
      </c>
      <c r="F169">
        <f>ABS(TableWmot11[[#This Row],[Wmot,sim]]-TableWmot11[[#This Row],[Wmot]])</f>
        <v>3.629696164713252</v>
      </c>
    </row>
    <row r="170" spans="1:19" x14ac:dyDescent="0.3">
      <c r="A170">
        <f>data_lastRecoveryFile!$A401-data_lastRecoveryFile!$A$240</f>
        <v>1.6100000000000003</v>
      </c>
      <c r="B170">
        <f>$C$6*data_lastRecoveryFile!$C401/$C$5</f>
        <v>-3.30791788856305</v>
      </c>
      <c r="C170">
        <f>data_lastRecoveryFile!$F401*2*PI()/($C$4*$C$3*$C$2)</f>
        <v>-5.3266499526511168</v>
      </c>
      <c r="D170">
        <f>TableWmot11[[#This Row],[W]]*$C$3</f>
        <v>-63.919799431813402</v>
      </c>
      <c r="E170">
        <f>F$5+(E$5-F$5)*EXP(-TableWmot11[[#This Row],[t]]/G$5)</f>
        <v>-67.692947511458541</v>
      </c>
      <c r="F170">
        <f>ABS(TableWmot11[[#This Row],[Wmot,sim]]-TableWmot11[[#This Row],[Wmot]])</f>
        <v>3.7731480796451393</v>
      </c>
    </row>
    <row r="171" spans="1:19" x14ac:dyDescent="0.3">
      <c r="A171">
        <f>data_lastRecoveryFile!$A402-data_lastRecoveryFile!$A$240</f>
        <v>1.62</v>
      </c>
      <c r="B171">
        <f>$C$6*data_lastRecoveryFile!$C402/$C$5</f>
        <v>-3.30791788856305</v>
      </c>
      <c r="C171">
        <f>data_lastRecoveryFile!$F402*2*PI()/($C$4*$C$3*$C$2)</f>
        <v>-5.3743410216247449</v>
      </c>
      <c r="D171">
        <f>TableWmot11[[#This Row],[W]]*$C$3</f>
        <v>-64.492092259496943</v>
      </c>
      <c r="E171">
        <f>F$5+(E$5-F$5)*EXP(-TableWmot11[[#This Row],[t]]/G$5)</f>
        <v>-67.694724501103408</v>
      </c>
      <c r="F171">
        <f>ABS(TableWmot11[[#This Row],[Wmot,sim]]-TableWmot11[[#This Row],[Wmot]])</f>
        <v>3.2026322416064659</v>
      </c>
    </row>
    <row r="172" spans="1:19" x14ac:dyDescent="0.3">
      <c r="A172">
        <f>data_lastRecoveryFile!$A403-data_lastRecoveryFile!$A$240</f>
        <v>1.63</v>
      </c>
      <c r="B172">
        <f>$C$6*data_lastRecoveryFile!$C403/$C$5</f>
        <v>-3.30791788856305</v>
      </c>
      <c r="C172">
        <f>data_lastRecoveryFile!$F403*2*PI()/($C$4*$C$3*$C$2)</f>
        <v>-5.4407151942646204</v>
      </c>
      <c r="D172">
        <f>TableWmot11[[#This Row],[W]]*$C$3</f>
        <v>-65.288582331175448</v>
      </c>
      <c r="E172">
        <f>F$5+(E$5-F$5)*EXP(-TableWmot11[[#This Row],[t]]/G$5)</f>
        <v>-67.696428004579928</v>
      </c>
      <c r="F172">
        <f>ABS(TableWmot11[[#This Row],[Wmot,sim]]-TableWmot11[[#This Row],[Wmot]])</f>
        <v>2.4078456734044806</v>
      </c>
    </row>
    <row r="173" spans="1:19" x14ac:dyDescent="0.3">
      <c r="A173">
        <f>data_lastRecoveryFile!$A404-data_lastRecoveryFile!$A$240</f>
        <v>1.6399999999999997</v>
      </c>
      <c r="B173">
        <f>$C$6*data_lastRecoveryFile!$C404/$C$5</f>
        <v>-3.30791788856305</v>
      </c>
      <c r="C173">
        <f>data_lastRecoveryFile!$F404*2*PI()/($C$4*$C$3*$C$2)</f>
        <v>-5.5144642658853344</v>
      </c>
      <c r="D173">
        <f>TableWmot11[[#This Row],[W]]*$C$3</f>
        <v>-66.173571190624017</v>
      </c>
      <c r="E173">
        <f>F$5+(E$5-F$5)*EXP(-TableWmot11[[#This Row],[t]]/G$5)</f>
        <v>-67.698061060857356</v>
      </c>
      <c r="F173">
        <f>ABS(TableWmot11[[#This Row],[Wmot,sim]]-TableWmot11[[#This Row],[Wmot]])</f>
        <v>1.5244898702333387</v>
      </c>
    </row>
    <row r="174" spans="1:19" x14ac:dyDescent="0.3">
      <c r="A174">
        <f>data_lastRecoveryFile!$A405-data_lastRecoveryFile!$A$240</f>
        <v>1.6500000000000004</v>
      </c>
      <c r="B174">
        <f>$C$6*data_lastRecoveryFile!$C405/$C$5</f>
        <v>-3.30791788856305</v>
      </c>
      <c r="C174">
        <f>data_lastRecoveryFile!$F405*2*PI()/($C$4*$C$3*$C$2)</f>
        <v>-5.5842800624811018</v>
      </c>
      <c r="D174">
        <f>TableWmot11[[#This Row],[W]]*$C$3</f>
        <v>-67.011360749773218</v>
      </c>
      <c r="E174">
        <f>F$5+(E$5-F$5)*EXP(-TableWmot11[[#This Row],[t]]/G$5)</f>
        <v>-67.699626583230526</v>
      </c>
      <c r="F174">
        <f>ABS(TableWmot11[[#This Row],[Wmot,sim]]-TableWmot11[[#This Row],[Wmot]])</f>
        <v>0.68826583345730796</v>
      </c>
    </row>
    <row r="175" spans="1:19" x14ac:dyDescent="0.3">
      <c r="A175">
        <f>data_lastRecoveryFile!$A406-data_lastRecoveryFile!$A$240</f>
        <v>1.6600000000000001</v>
      </c>
      <c r="B175">
        <f>$C$6*data_lastRecoveryFile!$C406/$C$5</f>
        <v>-3.30791788856305</v>
      </c>
      <c r="C175">
        <f>data_lastRecoveryFile!$F406*2*PI()/($C$4*$C$3*$C$2)</f>
        <v>-5.5287224230044991</v>
      </c>
      <c r="D175">
        <f>TableWmot11[[#This Row],[W]]*$C$3</f>
        <v>-66.344669076053989</v>
      </c>
      <c r="E175">
        <f>F$5+(E$5-F$5)*EXP(-TableWmot11[[#This Row],[t]]/G$5)</f>
        <v>-67.701127364516978</v>
      </c>
      <c r="F175">
        <f>ABS(TableWmot11[[#This Row],[Wmot,sim]]-TableWmot11[[#This Row],[Wmot]])</f>
        <v>1.3564582884629885</v>
      </c>
    </row>
    <row r="176" spans="1:19" x14ac:dyDescent="0.3">
      <c r="A176">
        <f>data_lastRecoveryFile!$A407-data_lastRecoveryFile!$A$240</f>
        <v>1.67</v>
      </c>
      <c r="B176">
        <f>$C$6*data_lastRecoveryFile!$C407/$C$5</f>
        <v>-3.30791788856305</v>
      </c>
      <c r="C176">
        <f>data_lastRecoveryFile!$F407*2*PI()/($C$4*$C$3*$C$2)</f>
        <v>-5.4549733462705143</v>
      </c>
      <c r="D176">
        <f>TableWmot11[[#This Row],[W]]*$C$3</f>
        <v>-65.459680155246176</v>
      </c>
      <c r="E176">
        <f>F$5+(E$5-F$5)*EXP(-TableWmot11[[#This Row],[t]]/G$5)</f>
        <v>-67.702566082039226</v>
      </c>
      <c r="F176">
        <f>ABS(TableWmot11[[#This Row],[Wmot,sim]]-TableWmot11[[#This Row],[Wmot]])</f>
        <v>2.2428859267930505</v>
      </c>
    </row>
    <row r="177" spans="1:6" x14ac:dyDescent="0.3">
      <c r="A177">
        <f>data_lastRecoveryFile!$A408-data_lastRecoveryFile!$A$240</f>
        <v>1.6799999999999997</v>
      </c>
      <c r="B177">
        <f>$C$6*data_lastRecoveryFile!$C408/$C$5</f>
        <v>-3.30791788856305</v>
      </c>
      <c r="C177">
        <f>data_lastRecoveryFile!$F408*2*PI()/($C$4*$C$3*$C$2)</f>
        <v>-5.4569399863396226</v>
      </c>
      <c r="D177">
        <f>TableWmot11[[#This Row],[W]]*$C$3</f>
        <v>-65.483279836075468</v>
      </c>
      <c r="E177">
        <f>F$5+(E$5-F$5)*EXP(-TableWmot11[[#This Row],[t]]/G$5)</f>
        <v>-67.70394530240101</v>
      </c>
      <c r="F177">
        <f>ABS(TableWmot11[[#This Row],[Wmot,sim]]-TableWmot11[[#This Row],[Wmot]])</f>
        <v>2.2206654663255421</v>
      </c>
    </row>
    <row r="178" spans="1:6" x14ac:dyDescent="0.3">
      <c r="A178">
        <f>data_lastRecoveryFile!$A409-data_lastRecoveryFile!$A$240</f>
        <v>1.6900000000000004</v>
      </c>
      <c r="B178">
        <f>$C$6*data_lastRecoveryFile!$C409/$C$5</f>
        <v>-3.30791788856305</v>
      </c>
      <c r="C178">
        <f>data_lastRecoveryFile!$F409*2*PI()/($C$4*$C$3*$C$2)</f>
        <v>-5.5415055962368784</v>
      </c>
      <c r="D178">
        <f>TableWmot11[[#This Row],[W]]*$C$3</f>
        <v>-66.498067154842545</v>
      </c>
      <c r="E178">
        <f>F$5+(E$5-F$5)*EXP(-TableWmot11[[#This Row],[t]]/G$5)</f>
        <v>-67.705267486065921</v>
      </c>
      <c r="F178">
        <f>ABS(TableWmot11[[#This Row],[Wmot,sim]]-TableWmot11[[#This Row],[Wmot]])</f>
        <v>1.2072003312233761</v>
      </c>
    </row>
    <row r="179" spans="1:6" x14ac:dyDescent="0.3">
      <c r="A179">
        <f>data_lastRecoveryFile!$A410-data_lastRecoveryFile!$A$240</f>
        <v>1.7000000000000002</v>
      </c>
      <c r="B179">
        <f>$C$6*data_lastRecoveryFile!$C410/$C$5</f>
        <v>-3.30791788856305</v>
      </c>
      <c r="C179">
        <f>data_lastRecoveryFile!$F410*2*PI()/($C$4*$C$3*$C$2)</f>
        <v>-5.6767122377680614</v>
      </c>
      <c r="D179">
        <f>TableWmot11[[#This Row],[W]]*$C$3</f>
        <v>-68.120546853216737</v>
      </c>
      <c r="E179">
        <f>F$5+(E$5-F$5)*EXP(-TableWmot11[[#This Row],[t]]/G$5)</f>
        <v>-67.706534991746821</v>
      </c>
      <c r="F179">
        <f>ABS(TableWmot11[[#This Row],[Wmot,sim]]-TableWmot11[[#This Row],[Wmot]])</f>
        <v>0.4140118614699162</v>
      </c>
    </row>
    <row r="180" spans="1:6" x14ac:dyDescent="0.3">
      <c r="A180">
        <f>data_lastRecoveryFile!$A411-data_lastRecoveryFile!$A$240</f>
        <v>1.71</v>
      </c>
      <c r="B180">
        <f>$C$6*data_lastRecoveryFile!$C411/$C$5</f>
        <v>-3.30791788856305</v>
      </c>
      <c r="C180">
        <f>data_lastRecoveryFile!$F411*2*PI()/($C$4*$C$3*$C$2)</f>
        <v>-5.8055272875697854</v>
      </c>
      <c r="D180">
        <f>TableWmot11[[#This Row],[W]]*$C$3</f>
        <v>-69.666327450837429</v>
      </c>
      <c r="E180">
        <f>F$5+(E$5-F$5)*EXP(-TableWmot11[[#This Row],[t]]/G$5)</f>
        <v>-67.707750080613607</v>
      </c>
      <c r="F180">
        <f>ABS(TableWmot11[[#This Row],[Wmot,sim]]-TableWmot11[[#This Row],[Wmot]])</f>
        <v>1.9585773702238214</v>
      </c>
    </row>
    <row r="181" spans="1:6" x14ac:dyDescent="0.3">
      <c r="A181">
        <f>data_lastRecoveryFile!$A412-data_lastRecoveryFile!$A$240</f>
        <v>1.7199999999999998</v>
      </c>
      <c r="B181">
        <f>$C$6*data_lastRecoveryFile!$C412/$C$5</f>
        <v>-3.30791788856305</v>
      </c>
      <c r="C181">
        <f>data_lastRecoveryFile!$F412*2*PI()/($C$4*$C$3*$C$2)</f>
        <v>-5.8620682496375762</v>
      </c>
      <c r="D181">
        <f>TableWmot11[[#This Row],[W]]*$C$3</f>
        <v>-70.344818995650911</v>
      </c>
      <c r="E181">
        <f>F$5+(E$5-F$5)*EXP(-TableWmot11[[#This Row],[t]]/G$5)</f>
        <v>-67.708914920327132</v>
      </c>
      <c r="F181">
        <f>ABS(TableWmot11[[#This Row],[Wmot,sim]]-TableWmot11[[#This Row],[Wmot]])</f>
        <v>2.6359040753237792</v>
      </c>
    </row>
    <row r="182" spans="1:6" x14ac:dyDescent="0.3">
      <c r="A182">
        <f>data_lastRecoveryFile!$A413-data_lastRecoveryFile!$A$240</f>
        <v>1.7300000000000004</v>
      </c>
      <c r="B182">
        <f>$C$6*data_lastRecoveryFile!$C413/$C$5</f>
        <v>-3.30791788856305</v>
      </c>
      <c r="C182">
        <f>data_lastRecoveryFile!$F413*2*PI()/($C$4*$C$3*$C$2)</f>
        <v>-5.8532183565434135</v>
      </c>
      <c r="D182">
        <f>TableWmot11[[#This Row],[W]]*$C$3</f>
        <v>-70.238620278520955</v>
      </c>
      <c r="E182">
        <f>F$5+(E$5-F$5)*EXP(-TableWmot11[[#This Row],[t]]/G$5)</f>
        <v>-67.710031588906077</v>
      </c>
      <c r="F182">
        <f>ABS(TableWmot11[[#This Row],[Wmot,sim]]-TableWmot11[[#This Row],[Wmot]])</f>
        <v>2.5285886896148781</v>
      </c>
    </row>
    <row r="183" spans="1:6" x14ac:dyDescent="0.3">
      <c r="A183">
        <f>data_lastRecoveryFile!$A414-data_lastRecoveryFile!$A$240</f>
        <v>1.7400000000000002</v>
      </c>
      <c r="B183">
        <f>$C$6*data_lastRecoveryFile!$C414/$C$5</f>
        <v>-3.30791788856305</v>
      </c>
      <c r="C183">
        <f>data_lastRecoveryFile!$F414*2*PI()/($C$4*$C$3*$C$2)</f>
        <v>-5.8532183565434135</v>
      </c>
      <c r="D183">
        <f>TableWmot11[[#This Row],[W]]*$C$3</f>
        <v>-70.238620278520955</v>
      </c>
      <c r="E183">
        <f>F$5+(E$5-F$5)*EXP(-TableWmot11[[#This Row],[t]]/G$5)</f>
        <v>-67.711102078434166</v>
      </c>
      <c r="F183">
        <f>ABS(TableWmot11[[#This Row],[Wmot,sim]]-TableWmot11[[#This Row],[Wmot]])</f>
        <v>2.5275182000867886</v>
      </c>
    </row>
    <row r="184" spans="1:6" x14ac:dyDescent="0.3">
      <c r="A184">
        <f>data_lastRecoveryFile!$A415-data_lastRecoveryFile!$A$240</f>
        <v>1.75</v>
      </c>
      <c r="B184">
        <f>$C$6*data_lastRecoveryFile!$C415/$C$5</f>
        <v>-3.30791788856305</v>
      </c>
      <c r="C184">
        <f>data_lastRecoveryFile!$F415*2*PI()/($C$4*$C$3*$C$2)</f>
        <v>-5.7902858129727006</v>
      </c>
      <c r="D184">
        <f>TableWmot11[[#This Row],[W]]*$C$3</f>
        <v>-69.483429755672404</v>
      </c>
      <c r="E184">
        <f>F$5+(E$5-F$5)*EXP(-TableWmot11[[#This Row],[t]]/G$5)</f>
        <v>-67.712128298613848</v>
      </c>
      <c r="F184">
        <f>ABS(TableWmot11[[#This Row],[Wmot,sim]]-TableWmot11[[#This Row],[Wmot]])</f>
        <v>1.7713014570585557</v>
      </c>
    </row>
    <row r="185" spans="1:6" x14ac:dyDescent="0.3">
      <c r="A185">
        <f>data_lastRecoveryFile!$A416-data_lastRecoveryFile!$A$240</f>
        <v>1.7599999999999998</v>
      </c>
      <c r="B185">
        <f>$C$6*data_lastRecoveryFile!$C416/$C$5</f>
        <v>-3.30791788856305</v>
      </c>
      <c r="C185">
        <f>data_lastRecoveryFile!$F416*2*PI()/($C$4*$C$3*$C$2)</f>
        <v>-5.7165367362387167</v>
      </c>
      <c r="D185">
        <f>TableWmot11[[#This Row],[W]]*$C$3</f>
        <v>-68.598440834864604</v>
      </c>
      <c r="E185">
        <f>F$5+(E$5-F$5)*EXP(-TableWmot11[[#This Row],[t]]/G$5)</f>
        <v>-67.713112080173175</v>
      </c>
      <c r="F185">
        <f>ABS(TableWmot11[[#This Row],[Wmot,sim]]-TableWmot11[[#This Row],[Wmot]])</f>
        <v>0.8853287546914288</v>
      </c>
    </row>
    <row r="186" spans="1:6" x14ac:dyDescent="0.3">
      <c r="A186">
        <f>data_lastRecoveryFile!$A417-data_lastRecoveryFile!$A$240</f>
        <v>1.7700000000000005</v>
      </c>
      <c r="B186">
        <f>$C$6*data_lastRecoveryFile!$C417/$C$5</f>
        <v>-3.30791788856305</v>
      </c>
      <c r="C186">
        <f>data_lastRecoveryFile!$F417*2*PI()/($C$4*$C$3*$C$2)</f>
        <v>-5.6526208700768157</v>
      </c>
      <c r="D186">
        <f>TableWmot11[[#This Row],[W]]*$C$3</f>
        <v>-67.831450440921785</v>
      </c>
      <c r="E186">
        <f>F$5+(E$5-F$5)*EXP(-TableWmot11[[#This Row],[t]]/G$5)</f>
        <v>-67.714055178131744</v>
      </c>
      <c r="F186">
        <f>ABS(TableWmot11[[#This Row],[Wmot,sim]]-TableWmot11[[#This Row],[Wmot]])</f>
        <v>0.11739526279004053</v>
      </c>
    </row>
    <row r="187" spans="1:6" x14ac:dyDescent="0.3">
      <c r="A187">
        <f>data_lastRecoveryFile!$A418-data_lastRecoveryFile!$A$240</f>
        <v>1.7800000000000002</v>
      </c>
      <c r="B187">
        <f>$C$6*data_lastRecoveryFile!$C418/$C$5</f>
        <v>-3.30791788856305</v>
      </c>
      <c r="C187">
        <f>data_lastRecoveryFile!$F418*2*PI()/($C$4*$C$3*$C$2)</f>
        <v>-5.602471499738483</v>
      </c>
      <c r="D187">
        <f>TableWmot11[[#This Row],[W]]*$C$3</f>
        <v>-67.229657996861789</v>
      </c>
      <c r="E187">
        <f>F$5+(E$5-F$5)*EXP(-TableWmot11[[#This Row],[t]]/G$5)</f>
        <v>-67.714959274931473</v>
      </c>
      <c r="F187">
        <f>ABS(TableWmot11[[#This Row],[Wmot,sim]]-TableWmot11[[#This Row],[Wmot]])</f>
        <v>0.48530127806968437</v>
      </c>
    </row>
    <row r="188" spans="1:6" x14ac:dyDescent="0.3">
      <c r="A188">
        <f>data_lastRecoveryFile!$A419-data_lastRecoveryFile!$A$240</f>
        <v>1.79</v>
      </c>
      <c r="B188">
        <f>$C$6*data_lastRecoveryFile!$C419/$C$5</f>
        <v>-3.30791788856305</v>
      </c>
      <c r="C188">
        <f>data_lastRecoveryFile!$F419*2*PI()/($C$4*$C$3*$C$2)</f>
        <v>-5.6781872165415761</v>
      </c>
      <c r="D188">
        <f>TableWmot11[[#This Row],[W]]*$C$3</f>
        <v>-68.13824659849891</v>
      </c>
      <c r="E188">
        <f>F$5+(E$5-F$5)*EXP(-TableWmot11[[#This Row],[t]]/G$5)</f>
        <v>-67.715825983438123</v>
      </c>
      <c r="F188">
        <f>ABS(TableWmot11[[#This Row],[Wmot,sim]]-TableWmot11[[#This Row],[Wmot]])</f>
        <v>0.42242061506078699</v>
      </c>
    </row>
    <row r="189" spans="1:6" x14ac:dyDescent="0.3">
      <c r="A189">
        <f>data_lastRecoveryFile!$A420-data_lastRecoveryFile!$A$240</f>
        <v>1.7999999999999998</v>
      </c>
      <c r="B189">
        <f>$C$6*data_lastRecoveryFile!$C420/$C$5</f>
        <v>-3.30791788856305</v>
      </c>
      <c r="C189">
        <f>data_lastRecoveryFile!$F420*2*PI()/($C$4*$C$3*$C$2)</f>
        <v>-5.7548862559358573</v>
      </c>
      <c r="D189">
        <f>TableWmot11[[#This Row],[W]]*$C$3</f>
        <v>-69.058635071230285</v>
      </c>
      <c r="E189">
        <f>F$5+(E$5-F$5)*EXP(-TableWmot11[[#This Row],[t]]/G$5)</f>
        <v>-67.716656849818506</v>
      </c>
      <c r="F189">
        <f>ABS(TableWmot11[[#This Row],[Wmot,sim]]-TableWmot11[[#This Row],[Wmot]])</f>
        <v>1.3419782214117788</v>
      </c>
    </row>
    <row r="190" spans="1:6" x14ac:dyDescent="0.3">
      <c r="A190">
        <f>data_lastRecoveryFile!$A421-data_lastRecoveryFile!$A$240</f>
        <v>1.8100000000000005</v>
      </c>
      <c r="B190">
        <f>$C$6*data_lastRecoveryFile!$C421/$C$5</f>
        <v>-3.30791788856305</v>
      </c>
      <c r="C190">
        <f>data_lastRecoveryFile!$F421*2*PI()/($C$4*$C$3*$C$2)</f>
        <v>-5.7435780665902616</v>
      </c>
      <c r="D190">
        <f>TableWmot11[[#This Row],[W]]*$C$3</f>
        <v>-68.922936799083146</v>
      </c>
      <c r="E190">
        <f>F$5+(E$5-F$5)*EXP(-TableWmot11[[#This Row],[t]]/G$5)</f>
        <v>-67.717453356298762</v>
      </c>
      <c r="F190">
        <f>ABS(TableWmot11[[#This Row],[Wmot,sim]]-TableWmot11[[#This Row],[Wmot]])</f>
        <v>1.2054834427843844</v>
      </c>
    </row>
    <row r="191" spans="1:6" x14ac:dyDescent="0.3">
      <c r="A191">
        <f>data_lastRecoveryFile!$A422-data_lastRecoveryFile!$A$240</f>
        <v>1.8200000000000003</v>
      </c>
      <c r="B191">
        <f>$C$6*data_lastRecoveryFile!$C422/$C$5</f>
        <v>-3.30791788856305</v>
      </c>
      <c r="C191">
        <f>data_lastRecoveryFile!$F422*2*PI()/($C$4*$C$3*$C$2)</f>
        <v>-5.6585207953974104</v>
      </c>
      <c r="D191">
        <f>TableWmot11[[#This Row],[W]]*$C$3</f>
        <v>-67.902249544768921</v>
      </c>
      <c r="E191">
        <f>F$5+(E$5-F$5)*EXP(-TableWmot11[[#This Row],[t]]/G$5)</f>
        <v>-67.718216923808626</v>
      </c>
      <c r="F191">
        <f>ABS(TableWmot11[[#This Row],[Wmot,sim]]-TableWmot11[[#This Row],[Wmot]])</f>
        <v>0.18403262096029493</v>
      </c>
    </row>
    <row r="192" spans="1:6" x14ac:dyDescent="0.3">
      <c r="A192">
        <f>data_lastRecoveryFile!$A423-data_lastRecoveryFile!$A$240</f>
        <v>1.83</v>
      </c>
      <c r="B192">
        <f>$C$6*data_lastRecoveryFile!$C423/$C$5</f>
        <v>-3.30791788856305</v>
      </c>
      <c r="C192">
        <f>data_lastRecoveryFile!$F423*2*PI()/($C$4*$C$3*$C$2)</f>
        <v>-5.5341306870294993</v>
      </c>
      <c r="D192">
        <f>TableWmot11[[#This Row],[W]]*$C$3</f>
        <v>-66.409568244353991</v>
      </c>
      <c r="E192">
        <f>F$5+(E$5-F$5)*EXP(-TableWmot11[[#This Row],[t]]/G$5)</f>
        <v>-67.718948914516247</v>
      </c>
      <c r="F192">
        <f>ABS(TableWmot11[[#This Row],[Wmot,sim]]-TableWmot11[[#This Row],[Wmot]])</f>
        <v>1.3093806701622555</v>
      </c>
    </row>
    <row r="193" spans="1:6" x14ac:dyDescent="0.3">
      <c r="A193">
        <f>data_lastRecoveryFile!$A424-data_lastRecoveryFile!$A$240</f>
        <v>1.8399999999999999</v>
      </c>
      <c r="B193">
        <f>$C$6*data_lastRecoveryFile!$C424/$C$5</f>
        <v>-3.30791788856305</v>
      </c>
      <c r="C193">
        <f>data_lastRecoveryFile!$F424*2*PI()/($C$4*$C$3*$C$2)</f>
        <v>-5.4382568877866468</v>
      </c>
      <c r="D193">
        <f>TableWmot11[[#This Row],[W]]*$C$3</f>
        <v>-65.259082653439762</v>
      </c>
      <c r="E193">
        <f>F$5+(E$5-F$5)*EXP(-TableWmot11[[#This Row],[t]]/G$5)</f>
        <v>-67.719650634258286</v>
      </c>
      <c r="F193">
        <f>ABS(TableWmot11[[#This Row],[Wmot,sim]]-TableWmot11[[#This Row],[Wmot]])</f>
        <v>2.4605679808185243</v>
      </c>
    </row>
    <row r="194" spans="1:6" x14ac:dyDescent="0.3">
      <c r="A194">
        <f>data_lastRecoveryFile!$A425-data_lastRecoveryFile!$A$240</f>
        <v>1.8500000000000005</v>
      </c>
      <c r="B194">
        <f>$C$6*data_lastRecoveryFile!$C425/$C$5</f>
        <v>-3.30791788856305</v>
      </c>
      <c r="C194">
        <f>data_lastRecoveryFile!$F425*2*PI()/($C$4*$C$3*$C$2)</f>
        <v>-5.4215404344160492</v>
      </c>
      <c r="D194">
        <f>TableWmot11[[#This Row],[W]]*$C$3</f>
        <v>-65.058485212992593</v>
      </c>
      <c r="E194">
        <f>F$5+(E$5-F$5)*EXP(-TableWmot11[[#This Row],[t]]/G$5)</f>
        <v>-67.720323334869434</v>
      </c>
      <c r="F194">
        <f>ABS(TableWmot11[[#This Row],[Wmot,sim]]-TableWmot11[[#This Row],[Wmot]])</f>
        <v>2.6618381218768405</v>
      </c>
    </row>
    <row r="195" spans="1:6" x14ac:dyDescent="0.3">
      <c r="A195">
        <f>data_lastRecoveryFile!$A426-data_lastRecoveryFile!$A$240</f>
        <v>1.8600000000000003</v>
      </c>
      <c r="B195">
        <f>$C$6*data_lastRecoveryFile!$C426/$C$5</f>
        <v>-3.30791788856305</v>
      </c>
      <c r="C195">
        <f>data_lastRecoveryFile!$F426*2*PI()/($C$4*$C$3*$C$2)</f>
        <v>-5.5115143032250371</v>
      </c>
      <c r="D195">
        <f>TableWmot11[[#This Row],[W]]*$C$3</f>
        <v>-66.138171638700442</v>
      </c>
      <c r="E195">
        <f>F$5+(E$5-F$5)*EXP(-TableWmot11[[#This Row],[t]]/G$5)</f>
        <v>-67.720968216415613</v>
      </c>
      <c r="F195">
        <f>ABS(TableWmot11[[#This Row],[Wmot,sim]]-TableWmot11[[#This Row],[Wmot]])</f>
        <v>1.5827965777151718</v>
      </c>
    </row>
    <row r="196" spans="1:6" x14ac:dyDescent="0.3">
      <c r="A196">
        <f>data_lastRecoveryFile!$A427-data_lastRecoveryFile!$A$240</f>
        <v>1.87</v>
      </c>
      <c r="B196">
        <f>$C$6*data_lastRecoveryFile!$C427/$C$5</f>
        <v>-3.30791788856305</v>
      </c>
      <c r="C196">
        <f>data_lastRecoveryFile!$F427*2*PI()/($C$4*$C$3*$C$2)</f>
        <v>-5.5759218306825327</v>
      </c>
      <c r="D196">
        <f>TableWmot11[[#This Row],[W]]*$C$3</f>
        <v>-66.911061968190396</v>
      </c>
      <c r="E196">
        <f>F$5+(E$5-F$5)*EXP(-TableWmot11[[#This Row],[t]]/G$5)</f>
        <v>-67.721586429334877</v>
      </c>
      <c r="F196">
        <f>ABS(TableWmot11[[#This Row],[Wmot,sim]]-TableWmot11[[#This Row],[Wmot]])</f>
        <v>0.81052446114448173</v>
      </c>
    </row>
    <row r="197" spans="1:6" x14ac:dyDescent="0.3">
      <c r="A197">
        <f>data_lastRecoveryFile!$A428-data_lastRecoveryFile!$A$240</f>
        <v>1.88</v>
      </c>
      <c r="B197">
        <f>$C$6*data_lastRecoveryFile!$C428/$C$5</f>
        <v>-3.30791788856305</v>
      </c>
      <c r="C197">
        <f>data_lastRecoveryFile!$F428*2*PI()/($C$4*$C$3*$C$2)</f>
        <v>-5.6314794701591362</v>
      </c>
      <c r="D197">
        <f>TableWmot11[[#This Row],[W]]*$C$3</f>
        <v>-67.577753641909638</v>
      </c>
      <c r="E197">
        <f>F$5+(E$5-F$5)*EXP(-TableWmot11[[#This Row],[t]]/G$5)</f>
        <v>-67.722179076489709</v>
      </c>
      <c r="F197">
        <f>ABS(TableWmot11[[#This Row],[Wmot,sim]]-TableWmot11[[#This Row],[Wmot]])</f>
        <v>0.14442543458007151</v>
      </c>
    </row>
    <row r="198" spans="1:6" x14ac:dyDescent="0.3">
      <c r="A198">
        <f>data_lastRecoveryFile!$A429-data_lastRecoveryFile!$A$240</f>
        <v>1.8899999999999997</v>
      </c>
      <c r="B198">
        <f>$C$6*data_lastRecoveryFile!$C429/$C$5</f>
        <v>-3.30791788856305</v>
      </c>
      <c r="C198">
        <f>data_lastRecoveryFile!$F429*2*PI()/($C$4*$C$3*$C$2)</f>
        <v>-5.6909703897739554</v>
      </c>
      <c r="D198">
        <f>TableWmot11[[#This Row],[W]]*$C$3</f>
        <v>-68.291644677287465</v>
      </c>
      <c r="E198">
        <f>F$5+(E$5-F$5)*EXP(-TableWmot11[[#This Row],[t]]/G$5)</f>
        <v>-67.722747215134461</v>
      </c>
      <c r="F198">
        <f>ABS(TableWmot11[[#This Row],[Wmot,sim]]-TableWmot11[[#This Row],[Wmot]])</f>
        <v>0.56889746215300363</v>
      </c>
    </row>
    <row r="199" spans="1:6" x14ac:dyDescent="0.3">
      <c r="A199">
        <f>data_lastRecoveryFile!$A430-data_lastRecoveryFile!$A$240</f>
        <v>1.9000000000000004</v>
      </c>
      <c r="B199">
        <f>$C$6*data_lastRecoveryFile!$C430/$C$5</f>
        <v>-3.30791788856305</v>
      </c>
      <c r="C199">
        <f>data_lastRecoveryFile!$F430*2*PI()/($C$4*$C$3*$C$2)</f>
        <v>-5.69785363768574</v>
      </c>
      <c r="D199">
        <f>TableWmot11[[#This Row],[W]]*$C$3</f>
        <v>-68.374243652228884</v>
      </c>
      <c r="E199">
        <f>F$5+(E$5-F$5)*EXP(-TableWmot11[[#This Row],[t]]/G$5)</f>
        <v>-67.723291858801517</v>
      </c>
      <c r="F199">
        <f>ABS(TableWmot11[[#This Row],[Wmot,sim]]-TableWmot11[[#This Row],[Wmot]])</f>
        <v>0.65095179342736742</v>
      </c>
    </row>
    <row r="200" spans="1:6" x14ac:dyDescent="0.3">
      <c r="A200">
        <f>data_lastRecoveryFile!$A431-data_lastRecoveryFile!$A$240</f>
        <v>1.9100000000000001</v>
      </c>
      <c r="B200">
        <f>$C$6*data_lastRecoveryFile!$C431/$C$5</f>
        <v>-3.30791788856305</v>
      </c>
      <c r="C200">
        <f>data_lastRecoveryFile!$F431*2*PI()/($C$4*$C$3*$C$2)</f>
        <v>-5.7101451496225266</v>
      </c>
      <c r="D200">
        <f>TableWmot11[[#This Row],[W]]*$C$3</f>
        <v>-68.521741795470319</v>
      </c>
      <c r="E200">
        <f>F$5+(E$5-F$5)*EXP(-TableWmot11[[#This Row],[t]]/G$5)</f>
        <v>-67.723813979109281</v>
      </c>
      <c r="F200">
        <f>ABS(TableWmot11[[#This Row],[Wmot,sim]]-TableWmot11[[#This Row],[Wmot]])</f>
        <v>0.79792781636103882</v>
      </c>
    </row>
    <row r="201" spans="1:6" x14ac:dyDescent="0.3">
      <c r="A201">
        <f>data_lastRecoveryFile!$A432-data_lastRecoveryFile!$A$240</f>
        <v>1.92</v>
      </c>
      <c r="B201">
        <f>$C$6*data_lastRecoveryFile!$C432/$C$5</f>
        <v>-3.30791788856305</v>
      </c>
      <c r="C201">
        <f>data_lastRecoveryFile!$F432*2*PI()/($C$4*$C$3*$C$2)</f>
        <v>-5.6624540806488977</v>
      </c>
      <c r="D201">
        <f>TableWmot11[[#This Row],[W]]*$C$3</f>
        <v>-67.949448967786765</v>
      </c>
      <c r="E201">
        <f>F$5+(E$5-F$5)*EXP(-TableWmot11[[#This Row],[t]]/G$5)</f>
        <v>-67.724314507495578</v>
      </c>
      <c r="F201">
        <f>ABS(TableWmot11[[#This Row],[Wmot,sim]]-TableWmot11[[#This Row],[Wmot]])</f>
        <v>0.22513446029118711</v>
      </c>
    </row>
    <row r="202" spans="1:6" x14ac:dyDescent="0.3">
      <c r="A202">
        <f>data_lastRecoveryFile!$A433-data_lastRecoveryFile!$A$240</f>
        <v>1.9299999999999997</v>
      </c>
      <c r="B202">
        <f>$C$6*data_lastRecoveryFile!$C433/$C$5</f>
        <v>-3.30791788856305</v>
      </c>
      <c r="C202">
        <f>data_lastRecoveryFile!$F433*2*PI()/($C$4*$C$3*$C$2)</f>
        <v>-5.6177129743355669</v>
      </c>
      <c r="D202">
        <f>TableWmot11[[#This Row],[W]]*$C$3</f>
        <v>-67.4125556920268</v>
      </c>
      <c r="E202">
        <f>F$5+(E$5-F$5)*EXP(-TableWmot11[[#This Row],[t]]/G$5)</f>
        <v>-67.724794336879299</v>
      </c>
      <c r="F202">
        <f>ABS(TableWmot11[[#This Row],[Wmot,sim]]-TableWmot11[[#This Row],[Wmot]])</f>
        <v>0.31223864485249919</v>
      </c>
    </row>
    <row r="203" spans="1:6" x14ac:dyDescent="0.3">
      <c r="A203">
        <f>data_lastRecoveryFile!$A434-data_lastRecoveryFile!$A$240</f>
        <v>1.9400000000000004</v>
      </c>
      <c r="B203">
        <f>$C$6*data_lastRecoveryFile!$C434/$C$5</f>
        <v>-3.30791788856305</v>
      </c>
      <c r="C203">
        <f>data_lastRecoveryFile!$F434*2*PI()/($C$4*$C$3*$C$2)</f>
        <v>-5.643770982095921</v>
      </c>
      <c r="D203">
        <f>TableWmot11[[#This Row],[W]]*$C$3</f>
        <v>-67.725251785151045</v>
      </c>
      <c r="E203">
        <f>F$5+(E$5-F$5)*EXP(-TableWmot11[[#This Row],[t]]/G$5)</f>
        <v>-67.725254323253239</v>
      </c>
      <c r="F203">
        <f>ABS(TableWmot11[[#This Row],[Wmot,sim]]-TableWmot11[[#This Row],[Wmot]])</f>
        <v>2.5381021941939252E-6</v>
      </c>
    </row>
    <row r="204" spans="1:6" x14ac:dyDescent="0.3">
      <c r="A204">
        <f>data_lastRecoveryFile!$A435-data_lastRecoveryFile!$A$240</f>
        <v>1.9500000000000002</v>
      </c>
      <c r="B204">
        <f>$C$6*data_lastRecoveryFile!$C435/$C$5</f>
        <v>-3.30791788856305</v>
      </c>
      <c r="C204">
        <f>data_lastRecoveryFile!$F435*2*PI()/($C$4*$C$3*$C$2)</f>
        <v>-5.7219450053769876</v>
      </c>
      <c r="D204">
        <f>TableWmot11[[#This Row],[W]]*$C$3</f>
        <v>-68.663340064523851</v>
      </c>
      <c r="E204">
        <f>F$5+(E$5-F$5)*EXP(-TableWmot11[[#This Row],[t]]/G$5)</f>
        <v>-67.725695287211266</v>
      </c>
      <c r="F204">
        <f>ABS(TableWmot11[[#This Row],[Wmot,sim]]-TableWmot11[[#This Row],[Wmot]])</f>
        <v>0.93764477731258467</v>
      </c>
    </row>
    <row r="205" spans="1:6" x14ac:dyDescent="0.3">
      <c r="A205">
        <f>data_lastRecoveryFile!$A436-data_lastRecoveryFile!$A$240</f>
        <v>1.96</v>
      </c>
      <c r="B205">
        <f>$C$6*data_lastRecoveryFile!$C436/$C$5</f>
        <v>-3.30791788856305</v>
      </c>
      <c r="C205">
        <f>data_lastRecoveryFile!$F436*2*PI()/($C$4*$C$3*$C$2)</f>
        <v>-5.848301753814007</v>
      </c>
      <c r="D205">
        <f>TableWmot11[[#This Row],[W]]*$C$3</f>
        <v>-70.179621045768087</v>
      </c>
      <c r="E205">
        <f>F$5+(E$5-F$5)*EXP(-TableWmot11[[#This Row],[t]]/G$5)</f>
        <v>-67.726118015412112</v>
      </c>
      <c r="F205">
        <f>ABS(TableWmot11[[#This Row],[Wmot,sim]]-TableWmot11[[#This Row],[Wmot]])</f>
        <v>2.4535030303559751</v>
      </c>
    </row>
    <row r="206" spans="1:6" x14ac:dyDescent="0.3">
      <c r="A206">
        <f>data_lastRecoveryFile!$A437-data_lastRecoveryFile!$A$240</f>
        <v>1.9699999999999998</v>
      </c>
      <c r="B206">
        <f>$C$6*data_lastRecoveryFile!$C437/$C$5</f>
        <v>-3.30791788856305</v>
      </c>
      <c r="C206">
        <f>data_lastRecoveryFile!$F437*2*PI()/($C$4*$C$3*$C$2)</f>
        <v>-5.9702335608172152</v>
      </c>
      <c r="D206">
        <f>TableWmot11[[#This Row],[W]]*$C$3</f>
        <v>-71.64280272980659</v>
      </c>
      <c r="E206">
        <f>F$5+(E$5-F$5)*EXP(-TableWmot11[[#This Row],[t]]/G$5)</f>
        <v>-67.72652326198282</v>
      </c>
      <c r="F206">
        <f>ABS(TableWmot11[[#This Row],[Wmot,sim]]-TableWmot11[[#This Row],[Wmot]])</f>
        <v>3.9162794678237702</v>
      </c>
    </row>
    <row r="207" spans="1:6" x14ac:dyDescent="0.3">
      <c r="A207">
        <f>data_lastRecoveryFile!$A438-data_lastRecoveryFile!$A$240</f>
        <v>1.9800000000000004</v>
      </c>
      <c r="B207">
        <f>$C$6*data_lastRecoveryFile!$C438/$C$5</f>
        <v>-3.30791788856305</v>
      </c>
      <c r="C207">
        <f>data_lastRecoveryFile!$F438*2*PI()/($C$4*$C$3*$C$2)</f>
        <v>-6.0297244804320353</v>
      </c>
      <c r="D207">
        <f>TableWmot11[[#This Row],[W]]*$C$3</f>
        <v>-72.356693765184417</v>
      </c>
      <c r="E207">
        <f>F$5+(E$5-F$5)*EXP(-TableWmot11[[#This Row],[t]]/G$5)</f>
        <v>-67.726911749864016</v>
      </c>
      <c r="F207">
        <f>ABS(TableWmot11[[#This Row],[Wmot,sim]]-TableWmot11[[#This Row],[Wmot]])</f>
        <v>4.6297820153204015</v>
      </c>
    </row>
    <row r="208" spans="1:6" x14ac:dyDescent="0.3">
      <c r="A208">
        <f>data_lastRecoveryFile!$A439-data_lastRecoveryFile!$A$240</f>
        <v>1.9900000000000002</v>
      </c>
      <c r="B208">
        <f>$C$6*data_lastRecoveryFile!$C439/$C$5</f>
        <v>-3.30791788856305</v>
      </c>
      <c r="C208">
        <f>data_lastRecoveryFile!$F439*2*PI()/($C$4*$C$3*$C$2)</f>
        <v>-5.9953082459863811</v>
      </c>
      <c r="D208">
        <f>TableWmot11[[#This Row],[W]]*$C$3</f>
        <v>-71.943698951836581</v>
      </c>
      <c r="E208">
        <f>F$5+(E$5-F$5)*EXP(-TableWmot11[[#This Row],[t]]/G$5)</f>
        <v>-67.72728417209963</v>
      </c>
      <c r="F208">
        <f>ABS(TableWmot11[[#This Row],[Wmot,sim]]-TableWmot11[[#This Row],[Wmot]])</f>
        <v>4.2164147797369509</v>
      </c>
    </row>
    <row r="209" spans="1:6" x14ac:dyDescent="0.3">
      <c r="A209">
        <f>data_lastRecoveryFile!$A440-data_lastRecoveryFile!$A$240</f>
        <v>2</v>
      </c>
      <c r="B209">
        <f>$C$6*data_lastRecoveryFile!$C440/$C$5</f>
        <v>-3.30791788856305</v>
      </c>
      <c r="C209">
        <f>data_lastRecoveryFile!$F440*2*PI()/($C$4*$C$3*$C$2)</f>
        <v>-5.9702335608172152</v>
      </c>
      <c r="D209">
        <f>TableWmot11[[#This Row],[W]]*$C$3</f>
        <v>-71.64280272980659</v>
      </c>
      <c r="E209">
        <f>F$5+(E$5-F$5)*EXP(-TableWmot11[[#This Row],[t]]/G$5)</f>
        <v>-67.727641193073225</v>
      </c>
      <c r="F209">
        <f>ABS(TableWmot11[[#This Row],[Wmot,sim]]-TableWmot11[[#This Row],[Wmot]])</f>
        <v>3.9151615367333648</v>
      </c>
    </row>
    <row r="210" spans="1:6" x14ac:dyDescent="0.3">
      <c r="A210">
        <f>data_lastRecoveryFile!$A441-data_lastRecoveryFile!$A$240</f>
        <v>2.0099999999999998</v>
      </c>
      <c r="B210">
        <f>$C$6*data_lastRecoveryFile!$C441/$C$5</f>
        <v>-3.30791788856305</v>
      </c>
      <c r="C210">
        <f>data_lastRecoveryFile!$F441*2*PI()/($C$4*$C$3*$C$2)</f>
        <v>-5.9264757770950736</v>
      </c>
      <c r="D210">
        <f>TableWmot11[[#This Row],[W]]*$C$3</f>
        <v>-71.117709325140879</v>
      </c>
      <c r="E210">
        <f>F$5+(E$5-F$5)*EXP(-TableWmot11[[#This Row],[t]]/G$5)</f>
        <v>-67.727983449693269</v>
      </c>
      <c r="F210">
        <f>ABS(TableWmot11[[#This Row],[Wmot,sim]]-TableWmot11[[#This Row],[Wmot]])</f>
        <v>3.3897258754476098</v>
      </c>
    </row>
    <row r="211" spans="1:6" x14ac:dyDescent="0.3">
      <c r="A211">
        <f>data_lastRecoveryFile!$A442-data_lastRecoveryFile!$A$240</f>
        <v>2.0200000000000005</v>
      </c>
      <c r="B211">
        <f>$C$6*data_lastRecoveryFile!$C442/$C$5</f>
        <v>-3.30791788856305</v>
      </c>
      <c r="C211">
        <f>data_lastRecoveryFile!$F442*2*PI()/($C$4*$C$3*$C$2)</f>
        <v>-5.8743597615743628</v>
      </c>
      <c r="D211">
        <f>TableWmot11[[#This Row],[W]]*$C$3</f>
        <v>-70.492317138892361</v>
      </c>
      <c r="E211">
        <f>F$5+(E$5-F$5)*EXP(-TableWmot11[[#This Row],[t]]/G$5)</f>
        <v>-67.72831155252932</v>
      </c>
      <c r="F211">
        <f>ABS(TableWmot11[[#This Row],[Wmot,sim]]-TableWmot11[[#This Row],[Wmot]])</f>
        <v>2.7640055863630408</v>
      </c>
    </row>
    <row r="212" spans="1:6" x14ac:dyDescent="0.3">
      <c r="A212">
        <f>data_lastRecoveryFile!$A443-data_lastRecoveryFile!$A$240</f>
        <v>2.0300000000000002</v>
      </c>
      <c r="B212">
        <f>$C$6*data_lastRecoveryFile!$C443/$C$5</f>
        <v>-3.30791788856305</v>
      </c>
      <c r="C212">
        <f>data_lastRecoveryFile!$F443*2*PI()/($C$4*$C$3*$C$2)</f>
        <v>-5.8846846334420402</v>
      </c>
      <c r="D212">
        <f>TableWmot11[[#This Row],[W]]*$C$3</f>
        <v>-70.616215601304475</v>
      </c>
      <c r="E212">
        <f>F$5+(E$5-F$5)*EXP(-TableWmot11[[#This Row],[t]]/G$5)</f>
        <v>-67.728626086901244</v>
      </c>
      <c r="F212">
        <f>ABS(TableWmot11[[#This Row],[Wmot,sim]]-TableWmot11[[#This Row],[Wmot]])</f>
        <v>2.8875895144032313</v>
      </c>
    </row>
    <row r="213" spans="1:6" x14ac:dyDescent="0.3">
      <c r="A213">
        <f>data_lastRecoveryFile!$A444-data_lastRecoveryFile!$A$240</f>
        <v>2.04</v>
      </c>
      <c r="B213">
        <f>$C$6*data_lastRecoveryFile!$C444/$C$5</f>
        <v>-3.30791788856305</v>
      </c>
      <c r="C213">
        <f>data_lastRecoveryFile!$F444*2*PI()/($C$4*$C$3*$C$2)</f>
        <v>-5.9082843347244225</v>
      </c>
      <c r="D213">
        <f>TableWmot11[[#This Row],[W]]*$C$3</f>
        <v>-70.899412016693077</v>
      </c>
      <c r="E213">
        <f>F$5+(E$5-F$5)*EXP(-TableWmot11[[#This Row],[t]]/G$5)</f>
        <v>-67.728927613923418</v>
      </c>
      <c r="F213">
        <f>ABS(TableWmot11[[#This Row],[Wmot,sim]]-TableWmot11[[#This Row],[Wmot]])</f>
        <v>3.1704844027696595</v>
      </c>
    </row>
    <row r="214" spans="1:6" x14ac:dyDescent="0.3">
      <c r="A214">
        <f>data_lastRecoveryFile!$A445-data_lastRecoveryFile!$A$240</f>
        <v>2.0499999999999998</v>
      </c>
      <c r="B214">
        <f>$C$6*data_lastRecoveryFile!$C445/$C$5</f>
        <v>-3.30791788856305</v>
      </c>
      <c r="C214">
        <f>data_lastRecoveryFile!$F445*2*PI()/($C$4*$C$3*$C$2)</f>
        <v>-6.0031748164893548</v>
      </c>
      <c r="D214">
        <f>TableWmot11[[#This Row],[W]]*$C$3</f>
        <v>-72.038097797872254</v>
      </c>
      <c r="E214">
        <f>F$5+(E$5-F$5)*EXP(-TableWmot11[[#This Row],[t]]/G$5)</f>
        <v>-67.729216671505725</v>
      </c>
      <c r="F214">
        <f>ABS(TableWmot11[[#This Row],[Wmot,sim]]-TableWmot11[[#This Row],[Wmot]])</f>
        <v>4.3088811263665292</v>
      </c>
    </row>
    <row r="215" spans="1:6" x14ac:dyDescent="0.3">
      <c r="A215" s="4">
        <f>data_lastRecoveryFile!$A446-data_lastRecoveryFile!$A$240</f>
        <v>2.0600000000000005</v>
      </c>
      <c r="B215" s="4">
        <f>$C$6*data_lastRecoveryFile!$C446/$C$5</f>
        <v>-3.30791788856305</v>
      </c>
      <c r="C215" s="4">
        <f>data_lastRecoveryFile!$F446*2*PI()/($C$4*$C$3*$C$2)</f>
        <v>-6.0892154051601244</v>
      </c>
      <c r="D215" s="4">
        <f>TableWmot11[[#This Row],[W]]*$C$3</f>
        <v>-73.070584861921489</v>
      </c>
      <c r="E215" s="4">
        <f>F$5+(E$5-F$5)*EXP(-TableWmot11[[#This Row],[t]]/G$5)</f>
        <v>-67.729493775313159</v>
      </c>
      <c r="F215" s="4">
        <f>ABS(TableWmot11[[#This Row],[Wmot,sim]]-TableWmot11[[#This Row],[Wmot]])</f>
        <v>5.3410910866083299</v>
      </c>
    </row>
    <row r="216" spans="1:6" x14ac:dyDescent="0.3">
      <c r="A216" s="4">
        <f>data_lastRecoveryFile!$A447-data_lastRecoveryFile!$A$240</f>
        <v>2.0700000000000003</v>
      </c>
      <c r="B216" s="4">
        <f>$C$6*data_lastRecoveryFile!$C447/$C$5</f>
        <v>-3.30791788856305</v>
      </c>
      <c r="C216" s="4">
        <f>data_lastRecoveryFile!$F447*2*PI()/($C$4*$C$3*$C$2)</f>
        <v>-6.0887237438645307</v>
      </c>
      <c r="D216" s="4">
        <f>TableWmot11[[#This Row],[W]]*$C$3</f>
        <v>-73.064684926374369</v>
      </c>
      <c r="E216" s="4">
        <f>F$5+(E$5-F$5)*EXP(-TableWmot11[[#This Row],[t]]/G$5)</f>
        <v>-67.729759419685749</v>
      </c>
      <c r="F216" s="4">
        <f>ABS(TableWmot11[[#This Row],[Wmot,sim]]-TableWmot11[[#This Row],[Wmot]])</f>
        <v>5.3349255066886201</v>
      </c>
    </row>
    <row r="217" spans="1:6" x14ac:dyDescent="0.3">
      <c r="A217" s="4">
        <f>data_lastRecoveryFile!$A448-data_lastRecoveryFile!$A$240</f>
        <v>2.08</v>
      </c>
      <c r="B217" s="4">
        <f>$C$6*data_lastRecoveryFile!$C448/$C$5</f>
        <v>-3.30791788856305</v>
      </c>
      <c r="C217" s="4">
        <f>data_lastRecoveryFile!$F448*2*PI()/($C$4*$C$3*$C$2)</f>
        <v>-6.0218579150423306</v>
      </c>
      <c r="D217" s="4">
        <f>TableWmot11[[#This Row],[W]]*$C$3</f>
        <v>-72.26229498050796</v>
      </c>
      <c r="E217" s="4">
        <f>F$5+(E$5-F$5)*EXP(-TableWmot11[[#This Row],[t]]/G$5)</f>
        <v>-67.730014078520455</v>
      </c>
      <c r="F217" s="4">
        <f>ABS(TableWmot11[[#This Row],[Wmot,sim]]-TableWmot11[[#This Row],[Wmot]])</f>
        <v>4.5322809019875052</v>
      </c>
    </row>
    <row r="218" spans="1:6" x14ac:dyDescent="0.3">
      <c r="A218" s="4">
        <f>data_lastRecoveryFile!$A449-data_lastRecoveryFile!$A$240</f>
        <v>2.09</v>
      </c>
      <c r="B218" s="4">
        <f>$C$6*data_lastRecoveryFile!$C449/$C$5</f>
        <v>-3.30791788856305</v>
      </c>
      <c r="C218" s="4">
        <f>data_lastRecoveryFile!$F449*2*PI()/($C$4*$C$3*$C$2)</f>
        <v>-5.903367731995016</v>
      </c>
      <c r="D218" s="4">
        <f>TableWmot11[[#This Row],[W]]*$C$3</f>
        <v>-70.840412783940195</v>
      </c>
      <c r="E218" s="4">
        <f>F$5+(E$5-F$5)*EXP(-TableWmot11[[#This Row],[t]]/G$5)</f>
        <v>-67.730258206116517</v>
      </c>
      <c r="F218" s="4">
        <f>ABS(TableWmot11[[#This Row],[Wmot,sim]]-TableWmot11[[#This Row],[Wmot]])</f>
        <v>3.1101545778236783</v>
      </c>
    </row>
    <row r="219" spans="1:6" x14ac:dyDescent="0.3">
      <c r="A219" s="4">
        <f>data_lastRecoveryFile!$A450-data_lastRecoveryFile!$A$240</f>
        <v>2.1000000000000005</v>
      </c>
      <c r="B219" s="4">
        <f>$C$6*data_lastRecoveryFile!$C450/$C$5</f>
        <v>-3.30791788856305</v>
      </c>
      <c r="C219" s="4">
        <f>data_lastRecoveryFile!$F450*2*PI()/($C$4*$C$3*$C$2)</f>
        <v>-5.7991357009535944</v>
      </c>
      <c r="D219" s="4">
        <f>TableWmot11[[#This Row],[W]]*$C$3</f>
        <v>-69.58962841144313</v>
      </c>
      <c r="E219" s="4">
        <f>F$5+(E$5-F$5)*EXP(-TableWmot11[[#This Row],[t]]/G$5)</f>
        <v>-67.730492237985985</v>
      </c>
      <c r="F219" s="4">
        <f>ABS(TableWmot11[[#This Row],[Wmot,sim]]-TableWmot11[[#This Row],[Wmot]])</f>
        <v>1.859136173457145</v>
      </c>
    </row>
    <row r="220" spans="1:6" x14ac:dyDescent="0.3">
      <c r="A220" s="4">
        <f>data_lastRecoveryFile!$A451-data_lastRecoveryFile!$A$240</f>
        <v>2.1100000000000003</v>
      </c>
      <c r="B220" s="4">
        <f>$C$6*data_lastRecoveryFile!$C451/$C$5</f>
        <v>-3.30791788856305</v>
      </c>
      <c r="C220" s="4">
        <f>data_lastRecoveryFile!$F451*2*PI()/($C$4*$C$3*$C$2)</f>
        <v>-5.7563612398226409</v>
      </c>
      <c r="D220" s="4">
        <f>TableWmot11[[#This Row],[W]]*$C$3</f>
        <v>-69.076334877871687</v>
      </c>
      <c r="E220" s="4">
        <f>F$5+(E$5-F$5)*EXP(-TableWmot11[[#This Row],[t]]/G$5)</f>
        <v>-67.730716591630582</v>
      </c>
      <c r="F220" s="4">
        <f>ABS(TableWmot11[[#This Row],[Wmot,sim]]-TableWmot11[[#This Row],[Wmot]])</f>
        <v>1.3456182862411055</v>
      </c>
    </row>
    <row r="221" spans="1:6" x14ac:dyDescent="0.3">
      <c r="A221" s="4">
        <f>data_lastRecoveryFile!$A452-data_lastRecoveryFile!$A$240</f>
        <v>2.12</v>
      </c>
      <c r="B221" s="4">
        <f>$C$6*data_lastRecoveryFile!$C452/$C$5</f>
        <v>-3.30791788856305</v>
      </c>
      <c r="C221" s="4">
        <f>data_lastRecoveryFile!$F452*2*PI()/($C$4*$C$3*$C$2)</f>
        <v>-5.8084772502300819</v>
      </c>
      <c r="D221" s="4">
        <f>TableWmot11[[#This Row],[W]]*$C$3</f>
        <v>-69.701727002760975</v>
      </c>
      <c r="E221" s="4">
        <f>F$5+(E$5-F$5)*EXP(-TableWmot11[[#This Row],[t]]/G$5)</f>
        <v>-67.730931667286569</v>
      </c>
      <c r="F221" s="4">
        <f>ABS(TableWmot11[[#This Row],[Wmot,sim]]-TableWmot11[[#This Row],[Wmot]])</f>
        <v>1.9707953354744063</v>
      </c>
    </row>
    <row r="222" spans="1:6" x14ac:dyDescent="0.3">
      <c r="A222" s="4">
        <f>data_lastRecoveryFile!$A453-data_lastRecoveryFile!$A$240</f>
        <v>2.13</v>
      </c>
      <c r="B222" s="4">
        <f>$C$6*data_lastRecoveryFile!$C453/$C$5</f>
        <v>-3.30791788856305</v>
      </c>
      <c r="C222" s="4">
        <f>data_lastRecoveryFile!$F453*2*PI()/($C$4*$C$3*$C$2)</f>
        <v>-5.8561683243169815</v>
      </c>
      <c r="D222" s="4">
        <f>TableWmot11[[#This Row],[W]]*$C$3</f>
        <v>-70.274019891803775</v>
      </c>
      <c r="E222" s="4">
        <f>F$5+(E$5-F$5)*EXP(-TableWmot11[[#This Row],[t]]/G$5)</f>
        <v>-67.731137848638681</v>
      </c>
      <c r="F222" s="4">
        <f>ABS(TableWmot11[[#This Row],[Wmot,sim]]-TableWmot11[[#This Row],[Wmot]])</f>
        <v>2.5428820431650934</v>
      </c>
    </row>
    <row r="223" spans="1:6" x14ac:dyDescent="0.3">
      <c r="A223" s="4">
        <f>data_lastRecoveryFile!$A454-data_lastRecoveryFile!$A$240</f>
        <v>2.1399999999999997</v>
      </c>
      <c r="B223" s="4">
        <f>$C$6*data_lastRecoveryFile!$C454/$C$5</f>
        <v>-3.30791788856305</v>
      </c>
      <c r="C223" s="4">
        <f>data_lastRecoveryFile!$F454*2*PI()/($C$4*$C$3*$C$2)</f>
        <v>-5.9151675826362071</v>
      </c>
      <c r="D223" s="4">
        <f>TableWmot11[[#This Row],[W]]*$C$3</f>
        <v>-70.982010991634482</v>
      </c>
      <c r="E223" s="4">
        <f>F$5+(E$5-F$5)*EXP(-TableWmot11[[#This Row],[t]]/G$5)</f>
        <v>-67.731335503504667</v>
      </c>
      <c r="F223" s="4">
        <f>ABS(TableWmot11[[#This Row],[Wmot,sim]]-TableWmot11[[#This Row],[Wmot]])</f>
        <v>3.250675488129815</v>
      </c>
    </row>
    <row r="224" spans="1:6" x14ac:dyDescent="0.3">
      <c r="A224" s="4">
        <f>data_lastRecoveryFile!$A455-data_lastRecoveryFile!$A$240</f>
        <v>2.1500000000000004</v>
      </c>
      <c r="B224" s="4">
        <f>$C$6*data_lastRecoveryFile!$C455/$C$5</f>
        <v>-3.30791788856305</v>
      </c>
      <c r="C224" s="4">
        <f>data_lastRecoveryFile!$F455*2*PI()/($C$4*$C$3*$C$2)</f>
        <v>-5.9898999819613801</v>
      </c>
      <c r="D224" s="4">
        <f>TableWmot11[[#This Row],[W]]*$C$3</f>
        <v>-71.878799783536564</v>
      </c>
      <c r="E224" s="4">
        <f>F$5+(E$5-F$5)*EXP(-TableWmot11[[#This Row],[t]]/G$5)</f>
        <v>-67.731524984491429</v>
      </c>
      <c r="F224" s="4">
        <f>ABS(TableWmot11[[#This Row],[Wmot,sim]]-TableWmot11[[#This Row],[Wmot]])</f>
        <v>4.1472747990451353</v>
      </c>
    </row>
    <row r="225" spans="1:6" x14ac:dyDescent="0.3">
      <c r="A225" s="4">
        <f>data_lastRecoveryFile!$A456-data_lastRecoveryFile!$A$240</f>
        <v>2.16</v>
      </c>
      <c r="B225" s="4">
        <f>$C$6*data_lastRecoveryFile!$C456/$C$5</f>
        <v>-3.30791788856305</v>
      </c>
      <c r="C225" s="4">
        <f>data_lastRecoveryFile!$F456*2*PI()/($C$4*$C$3*$C$2)</f>
        <v>-6.0051414565584631</v>
      </c>
      <c r="D225" s="4">
        <f>TableWmot11[[#This Row],[W]]*$C$3</f>
        <v>-72.061697478701561</v>
      </c>
      <c r="E225" s="4">
        <f>F$5+(E$5-F$5)*EXP(-TableWmot11[[#This Row],[t]]/G$5)</f>
        <v>-67.731706629624028</v>
      </c>
      <c r="F225" s="4">
        <f>ABS(TableWmot11[[#This Row],[Wmot,sim]]-TableWmot11[[#This Row],[Wmot]])</f>
        <v>4.3299908490775323</v>
      </c>
    </row>
    <row r="226" spans="1:6" x14ac:dyDescent="0.3">
      <c r="A226" s="4">
        <f>data_lastRecoveryFile!$A457-data_lastRecoveryFile!$A$240</f>
        <v>2.17</v>
      </c>
      <c r="B226" s="4">
        <f>$C$6*data_lastRecoveryFile!$C457/$C$5</f>
        <v>-3.30791788856305</v>
      </c>
      <c r="C226" s="4">
        <f>data_lastRecoveryFile!$F457*2*PI()/($C$4*$C$3*$C$2)</f>
        <v>-6.059224112148283</v>
      </c>
      <c r="D226" s="4">
        <f>TableWmot11[[#This Row],[W]]*$C$3</f>
        <v>-72.7106893457794</v>
      </c>
      <c r="E226" s="4">
        <f>F$5+(E$5-F$5)*EXP(-TableWmot11[[#This Row],[t]]/G$5)</f>
        <v>-67.731880762948748</v>
      </c>
      <c r="F226" s="4">
        <f>ABS(TableWmot11[[#This Row],[Wmot,sim]]-TableWmot11[[#This Row],[Wmot]])</f>
        <v>4.9788085828306521</v>
      </c>
    </row>
    <row r="227" spans="1:6" x14ac:dyDescent="0.3">
      <c r="A227" s="4">
        <f>data_lastRecoveryFile!$A458-data_lastRecoveryFile!$A$240</f>
        <v>2.1799999999999997</v>
      </c>
      <c r="B227" s="4">
        <f>$C$6*data_lastRecoveryFile!$C458/$C$5</f>
        <v>-3.30791788856305</v>
      </c>
      <c r="C227" s="4">
        <f>data_lastRecoveryFile!$F458*2*PI()/($C$4*$C$3*$C$2)</f>
        <v>-6.0960986479586401</v>
      </c>
      <c r="D227" s="4">
        <f>TableWmot11[[#This Row],[W]]*$C$3</f>
        <v>-73.153183775503678</v>
      </c>
      <c r="E227" s="4">
        <f>F$5+(E$5-F$5)*EXP(-TableWmot11[[#This Row],[t]]/G$5)</f>
        <v>-67.732047695111191</v>
      </c>
      <c r="F227" s="4">
        <f>ABS(TableWmot11[[#This Row],[Wmot,sim]]-TableWmot11[[#This Row],[Wmot]])</f>
        <v>5.4211360803924862</v>
      </c>
    </row>
    <row r="228" spans="1:6" x14ac:dyDescent="0.3">
      <c r="A228" s="4">
        <f>data_lastRecoveryFile!$A459-data_lastRecoveryFile!$A$240</f>
        <v>2.1900000000000004</v>
      </c>
      <c r="B228" s="4">
        <f>$C$6*data_lastRecoveryFile!$C459/$C$5</f>
        <v>-3.30791788856305</v>
      </c>
      <c r="C228" s="4">
        <f>data_lastRecoveryFile!$F459*2*PI()/($C$4*$C$3*$C$2)</f>
        <v>-6.1359231515425643</v>
      </c>
      <c r="D228" s="4">
        <f>TableWmot11[[#This Row],[W]]*$C$3</f>
        <v>-73.631077818510775</v>
      </c>
      <c r="E228" s="4">
        <f>F$5+(E$5-F$5)*EXP(-TableWmot11[[#This Row],[t]]/G$5)</f>
        <v>-67.732207723910392</v>
      </c>
      <c r="F228" s="4">
        <f>ABS(TableWmot11[[#This Row],[Wmot,sim]]-TableWmot11[[#This Row],[Wmot]])</f>
        <v>5.8988700946003831</v>
      </c>
    </row>
    <row r="229" spans="1:6" x14ac:dyDescent="0.3">
      <c r="A229" s="4">
        <f>data_lastRecoveryFile!$A460-data_lastRecoveryFile!$A$240</f>
        <v>2.2000000000000002</v>
      </c>
      <c r="B229" s="4">
        <f>$C$6*data_lastRecoveryFile!$C460/$C$5</f>
        <v>-3.30791788856305</v>
      </c>
      <c r="C229" s="4">
        <f>data_lastRecoveryFile!$F460*2*PI()/($C$4*$C$3*$C$2)</f>
        <v>-6.2018056577735754</v>
      </c>
      <c r="D229" s="4">
        <f>TableWmot11[[#This Row],[W]]*$C$3</f>
        <v>-74.421667893282901</v>
      </c>
      <c r="E229" s="4">
        <f>F$5+(E$5-F$5)*EXP(-TableWmot11[[#This Row],[t]]/G$5)</f>
        <v>-67.732361134830128</v>
      </c>
      <c r="F229" s="4">
        <f>ABS(TableWmot11[[#This Row],[Wmot,sim]]-TableWmot11[[#This Row],[Wmot]])</f>
        <v>6.6893067584527728</v>
      </c>
    </row>
    <row r="230" spans="1:6" x14ac:dyDescent="0.3">
      <c r="A230" s="4">
        <f>data_lastRecoveryFile!$A461-data_lastRecoveryFile!$A$240</f>
        <v>2.21</v>
      </c>
      <c r="B230" s="4">
        <f>$C$6*data_lastRecoveryFile!$C461/$C$5</f>
        <v>-3.30791788856305</v>
      </c>
      <c r="C230" s="4">
        <f>data_lastRecoveryFile!$F461*2*PI()/($C$4*$C$3*$C$2)</f>
        <v>-6.20868890568536</v>
      </c>
      <c r="D230" s="4">
        <f>TableWmot11[[#This Row],[W]]*$C$3</f>
        <v>-74.50426686822432</v>
      </c>
      <c r="E230" s="4">
        <f>F$5+(E$5-F$5)*EXP(-TableWmot11[[#This Row],[t]]/G$5)</f>
        <v>-67.732508201548185</v>
      </c>
      <c r="F230" s="4">
        <f>ABS(TableWmot11[[#This Row],[Wmot,sim]]-TableWmot11[[#This Row],[Wmot]])</f>
        <v>6.7717586666761349</v>
      </c>
    </row>
    <row r="231" spans="1:6" x14ac:dyDescent="0.3">
      <c r="A231" s="4">
        <f>data_lastRecoveryFile!$A462-data_lastRecoveryFile!$A$240</f>
        <v>2.2199999999999998</v>
      </c>
      <c r="B231" s="4">
        <f>$C$6*data_lastRecoveryFile!$C462/$C$5</f>
        <v>-3.30791788856305</v>
      </c>
      <c r="C231" s="4">
        <f>data_lastRecoveryFile!$F462*2*PI()/($C$4*$C$3*$C$2)</f>
        <v>-6.1747643325353003</v>
      </c>
      <c r="D231" s="4">
        <f>TableWmot11[[#This Row],[W]]*$C$3</f>
        <v>-74.097171990423604</v>
      </c>
      <c r="E231" s="4">
        <f>F$5+(E$5-F$5)*EXP(-TableWmot11[[#This Row],[t]]/G$5)</f>
        <v>-67.732649186424624</v>
      </c>
      <c r="F231" s="4">
        <f>ABS(TableWmot11[[#This Row],[Wmot,sim]]-TableWmot11[[#This Row],[Wmot]])</f>
        <v>6.3645228039989803</v>
      </c>
    </row>
    <row r="232" spans="1:6" x14ac:dyDescent="0.3">
      <c r="A232" s="4">
        <f>data_lastRecoveryFile!$A463-data_lastRecoveryFile!$A$240</f>
        <v>2.2300000000000004</v>
      </c>
      <c r="B232" s="4">
        <f>$C$6*data_lastRecoveryFile!$C463/$C$5</f>
        <v>-3.30791788856305</v>
      </c>
      <c r="C232" s="4">
        <f>data_lastRecoveryFile!$F463*2*PI()/($C$4*$C$3*$C$2)</f>
        <v>-6.0842987973174489</v>
      </c>
      <c r="D232" s="4">
        <f>TableWmot11[[#This Row],[W]]*$C$3</f>
        <v>-73.011585567809391</v>
      </c>
      <c r="E232" s="4">
        <f>F$5+(E$5-F$5)*EXP(-TableWmot11[[#This Row],[t]]/G$5)</f>
        <v>-67.732784340969744</v>
      </c>
      <c r="F232" s="4">
        <f>ABS(TableWmot11[[#This Row],[Wmot,sim]]-TableWmot11[[#This Row],[Wmot]])</f>
        <v>5.2788012268396471</v>
      </c>
    </row>
    <row r="233" spans="1:6" x14ac:dyDescent="0.3">
      <c r="A233" s="4">
        <f>data_lastRecoveryFile!$A464-data_lastRecoveryFile!$A$240</f>
        <v>2.2400000000000002</v>
      </c>
      <c r="B233" s="4">
        <f>$C$6*data_lastRecoveryFile!$C464/$C$5</f>
        <v>-3.30791788856305</v>
      </c>
      <c r="C233" s="4">
        <f>data_lastRecoveryFile!$F464*2*PI()/($C$4*$C$3*$C$2)</f>
        <v>-5.957450387584835</v>
      </c>
      <c r="D233" s="4">
        <f>TableWmot11[[#This Row],[W]]*$C$3</f>
        <v>-71.48940465101802</v>
      </c>
      <c r="E233" s="4">
        <f>F$5+(E$5-F$5)*EXP(-TableWmot11[[#This Row],[t]]/G$5)</f>
        <v>-67.732913906292836</v>
      </c>
      <c r="F233" s="4">
        <f>ABS(TableWmot11[[#This Row],[Wmot,sim]]-TableWmot11[[#This Row],[Wmot]])</f>
        <v>3.7564907447251841</v>
      </c>
    </row>
    <row r="234" spans="1:6" x14ac:dyDescent="0.3">
      <c r="A234" s="4">
        <f>data_lastRecoveryFile!$A465-data_lastRecoveryFile!$A$240</f>
        <v>2.25</v>
      </c>
      <c r="B234" s="4">
        <f>$C$6*data_lastRecoveryFile!$C465/$C$5</f>
        <v>-3.30791788856305</v>
      </c>
      <c r="C234" s="4">
        <f>data_lastRecoveryFile!$F465*2*PI()/($C$4*$C$3*$C$2)</f>
        <v>-5.7661944503947238</v>
      </c>
      <c r="D234" s="4">
        <f>TableWmot11[[#This Row],[W]]*$C$3</f>
        <v>-69.194333404736682</v>
      </c>
      <c r="E234" s="4">
        <f>F$5+(E$5-F$5)*EXP(-TableWmot11[[#This Row],[t]]/G$5)</f>
        <v>-67.733038113532288</v>
      </c>
      <c r="F234" s="4">
        <f>ABS(TableWmot11[[#This Row],[Wmot,sim]]-TableWmot11[[#This Row],[Wmot]])</f>
        <v>1.4612952912043937</v>
      </c>
    </row>
    <row r="235" spans="1:6" x14ac:dyDescent="0.3">
      <c r="A235" s="4"/>
      <c r="B235" s="4"/>
      <c r="C235" s="4"/>
      <c r="D235" s="4"/>
      <c r="E235" s="4"/>
      <c r="F235" s="4"/>
    </row>
    <row r="236" spans="1:6" x14ac:dyDescent="0.3">
      <c r="A236" s="4"/>
      <c r="B236" s="4"/>
      <c r="C236" s="4"/>
      <c r="D236" s="4"/>
      <c r="E236" s="4"/>
      <c r="F236" s="4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5E097-8849-4820-B128-373F2F224A81}">
  <dimension ref="A1:Y236"/>
  <sheetViews>
    <sheetView zoomScaleNormal="100" workbookViewId="0"/>
  </sheetViews>
  <sheetFormatPr defaultColWidth="10.77734375" defaultRowHeight="14.4" x14ac:dyDescent="0.3"/>
  <cols>
    <col min="5" max="5" width="11.5546875" customWidth="1"/>
  </cols>
  <sheetData>
    <row r="1" spans="1:25" x14ac:dyDescent="0.3">
      <c r="A1" s="2" t="s">
        <v>51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</row>
    <row r="2" spans="1:25" x14ac:dyDescent="0.3">
      <c r="A2" s="3" t="s">
        <v>37</v>
      </c>
      <c r="C2">
        <v>0.01</v>
      </c>
      <c r="E2">
        <f>$C$6*AVERAGE(data_lastRecoveryFile!$D120:'data_lastRecoveryFile'!$D210)/$C$5</f>
        <v>-2.0674486803519061</v>
      </c>
      <c r="F2">
        <f>$C$6*AVERAGE(data_lastRecoveryFile!$D330:'data_lastRecoveryFile'!$D440)/$C$5</f>
        <v>-3.30791788856305</v>
      </c>
      <c r="G2">
        <f>AVERAGE(data_lastRecoveryFile!$G120:'data_lastRecoveryFile'!$G210)*2*PI()/($C$4*$C$2)</f>
        <v>-35.953890359837693</v>
      </c>
      <c r="H2">
        <f>AVERAGE(data_lastRecoveryFile!$G330:'data_lastRecoveryFile'!$G440)*2*PI()/($C$4*$C$2)</f>
        <v>-78.114702745395576</v>
      </c>
      <c r="I2">
        <f>(H$2-G$2)/(F$2-E$2)</f>
        <v>33.987794381738148</v>
      </c>
      <c r="R2">
        <f>$C$6*AVERAGE(data_lastRecoveryFile!$D2650:'data_lastRecoveryFile'!$D2770)/$C$5</f>
        <v>-2.0674486803519061</v>
      </c>
      <c r="S2">
        <f>$C$6*AVERAGE(data_lastRecoveryFile!$D2890:'data_lastRecoveryFile'!$D2940)/$C$5</f>
        <v>-3.30791788856305</v>
      </c>
      <c r="T2">
        <f>AVERAGE(data_lastRecoveryFile!$G2650:'data_lastRecoveryFile'!$G2770)*2*PI()/($C$4*$C$2)</f>
        <v>-35.974823818824078</v>
      </c>
      <c r="U2">
        <f>AVERAGE(data_lastRecoveryFile!$G2890:'data_lastRecoveryFile'!$G2940)*2*PI()/($C$4*$C$2)</f>
        <v>-78.190563853011568</v>
      </c>
      <c r="V2">
        <f>(U$2-T$2)/(S$2-R$2)</f>
        <v>34.032074117394636</v>
      </c>
    </row>
    <row r="3" spans="1:25" x14ac:dyDescent="0.3">
      <c r="A3" s="3" t="s">
        <v>38</v>
      </c>
      <c r="C3">
        <v>12</v>
      </c>
    </row>
    <row r="4" spans="1:25" x14ac:dyDescent="0.3">
      <c r="A4" s="3" t="s">
        <v>39</v>
      </c>
      <c r="C4">
        <v>1024</v>
      </c>
      <c r="E4" t="s">
        <v>34</v>
      </c>
      <c r="F4" t="s">
        <v>35</v>
      </c>
      <c r="G4" t="s">
        <v>40</v>
      </c>
      <c r="I4" t="s">
        <v>41</v>
      </c>
      <c r="K4" t="s">
        <v>42</v>
      </c>
      <c r="L4" t="s">
        <v>40</v>
      </c>
      <c r="R4" t="s">
        <v>34</v>
      </c>
      <c r="S4" t="s">
        <v>35</v>
      </c>
      <c r="T4" t="s">
        <v>40</v>
      </c>
      <c r="V4" t="s">
        <v>41</v>
      </c>
      <c r="X4" t="s">
        <v>42</v>
      </c>
      <c r="Y4" t="s">
        <v>40</v>
      </c>
    </row>
    <row r="5" spans="1:25" x14ac:dyDescent="0.3">
      <c r="A5" s="3" t="s">
        <v>43</v>
      </c>
      <c r="C5">
        <v>1023</v>
      </c>
      <c r="E5">
        <f>G$2</f>
        <v>-35.953890359837693</v>
      </c>
      <c r="F5">
        <v>-77.929440975753266</v>
      </c>
      <c r="G5">
        <v>0.23660506553423905</v>
      </c>
      <c r="I5">
        <f>SUM(TableWmot21[Abs(error)])</f>
        <v>515.34873066009482</v>
      </c>
      <c r="K5">
        <f>(F$5-E$5)/(F$2-E$2)</f>
        <v>33.838446241199073</v>
      </c>
      <c r="L5">
        <f>G$5</f>
        <v>0.23660506553423905</v>
      </c>
      <c r="R5">
        <f>T$2</f>
        <v>-35.974823818824078</v>
      </c>
      <c r="S5">
        <v>-77.432051756594475</v>
      </c>
      <c r="T5">
        <v>0.26613213584225076</v>
      </c>
      <c r="V5">
        <f>SUM(TableWmot22[Abs(error)])</f>
        <v>342.80983445955411</v>
      </c>
      <c r="X5">
        <f>(S$5-R$5)/(S$2-R$2)</f>
        <v>33.420602190968566</v>
      </c>
      <c r="Y5">
        <f>T$5</f>
        <v>0.26613213584225076</v>
      </c>
    </row>
    <row r="6" spans="1:25" x14ac:dyDescent="0.3">
      <c r="A6" s="3" t="s">
        <v>44</v>
      </c>
      <c r="C6">
        <f>data_lastRecoveryFile!$B$2</f>
        <v>28.2</v>
      </c>
    </row>
    <row r="7" spans="1:25" x14ac:dyDescent="0.3">
      <c r="A7" s="3"/>
    </row>
    <row r="8" spans="1:25" x14ac:dyDescent="0.3">
      <c r="A8" t="s">
        <v>45</v>
      </c>
      <c r="B8" t="s">
        <v>46</v>
      </c>
      <c r="C8" t="s">
        <v>47</v>
      </c>
      <c r="D8" t="s">
        <v>48</v>
      </c>
      <c r="E8" t="s">
        <v>49</v>
      </c>
      <c r="F8" t="s">
        <v>50</v>
      </c>
      <c r="N8" t="s">
        <v>45</v>
      </c>
      <c r="O8" t="s">
        <v>46</v>
      </c>
      <c r="P8" t="s">
        <v>47</v>
      </c>
      <c r="Q8" t="s">
        <v>48</v>
      </c>
      <c r="R8" t="s">
        <v>49</v>
      </c>
      <c r="S8" t="s">
        <v>50</v>
      </c>
    </row>
    <row r="9" spans="1:25" x14ac:dyDescent="0.3">
      <c r="A9">
        <f>data_lastRecoveryFile!$A240-data_lastRecoveryFile!$A$240</f>
        <v>0</v>
      </c>
      <c r="B9">
        <f>$C$6*data_lastRecoveryFile!$D240/$C$5</f>
        <v>-3.30791788856305</v>
      </c>
      <c r="C9">
        <f>data_lastRecoveryFile!$G240*2*PI()/($C$4*$C$3*$C$2)</f>
        <v>-3.3477164055535007</v>
      </c>
      <c r="D9">
        <f>TableWmot21[[#This Row],[W]]*$C$3</f>
        <v>-40.17259686664201</v>
      </c>
      <c r="E9">
        <f>F$5+(E$5-F$5)*EXP(-TableWmot21[[#This Row],[t]]/G$5)</f>
        <v>-35.953890359837693</v>
      </c>
      <c r="F9">
        <f>ABS(TableWmot21[[#This Row],[Wmot,sim]]-TableWmot21[[#This Row],[Wmot]])</f>
        <v>4.2187065068043168</v>
      </c>
      <c r="N9">
        <f>data_lastRecoveryFile!$A2809-data_lastRecoveryFile!$A$2809</f>
        <v>0</v>
      </c>
      <c r="O9">
        <f>$C$6*data_lastRecoveryFile!$D2809/$C$5</f>
        <v>-3.30791788856305</v>
      </c>
      <c r="P9">
        <f>data_lastRecoveryFile!$G2809*2*PI()/($C$4*$C$3*$C$2)</f>
        <v>-3.1677686592429684</v>
      </c>
      <c r="Q9">
        <f>TableWmot22[[#This Row],[W]]*$C$3</f>
        <v>-38.01322391091562</v>
      </c>
      <c r="R9">
        <f>S$5+(R$5-S$5)*EXP(-TableWmot22[[#This Row],[t]]/T$5)</f>
        <v>-35.974823818824078</v>
      </c>
      <c r="S9">
        <f>ABS(TableWmot22[[#This Row],[Wmot,sim]]-TableWmot22[[#This Row],[Wmot]])</f>
        <v>2.0384000920915426</v>
      </c>
    </row>
    <row r="10" spans="1:25" x14ac:dyDescent="0.3">
      <c r="A10">
        <f>data_lastRecoveryFile!$A241-data_lastRecoveryFile!$A$240</f>
        <v>1.0000000000000231E-2</v>
      </c>
      <c r="B10">
        <f>$C$6*data_lastRecoveryFile!$D241/$C$5</f>
        <v>-3.30791788856305</v>
      </c>
      <c r="C10">
        <f>data_lastRecoveryFile!$G241*2*PI()/($C$4*$C$3*$C$2)</f>
        <v>-3.4175321975473252</v>
      </c>
      <c r="D10">
        <f>TableWmot21[[#This Row],[W]]*$C$3</f>
        <v>-41.0103863705679</v>
      </c>
      <c r="E10">
        <f>F$5+(E$5-F$5)*EXP(-TableWmot21[[#This Row],[t]]/G$5)</f>
        <v>-37.690999328637623</v>
      </c>
      <c r="F10">
        <f>ABS(TableWmot21[[#This Row],[Wmot,sim]]-TableWmot21[[#This Row],[Wmot]])</f>
        <v>3.3193870419302769</v>
      </c>
      <c r="N10">
        <f>data_lastRecoveryFile!$A2810-data_lastRecoveryFile!$A$2809</f>
        <v>9.9999999999980105E-3</v>
      </c>
      <c r="O10">
        <f>$C$6*data_lastRecoveryFile!$D2810/$C$5</f>
        <v>-3.30791788856305</v>
      </c>
      <c r="P10">
        <f>data_lastRecoveryFile!$G2810*2*PI()/($C$4*$C$3*$C$2)</f>
        <v>-3.2228346358899951</v>
      </c>
      <c r="Q10">
        <f>TableWmot22[[#This Row],[W]]*$C$3</f>
        <v>-38.674015630679939</v>
      </c>
      <c r="R10">
        <f>S$5+(R$5-S$5)*EXP(-TableWmot22[[#This Row],[t]]/T$5)</f>
        <v>-37.503688725328608</v>
      </c>
      <c r="S10">
        <f>ABS(TableWmot22[[#This Row],[Wmot,sim]]-TableWmot22[[#This Row],[Wmot]])</f>
        <v>1.170326905351331</v>
      </c>
    </row>
    <row r="11" spans="1:25" x14ac:dyDescent="0.3">
      <c r="A11">
        <f>data_lastRecoveryFile!$A242-data_lastRecoveryFile!$A$240</f>
        <v>2.0000000000000018E-2</v>
      </c>
      <c r="B11">
        <f>$C$6*data_lastRecoveryFile!$D242/$C$5</f>
        <v>-3.30791788856305</v>
      </c>
      <c r="C11">
        <f>data_lastRecoveryFile!$G242*2*PI()/($C$4*$C$3*$C$2)</f>
        <v>-3.5158642991775353</v>
      </c>
      <c r="D11">
        <f>TableWmot21[[#This Row],[W]]*$C$3</f>
        <v>-42.190371590130425</v>
      </c>
      <c r="E11">
        <f>F$5+(E$5-F$5)*EXP(-TableWmot21[[#This Row],[t]]/G$5)</f>
        <v>-39.356220078576541</v>
      </c>
      <c r="F11">
        <f>ABS(TableWmot21[[#This Row],[Wmot,sim]]-TableWmot21[[#This Row],[Wmot]])</f>
        <v>2.834151511553884</v>
      </c>
      <c r="N11">
        <f>data_lastRecoveryFile!$A2811-data_lastRecoveryFile!$A$2809</f>
        <v>1.9999999999999574E-2</v>
      </c>
      <c r="O11">
        <f>$C$6*data_lastRecoveryFile!$D2811/$C$5</f>
        <v>-3.30791788856305</v>
      </c>
      <c r="P11">
        <f>data_lastRecoveryFile!$G2811*2*PI()/($C$4*$C$3*$C$2)</f>
        <v>-3.2518426063106487</v>
      </c>
      <c r="Q11">
        <f>TableWmot22[[#This Row],[W]]*$C$3</f>
        <v>-39.022111275727781</v>
      </c>
      <c r="R11">
        <f>S$5+(R$5-S$5)*EXP(-TableWmot22[[#This Row],[t]]/T$5)</f>
        <v>-38.976171958031195</v>
      </c>
      <c r="S11">
        <f>ABS(TableWmot22[[#This Row],[Wmot,sim]]-TableWmot22[[#This Row],[Wmot]])</f>
        <v>4.5939317696586102E-2</v>
      </c>
    </row>
    <row r="12" spans="1:25" x14ac:dyDescent="0.3">
      <c r="A12">
        <f>data_lastRecoveryFile!$A243-data_lastRecoveryFile!$A$240</f>
        <v>3.0000000000000249E-2</v>
      </c>
      <c r="B12">
        <f>$C$6*data_lastRecoveryFile!$D243/$C$5</f>
        <v>-3.30791788856305</v>
      </c>
      <c r="C12">
        <f>data_lastRecoveryFile!$G243*2*PI()/($C$4*$C$3*$C$2)</f>
        <v>-3.603871530474049</v>
      </c>
      <c r="D12">
        <f>TableWmot21[[#This Row],[W]]*$C$3</f>
        <v>-43.246458365688589</v>
      </c>
      <c r="E12">
        <f>F$5+(E$5-F$5)*EXP(-TableWmot21[[#This Row],[t]]/G$5)</f>
        <v>-40.95252761934244</v>
      </c>
      <c r="F12">
        <f>ABS(TableWmot21[[#This Row],[Wmot,sim]]-TableWmot21[[#This Row],[Wmot]])</f>
        <v>2.2939307463461489</v>
      </c>
      <c r="N12">
        <f>data_lastRecoveryFile!$A2812-data_lastRecoveryFile!$A$2809</f>
        <v>3.0000000000001137E-2</v>
      </c>
      <c r="O12">
        <f>$C$6*data_lastRecoveryFile!$D2812/$C$5</f>
        <v>-3.30791788856305</v>
      </c>
      <c r="P12">
        <f>data_lastRecoveryFile!$G2812*2*PI()/($C$4*$C$3*$C$2)</f>
        <v>-3.2970753728969204</v>
      </c>
      <c r="Q12">
        <f>TableWmot22[[#This Row],[W]]*$C$3</f>
        <v>-39.564904474763047</v>
      </c>
      <c r="R12">
        <f>S$5+(R$5-S$5)*EXP(-TableWmot22[[#This Row],[t]]/T$5)</f>
        <v>-40.394352767444047</v>
      </c>
      <c r="S12">
        <f>ABS(TableWmot22[[#This Row],[Wmot,sim]]-TableWmot22[[#This Row],[Wmot]])</f>
        <v>0.82944829268100051</v>
      </c>
    </row>
    <row r="13" spans="1:25" x14ac:dyDescent="0.3">
      <c r="A13">
        <f>data_lastRecoveryFile!$A244-data_lastRecoveryFile!$A$240</f>
        <v>4.0000000000000036E-2</v>
      </c>
      <c r="B13">
        <f>$C$6*data_lastRecoveryFile!$D244/$C$5</f>
        <v>-3.30791788856305</v>
      </c>
      <c r="C13">
        <f>data_lastRecoveryFile!$G244*2*PI()/($C$4*$C$3*$C$2)</f>
        <v>-3.6869621564845216</v>
      </c>
      <c r="D13">
        <f>TableWmot21[[#This Row],[W]]*$C$3</f>
        <v>-44.243545877814256</v>
      </c>
      <c r="E13">
        <f>F$5+(E$5-F$5)*EXP(-TableWmot21[[#This Row],[t]]/G$5)</f>
        <v>-42.482773843333639</v>
      </c>
      <c r="F13">
        <f>ABS(TableWmot21[[#This Row],[Wmot,sim]]-TableWmot21[[#This Row],[Wmot]])</f>
        <v>1.7607720344806168</v>
      </c>
      <c r="N13">
        <f>data_lastRecoveryFile!$A2813-data_lastRecoveryFile!$A$2809</f>
        <v>3.9999999999999147E-2</v>
      </c>
      <c r="O13">
        <f>$C$6*data_lastRecoveryFile!$D2813/$C$5</f>
        <v>-3.30791788856305</v>
      </c>
      <c r="P13">
        <f>data_lastRecoveryFile!$G2813*2*PI()/($C$4*$C$3*$C$2)</f>
        <v>-3.341816479210252</v>
      </c>
      <c r="Q13">
        <f>TableWmot22[[#This Row],[W]]*$C$3</f>
        <v>-40.101797750523026</v>
      </c>
      <c r="R13">
        <f>S$5+(R$5-S$5)*EXP(-TableWmot22[[#This Row],[t]]/T$5)</f>
        <v>-41.760233725215471</v>
      </c>
      <c r="S13">
        <f>ABS(TableWmot22[[#This Row],[Wmot,sim]]-TableWmot22[[#This Row],[Wmot]])</f>
        <v>1.6584359746924449</v>
      </c>
    </row>
    <row r="14" spans="1:25" x14ac:dyDescent="0.3">
      <c r="A14">
        <f>data_lastRecoveryFile!$A245-data_lastRecoveryFile!$A$240</f>
        <v>5.0000000000000266E-2</v>
      </c>
      <c r="B14">
        <f>$C$6*data_lastRecoveryFile!$D245/$C$5</f>
        <v>-3.30791788856305</v>
      </c>
      <c r="C14">
        <f>data_lastRecoveryFile!$G245*2*PI()/($C$4*$C$3*$C$2)</f>
        <v>-3.75972791164997</v>
      </c>
      <c r="D14">
        <f>TableWmot21[[#This Row],[W]]*$C$3</f>
        <v>-45.116734939799642</v>
      </c>
      <c r="E14">
        <f>F$5+(E$5-F$5)*EXP(-TableWmot21[[#This Row],[t]]/G$5)</f>
        <v>-43.949692620724136</v>
      </c>
      <c r="F14">
        <f>ABS(TableWmot21[[#This Row],[Wmot,sim]]-TableWmot21[[#This Row],[Wmot]])</f>
        <v>1.1670423190755059</v>
      </c>
      <c r="N14">
        <f>data_lastRecoveryFile!$A2814-data_lastRecoveryFile!$A$2809</f>
        <v>5.0000000000000711E-2</v>
      </c>
      <c r="O14">
        <f>$C$6*data_lastRecoveryFile!$D2814/$C$5</f>
        <v>-3.30791788856305</v>
      </c>
      <c r="P14">
        <f>data_lastRecoveryFile!$G2814*2*PI()/($C$4*$C$3*$C$2)</f>
        <v>-3.4283487286652892</v>
      </c>
      <c r="Q14">
        <f>TableWmot22[[#This Row],[W]]*$C$3</f>
        <v>-41.140184743983468</v>
      </c>
      <c r="R14">
        <f>S$5+(R$5-S$5)*EXP(-TableWmot22[[#This Row],[t]]/T$5)</f>
        <v>-43.075743551904161</v>
      </c>
      <c r="S14">
        <f>ABS(TableWmot22[[#This Row],[Wmot,sim]]-TableWmot22[[#This Row],[Wmot]])</f>
        <v>1.9355588079206925</v>
      </c>
    </row>
    <row r="15" spans="1:25" x14ac:dyDescent="0.3">
      <c r="A15">
        <f>data_lastRecoveryFile!$A246-data_lastRecoveryFile!$A$240</f>
        <v>6.0000000000000053E-2</v>
      </c>
      <c r="B15">
        <f>$C$6*data_lastRecoveryFile!$D246/$C$5</f>
        <v>-3.30791788856305</v>
      </c>
      <c r="C15">
        <f>data_lastRecoveryFile!$G246*2*PI()/($C$4*$C$3*$C$2)</f>
        <v>-3.8211854754245147</v>
      </c>
      <c r="D15">
        <f>TableWmot21[[#This Row],[W]]*$C$3</f>
        <v>-45.85422570509418</v>
      </c>
      <c r="E15">
        <f>F$5+(E$5-F$5)*EXP(-TableWmot21[[#This Row],[t]]/G$5)</f>
        <v>-45.355904683674481</v>
      </c>
      <c r="F15">
        <f>ABS(TableWmot21[[#This Row],[Wmot,sim]]-TableWmot21[[#This Row],[Wmot]])</f>
        <v>0.4983210214196987</v>
      </c>
      <c r="N15">
        <f>data_lastRecoveryFile!$A2815-data_lastRecoveryFile!$A$2809</f>
        <v>5.9999999999998721E-2</v>
      </c>
      <c r="O15">
        <f>$C$6*data_lastRecoveryFile!$D2815/$C$5</f>
        <v>-3.30791788856305</v>
      </c>
      <c r="P15">
        <f>data_lastRecoveryFile!$G2815*2*PI()/($C$4*$C$3*$C$2)</f>
        <v>-3.5497888743729025</v>
      </c>
      <c r="Q15">
        <f>TableWmot22[[#This Row],[W]]*$C$3</f>
        <v>-42.59746649247483</v>
      </c>
      <c r="R15">
        <f>S$5+(R$5-S$5)*EXP(-TableWmot22[[#This Row],[t]]/T$5)</f>
        <v>-44.342739840465697</v>
      </c>
      <c r="S15">
        <f>ABS(TableWmot22[[#This Row],[Wmot,sim]]-TableWmot22[[#This Row],[Wmot]])</f>
        <v>1.7452733479908673</v>
      </c>
    </row>
    <row r="16" spans="1:25" x14ac:dyDescent="0.3">
      <c r="A16">
        <f>data_lastRecoveryFile!$A247-data_lastRecoveryFile!$A$240</f>
        <v>7.0000000000000284E-2</v>
      </c>
      <c r="B16">
        <f>$C$6*data_lastRecoveryFile!$D247/$C$5</f>
        <v>-3.30791788856305</v>
      </c>
      <c r="C16">
        <f>data_lastRecoveryFile!$G247*2*PI()/($C$4*$C$3*$C$2)</f>
        <v>-3.8531434085054657</v>
      </c>
      <c r="D16">
        <f>TableWmot21[[#This Row],[W]]*$C$3</f>
        <v>-46.23772090206559</v>
      </c>
      <c r="E16">
        <f>F$5+(E$5-F$5)*EXP(-TableWmot21[[#This Row],[t]]/G$5)</f>
        <v>-46.703922308416381</v>
      </c>
      <c r="F16">
        <f>ABS(TableWmot21[[#This Row],[Wmot,sim]]-TableWmot21[[#This Row],[Wmot]])</f>
        <v>0.4662014063507911</v>
      </c>
      <c r="N16">
        <f>data_lastRecoveryFile!$A2816-data_lastRecoveryFile!$A$2809</f>
        <v>7.0000000000000284E-2</v>
      </c>
      <c r="O16">
        <f>$C$6*data_lastRecoveryFile!$D2816/$C$5</f>
        <v>-3.30791788856305</v>
      </c>
      <c r="P16">
        <f>data_lastRecoveryFile!$G2816*2*PI()/($C$4*$C$3*$C$2)</f>
        <v>-3.6766372856394982</v>
      </c>
      <c r="Q16">
        <f>TableWmot22[[#This Row],[W]]*$C$3</f>
        <v>-44.119647427673982</v>
      </c>
      <c r="R16">
        <f>S$5+(R$5-S$5)*EXP(-TableWmot22[[#This Row],[t]]/T$5)</f>
        <v>-45.563011679309</v>
      </c>
      <c r="S16">
        <f>ABS(TableWmot22[[#This Row],[Wmot,sim]]-TableWmot22[[#This Row],[Wmot]])</f>
        <v>1.4433642516350176</v>
      </c>
    </row>
    <row r="17" spans="1:19" x14ac:dyDescent="0.3">
      <c r="A17">
        <f>data_lastRecoveryFile!$A248-data_lastRecoveryFile!$A$240</f>
        <v>8.0000000000000071E-2</v>
      </c>
      <c r="B17">
        <f>$C$6*data_lastRecoveryFile!$D248/$C$5</f>
        <v>-3.30791788856305</v>
      </c>
      <c r="C17">
        <f>data_lastRecoveryFile!$G248*2*PI()/($C$4*$C$3*$C$2)</f>
        <v>-3.9032927803777788</v>
      </c>
      <c r="D17">
        <f>TableWmot21[[#This Row],[W]]*$C$3</f>
        <v>-46.839513364533346</v>
      </c>
      <c r="E17">
        <f>F$5+(E$5-F$5)*EXP(-TableWmot21[[#This Row],[t]]/G$5)</f>
        <v>-47.996153803573748</v>
      </c>
      <c r="F17">
        <f>ABS(TableWmot21[[#This Row],[Wmot,sim]]-TableWmot21[[#This Row],[Wmot]])</f>
        <v>1.1566404390404017</v>
      </c>
      <c r="N17">
        <f>data_lastRecoveryFile!$A2817-data_lastRecoveryFile!$A$2809</f>
        <v>7.9999999999998295E-2</v>
      </c>
      <c r="O17">
        <f>$C$6*data_lastRecoveryFile!$D2817/$C$5</f>
        <v>-3.30791788856305</v>
      </c>
      <c r="P17">
        <f>data_lastRecoveryFile!$G2817*2*PI()/($C$4*$C$3*$C$2)</f>
        <v>-3.8374102721014602</v>
      </c>
      <c r="Q17">
        <f>TableWmot22[[#This Row],[W]]*$C$3</f>
        <v>-46.048923265217525</v>
      </c>
      <c r="R17">
        <f>S$5+(R$5-S$5)*EXP(-TableWmot22[[#This Row],[t]]/T$5)</f>
        <v>-46.738282178612145</v>
      </c>
      <c r="S17">
        <f>ABS(TableWmot22[[#This Row],[Wmot,sim]]-TableWmot22[[#This Row],[Wmot]])</f>
        <v>0.68935891339462074</v>
      </c>
    </row>
    <row r="18" spans="1:19" x14ac:dyDescent="0.3">
      <c r="A18">
        <f>data_lastRecoveryFile!$A249-data_lastRecoveryFile!$A$240</f>
        <v>9.0000000000000302E-2</v>
      </c>
      <c r="B18">
        <f>$C$6*data_lastRecoveryFile!$D249/$C$5</f>
        <v>-3.30791788856305</v>
      </c>
      <c r="C18">
        <f>data_lastRecoveryFile!$G249*2*PI()/($C$4*$C$3*$C$2)</f>
        <v>-3.9504921890784668</v>
      </c>
      <c r="D18">
        <f>TableWmot21[[#This Row],[W]]*$C$3</f>
        <v>-47.4059062689416</v>
      </c>
      <c r="E18">
        <f>F$5+(E$5-F$5)*EXP(-TableWmot21[[#This Row],[t]]/G$5)</f>
        <v>-49.23490781274073</v>
      </c>
      <c r="F18">
        <f>ABS(TableWmot21[[#This Row],[Wmot,sim]]-TableWmot21[[#This Row],[Wmot]])</f>
        <v>1.82900154379913</v>
      </c>
      <c r="N18">
        <f>data_lastRecoveryFile!$A2818-data_lastRecoveryFile!$A$2809</f>
        <v>8.9999999999999858E-2</v>
      </c>
      <c r="O18">
        <f>$C$6*data_lastRecoveryFile!$D2818/$C$5</f>
        <v>-3.30791788856305</v>
      </c>
      <c r="P18">
        <f>data_lastRecoveryFile!$G2818*2*PI()/($C$4*$C$3*$C$2)</f>
        <v>-3.9559004551487758</v>
      </c>
      <c r="Q18">
        <f>TableWmot22[[#This Row],[W]]*$C$3</f>
        <v>-47.470805461785311</v>
      </c>
      <c r="R18">
        <f>S$5+(R$5-S$5)*EXP(-TableWmot22[[#This Row],[t]]/T$5)</f>
        <v>-47.870210903479361</v>
      </c>
      <c r="S18">
        <f>ABS(TableWmot22[[#This Row],[Wmot,sim]]-TableWmot22[[#This Row],[Wmot]])</f>
        <v>0.39940544169405001</v>
      </c>
    </row>
    <row r="19" spans="1:19" x14ac:dyDescent="0.3">
      <c r="A19">
        <f>data_lastRecoveryFile!$A250-data_lastRecoveryFile!$A$240</f>
        <v>0.10000000000000009</v>
      </c>
      <c r="B19">
        <f>$C$6*data_lastRecoveryFile!$D250/$C$5</f>
        <v>-3.30791788856305</v>
      </c>
      <c r="C19">
        <f>data_lastRecoveryFile!$G250*2*PI()/($C$4*$C$3*$C$2)</f>
        <v>-3.9868750671725182</v>
      </c>
      <c r="D19">
        <f>TableWmot21[[#This Row],[W]]*$C$3</f>
        <v>-47.84250080607022</v>
      </c>
      <c r="E19">
        <f>F$5+(E$5-F$5)*EXP(-TableWmot21[[#This Row],[t]]/G$5)</f>
        <v>-50.422397439001742</v>
      </c>
      <c r="F19">
        <f>ABS(TableWmot21[[#This Row],[Wmot,sim]]-TableWmot21[[#This Row],[Wmot]])</f>
        <v>2.579896632931522</v>
      </c>
      <c r="N19">
        <f>data_lastRecoveryFile!$A2819-data_lastRecoveryFile!$A$2809</f>
        <v>0.10000000000000142</v>
      </c>
      <c r="O19">
        <f>$C$6*data_lastRecoveryFile!$D2819/$C$5</f>
        <v>-3.30791788856305</v>
      </c>
      <c r="P19">
        <f>data_lastRecoveryFile!$G2819*2*PI()/($C$4*$C$3*$C$2)</f>
        <v>-4.0788155821865377</v>
      </c>
      <c r="Q19">
        <f>TableWmot22[[#This Row],[W]]*$C$3</f>
        <v>-48.945786986238453</v>
      </c>
      <c r="R19">
        <f>S$5+(R$5-S$5)*EXP(-TableWmot22[[#This Row],[t]]/T$5)</f>
        <v>-48.96039621736135</v>
      </c>
      <c r="S19">
        <f>ABS(TableWmot22[[#This Row],[Wmot,sim]]-TableWmot22[[#This Row],[Wmot]])</f>
        <v>1.4609231122896915E-2</v>
      </c>
    </row>
    <row r="20" spans="1:19" x14ac:dyDescent="0.3">
      <c r="A20">
        <f>data_lastRecoveryFile!$A251-data_lastRecoveryFile!$A$240</f>
        <v>0.11000000000000032</v>
      </c>
      <c r="B20">
        <f>$C$6*data_lastRecoveryFile!$D251/$C$5</f>
        <v>-3.30791788856305</v>
      </c>
      <c r="C20">
        <f>data_lastRecoveryFile!$G251*2*PI()/($C$4*$C$3*$C$2)</f>
        <v>-4.0498076122772115</v>
      </c>
      <c r="D20">
        <f>TableWmot21[[#This Row],[W]]*$C$3</f>
        <v>-48.597691347326538</v>
      </c>
      <c r="E20">
        <f>F$5+(E$5-F$5)*EXP(-TableWmot21[[#This Row],[t]]/G$5)</f>
        <v>-51.560744198763928</v>
      </c>
      <c r="F20">
        <f>ABS(TableWmot21[[#This Row],[Wmot,sim]]-TableWmot21[[#This Row],[Wmot]])</f>
        <v>2.9630528514373893</v>
      </c>
      <c r="N20">
        <f>data_lastRecoveryFile!$A2820-data_lastRecoveryFile!$A$2809</f>
        <v>0.10999999999999943</v>
      </c>
      <c r="O20">
        <f>$C$6*data_lastRecoveryFile!$D2820/$C$5</f>
        <v>-3.30791788856305</v>
      </c>
      <c r="P20">
        <f>data_lastRecoveryFile!$G2820*2*PI()/($C$4*$C$3*$C$2)</f>
        <v>-4.2051723331801929</v>
      </c>
      <c r="Q20">
        <f>TableWmot22[[#This Row],[W]]*$C$3</f>
        <v>-50.462067998162311</v>
      </c>
      <c r="R20">
        <f>S$5+(R$5-S$5)*EXP(-TableWmot22[[#This Row],[t]]/T$5)</f>
        <v>-50.010377539058943</v>
      </c>
      <c r="S20">
        <f>ABS(TableWmot22[[#This Row],[Wmot,sim]]-TableWmot22[[#This Row],[Wmot]])</f>
        <v>0.45169045910336791</v>
      </c>
    </row>
    <row r="21" spans="1:19" x14ac:dyDescent="0.3">
      <c r="A21">
        <f>data_lastRecoveryFile!$A252-data_lastRecoveryFile!$A$240</f>
        <v>0.12000000000000011</v>
      </c>
      <c r="B21">
        <f>$C$6*data_lastRecoveryFile!$D252/$C$5</f>
        <v>-3.30791788856305</v>
      </c>
      <c r="C21">
        <f>data_lastRecoveryFile!$G252*2*PI()/($C$4*$C$3*$C$2)</f>
        <v>-4.0758656190149125</v>
      </c>
      <c r="D21">
        <f>TableWmot21[[#This Row],[W]]*$C$3</f>
        <v>-48.91038742817895</v>
      </c>
      <c r="E21">
        <f>F$5+(E$5-F$5)*EXP(-TableWmot21[[#This Row],[t]]/G$5)</f>
        <v>-52.651981811964035</v>
      </c>
      <c r="F21">
        <f>ABS(TableWmot21[[#This Row],[Wmot,sim]]-TableWmot21[[#This Row],[Wmot]])</f>
        <v>3.7415943837850847</v>
      </c>
      <c r="N21">
        <f>data_lastRecoveryFile!$A2821-data_lastRecoveryFile!$A$2809</f>
        <v>0.12000000000000099</v>
      </c>
      <c r="O21">
        <f>$C$6*data_lastRecoveryFile!$D2821/$C$5</f>
        <v>-3.30791788856305</v>
      </c>
      <c r="P21">
        <f>data_lastRecoveryFile!$G2821*2*PI()/($C$4*$C$3*$C$2)</f>
        <v>-4.275479785958284</v>
      </c>
      <c r="Q21">
        <f>TableWmot22[[#This Row],[W]]*$C$3</f>
        <v>-51.305757431499408</v>
      </c>
      <c r="R21">
        <f>S$5+(R$5-S$5)*EXP(-TableWmot22[[#This Row],[t]]/T$5)</f>
        <v>-51.021637516492433</v>
      </c>
      <c r="S21">
        <f>ABS(TableWmot22[[#This Row],[Wmot,sim]]-TableWmot22[[#This Row],[Wmot]])</f>
        <v>0.28411991500697553</v>
      </c>
    </row>
    <row r="22" spans="1:19" x14ac:dyDescent="0.3">
      <c r="A22">
        <f>data_lastRecoveryFile!$A253-data_lastRecoveryFile!$A$240</f>
        <v>0.12999999999999989</v>
      </c>
      <c r="B22">
        <f>$C$6*data_lastRecoveryFile!$D253/$C$5</f>
        <v>-3.30791788856305</v>
      </c>
      <c r="C22">
        <f>data_lastRecoveryFile!$G253*2*PI()/($C$4*$C$3*$C$2)</f>
        <v>-4.1127401573819045</v>
      </c>
      <c r="D22">
        <f>TableWmot21[[#This Row],[W]]*$C$3</f>
        <v>-49.352881888582857</v>
      </c>
      <c r="E22">
        <f>F$5+(E$5-F$5)*EXP(-TableWmot21[[#This Row],[t]]/G$5)</f>
        <v>-53.698059835422804</v>
      </c>
      <c r="F22">
        <f>ABS(TableWmot21[[#This Row],[Wmot,sim]]-TableWmot21[[#This Row],[Wmot]])</f>
        <v>4.3451779468399465</v>
      </c>
      <c r="N22">
        <f>data_lastRecoveryFile!$A2822-data_lastRecoveryFile!$A$2809</f>
        <v>0.12999999999999901</v>
      </c>
      <c r="O22">
        <f>$C$6*data_lastRecoveryFile!$D2822/$C$5</f>
        <v>-3.30791788856305</v>
      </c>
      <c r="P22">
        <f>data_lastRecoveryFile!$G2822*2*PI()/($C$4*$C$3*$C$2)</f>
        <v>-4.3275957994336869</v>
      </c>
      <c r="Q22">
        <f>TableWmot22[[#This Row],[W]]*$C$3</f>
        <v>-51.931149593204239</v>
      </c>
      <c r="R22">
        <f>S$5+(R$5-S$5)*EXP(-TableWmot22[[#This Row],[t]]/T$5)</f>
        <v>-51.995604120302723</v>
      </c>
      <c r="S22">
        <f>ABS(TableWmot22[[#This Row],[Wmot,sim]]-TableWmot22[[#This Row],[Wmot]])</f>
        <v>6.4454527098483538E-2</v>
      </c>
    </row>
    <row r="23" spans="1:19" x14ac:dyDescent="0.3">
      <c r="A23">
        <f>data_lastRecoveryFile!$A254-data_lastRecoveryFile!$A$240</f>
        <v>0.14000000000000012</v>
      </c>
      <c r="B23">
        <f>$C$6*data_lastRecoveryFile!$D254/$C$5</f>
        <v>-3.30791788856305</v>
      </c>
      <c r="C23">
        <f>data_lastRecoveryFile!$G254*2*PI()/($C$4*$C$3*$C$2)</f>
        <v>-4.1491230349646298</v>
      </c>
      <c r="D23">
        <f>TableWmot21[[#This Row],[W]]*$C$3</f>
        <v>-49.789476419575557</v>
      </c>
      <c r="E23">
        <f>F$5+(E$5-F$5)*EXP(-TableWmot21[[#This Row],[t]]/G$5)</f>
        <v>-54.700847145836725</v>
      </c>
      <c r="F23">
        <f>ABS(TableWmot21[[#This Row],[Wmot,sim]]-TableWmot21[[#This Row],[Wmot]])</f>
        <v>4.9113707262611683</v>
      </c>
      <c r="N23">
        <f>data_lastRecoveryFile!$A2823-data_lastRecoveryFile!$A$2809</f>
        <v>0.14000000000000057</v>
      </c>
      <c r="O23">
        <f>$C$6*data_lastRecoveryFile!$D2823/$C$5</f>
        <v>-3.30791788856305</v>
      </c>
      <c r="P23">
        <f>data_lastRecoveryFile!$G2823*2*PI()/($C$4*$C$3*$C$2)</f>
        <v>-4.3688952823024536</v>
      </c>
      <c r="Q23">
        <f>TableWmot22[[#This Row],[W]]*$C$3</f>
        <v>-52.426743387629443</v>
      </c>
      <c r="R23">
        <f>S$5+(R$5-S$5)*EXP(-TableWmot22[[#This Row],[t]]/T$5)</f>
        <v>-52.933652660249834</v>
      </c>
      <c r="S23">
        <f>ABS(TableWmot22[[#This Row],[Wmot,sim]]-TableWmot22[[#This Row],[Wmot]])</f>
        <v>0.50690927262039054</v>
      </c>
    </row>
    <row r="24" spans="1:19" x14ac:dyDescent="0.3">
      <c r="A24">
        <f>data_lastRecoveryFile!$A255-data_lastRecoveryFile!$A$240</f>
        <v>0.14999999999999991</v>
      </c>
      <c r="B24">
        <f>$C$6*data_lastRecoveryFile!$D255/$C$5</f>
        <v>-3.30791788856305</v>
      </c>
      <c r="C24">
        <f>data_lastRecoveryFile!$G255*2*PI()/($C$4*$C$3*$C$2)</f>
        <v>-4.2169721853553641</v>
      </c>
      <c r="D24">
        <f>TableWmot21[[#This Row],[W]]*$C$3</f>
        <v>-50.603666224264373</v>
      </c>
      <c r="E24">
        <f>F$5+(E$5-F$5)*EXP(-TableWmot21[[#This Row],[t]]/G$5)</f>
        <v>-55.662135278630331</v>
      </c>
      <c r="F24">
        <f>ABS(TableWmot21[[#This Row],[Wmot,sim]]-TableWmot21[[#This Row],[Wmot]])</f>
        <v>5.0584690543659576</v>
      </c>
      <c r="N24">
        <f>data_lastRecoveryFile!$A2824-data_lastRecoveryFile!$A$2809</f>
        <v>0.14999999999999858</v>
      </c>
      <c r="O24">
        <f>$C$6*data_lastRecoveryFile!$D2824/$C$5</f>
        <v>-3.30791788856305</v>
      </c>
      <c r="P24">
        <f>data_lastRecoveryFile!$G2824*2*PI()/($C$4*$C$3*$C$2)</f>
        <v>-4.4156030307302006</v>
      </c>
      <c r="Q24">
        <f>TableWmot22[[#This Row],[W]]*$C$3</f>
        <v>-52.98723636876241</v>
      </c>
      <c r="R24">
        <f>S$5+(R$5-S$5)*EXP(-TableWmot22[[#This Row],[t]]/T$5)</f>
        <v>-53.837107727244785</v>
      </c>
      <c r="S24">
        <f>ABS(TableWmot22[[#This Row],[Wmot,sim]]-TableWmot22[[#This Row],[Wmot]])</f>
        <v>0.84987135848237472</v>
      </c>
    </row>
    <row r="25" spans="1:19" x14ac:dyDescent="0.3">
      <c r="A25">
        <f>data_lastRecoveryFile!$A256-data_lastRecoveryFile!$A$240</f>
        <v>0.16000000000000014</v>
      </c>
      <c r="B25">
        <f>$C$6*data_lastRecoveryFile!$D256/$C$5</f>
        <v>-3.30791788856305</v>
      </c>
      <c r="C25">
        <f>data_lastRecoveryFile!$G256*2*PI()/($C$4*$C$3*$C$2)</f>
        <v>-4.3118626635410093</v>
      </c>
      <c r="D25">
        <f>TableWmot21[[#This Row],[W]]*$C$3</f>
        <v>-51.742351962492108</v>
      </c>
      <c r="E25">
        <f>F$5+(E$5-F$5)*EXP(-TableWmot21[[#This Row],[t]]/G$5)</f>
        <v>-56.583641628634368</v>
      </c>
      <c r="F25">
        <f>ABS(TableWmot21[[#This Row],[Wmot,sim]]-TableWmot21[[#This Row],[Wmot]])</f>
        <v>4.8412896661422593</v>
      </c>
      <c r="N25">
        <f>data_lastRecoveryFile!$A2825-data_lastRecoveryFile!$A$2809</f>
        <v>0.16000000000000014</v>
      </c>
      <c r="O25">
        <f>$C$6*data_lastRecoveryFile!$D2825/$C$5</f>
        <v>-3.30791788856305</v>
      </c>
      <c r="P25">
        <f>data_lastRecoveryFile!$G2825*2*PI()/($C$4*$C$3*$C$2)</f>
        <v>-4.4888604466799178</v>
      </c>
      <c r="Q25">
        <f>TableWmot22[[#This Row],[W]]*$C$3</f>
        <v>-53.86632536015901</v>
      </c>
      <c r="R25">
        <f>S$5+(R$5-S$5)*EXP(-TableWmot22[[#This Row],[t]]/T$5)</f>
        <v>-54.707245063768397</v>
      </c>
      <c r="S25">
        <f>ABS(TableWmot22[[#This Row],[Wmot,sim]]-TableWmot22[[#This Row],[Wmot]])</f>
        <v>0.84091970360938717</v>
      </c>
    </row>
    <row r="26" spans="1:19" x14ac:dyDescent="0.3">
      <c r="A26">
        <f>data_lastRecoveryFile!$A257-data_lastRecoveryFile!$A$240</f>
        <v>0.16999999999999993</v>
      </c>
      <c r="B26">
        <f>$C$6*data_lastRecoveryFile!$D257/$C$5</f>
        <v>-3.30791788856305</v>
      </c>
      <c r="C26">
        <f>data_lastRecoveryFile!$G257*2*PI()/($C$4*$C$3*$C$2)</f>
        <v>-4.4116697465013681</v>
      </c>
      <c r="D26">
        <f>TableWmot21[[#This Row],[W]]*$C$3</f>
        <v>-52.940036958016421</v>
      </c>
      <c r="E26">
        <f>F$5+(E$5-F$5)*EXP(-TableWmot21[[#This Row],[t]]/G$5)</f>
        <v>-57.467012518307058</v>
      </c>
      <c r="F26">
        <f>ABS(TableWmot21[[#This Row],[Wmot,sim]]-TableWmot21[[#This Row],[Wmot]])</f>
        <v>4.5269755602906372</v>
      </c>
      <c r="N26">
        <f>data_lastRecoveryFile!$A2826-data_lastRecoveryFile!$A$2809</f>
        <v>0.16999999999999815</v>
      </c>
      <c r="O26">
        <f>$C$6*data_lastRecoveryFile!$D2826/$C$5</f>
        <v>-3.30791788856305</v>
      </c>
      <c r="P26">
        <f>data_lastRecoveryFile!$G2826*2*PI()/($C$4*$C$3*$C$2)</f>
        <v>-4.570967751633181</v>
      </c>
      <c r="Q26">
        <f>TableWmot22[[#This Row],[W]]*$C$3</f>
        <v>-54.851613019598176</v>
      </c>
      <c r="R26">
        <f>S$5+(R$5-S$5)*EXP(-TableWmot22[[#This Row],[t]]/T$5)</f>
        <v>-55.545293365307337</v>
      </c>
      <c r="S26">
        <f>ABS(TableWmot22[[#This Row],[Wmot,sim]]-TableWmot22[[#This Row],[Wmot]])</f>
        <v>0.69368034570916137</v>
      </c>
    </row>
    <row r="27" spans="1:19" x14ac:dyDescent="0.3">
      <c r="A27">
        <f>data_lastRecoveryFile!$A258-data_lastRecoveryFile!$A$240</f>
        <v>0.18000000000000016</v>
      </c>
      <c r="B27">
        <f>$C$6*data_lastRecoveryFile!$D258/$C$5</f>
        <v>-3.30791788856305</v>
      </c>
      <c r="C27">
        <f>data_lastRecoveryFile!$G258*2*PI()/($C$4*$C$3*$C$2)</f>
        <v>-4.5272099663770575</v>
      </c>
      <c r="D27">
        <f>TableWmot21[[#This Row],[W]]*$C$3</f>
        <v>-54.32651959652469</v>
      </c>
      <c r="E27">
        <f>F$5+(E$5-F$5)*EXP(-TableWmot21[[#This Row],[t]]/G$5)</f>
        <v>-58.313826138981256</v>
      </c>
      <c r="F27">
        <f>ABS(TableWmot21[[#This Row],[Wmot,sim]]-TableWmot21[[#This Row],[Wmot]])</f>
        <v>3.9873065424565652</v>
      </c>
      <c r="N27">
        <f>data_lastRecoveryFile!$A2827-data_lastRecoveryFile!$A$2809</f>
        <v>0.17999999999999972</v>
      </c>
      <c r="O27">
        <f>$C$6*data_lastRecoveryFile!$D2827/$C$5</f>
        <v>-3.30791788856305</v>
      </c>
      <c r="P27">
        <f>data_lastRecoveryFile!$G2827*2*PI()/($C$4*$C$3*$C$2)</f>
        <v>-4.613250555559155</v>
      </c>
      <c r="Q27">
        <f>TableWmot22[[#This Row],[W]]*$C$3</f>
        <v>-55.35900666670986</v>
      </c>
      <c r="R27">
        <f>S$5+(R$5-S$5)*EXP(-TableWmot22[[#This Row],[t]]/T$5)</f>
        <v>-56.352436015361562</v>
      </c>
      <c r="S27">
        <f>ABS(TableWmot22[[#This Row],[Wmot,sim]]-TableWmot22[[#This Row],[Wmot]])</f>
        <v>0.99342934865170207</v>
      </c>
    </row>
    <row r="28" spans="1:19" x14ac:dyDescent="0.3">
      <c r="A28">
        <f>data_lastRecoveryFile!$A259-data_lastRecoveryFile!$A$240</f>
        <v>0.18999999999999995</v>
      </c>
      <c r="B28">
        <f>$C$6*data_lastRecoveryFile!$D259/$C$5</f>
        <v>-3.30791788856305</v>
      </c>
      <c r="C28">
        <f>data_lastRecoveryFile!$G259*2*PI()/($C$4*$C$3*$C$2)</f>
        <v>-4.592600813869109</v>
      </c>
      <c r="D28">
        <f>TableWmot21[[#This Row],[W]]*$C$3</f>
        <v>-55.111209766429312</v>
      </c>
      <c r="E28">
        <f>F$5+(E$5-F$5)*EXP(-TableWmot21[[#This Row],[t]]/G$5)</f>
        <v>-59.12559537039094</v>
      </c>
      <c r="F28">
        <f>ABS(TableWmot21[[#This Row],[Wmot,sim]]-TableWmot21[[#This Row],[Wmot]])</f>
        <v>4.0143856039616281</v>
      </c>
      <c r="N28">
        <f>data_lastRecoveryFile!$A2828-data_lastRecoveryFile!$A$2809</f>
        <v>0.19000000000000128</v>
      </c>
      <c r="O28">
        <f>$C$6*data_lastRecoveryFile!$D2828/$C$5</f>
        <v>-3.30791788856305</v>
      </c>
      <c r="P28">
        <f>data_lastRecoveryFile!$G2828*2*PI()/($C$4*$C$3*$C$2)</f>
        <v>-4.6525833963135046</v>
      </c>
      <c r="Q28">
        <f>TableWmot22[[#This Row],[W]]*$C$3</f>
        <v>-55.831000755762055</v>
      </c>
      <c r="R28">
        <f>S$5+(R$5-S$5)*EXP(-TableWmot22[[#This Row],[t]]/T$5)</f>
        <v>-57.129812756463465</v>
      </c>
      <c r="S28">
        <f>ABS(TableWmot22[[#This Row],[Wmot,sim]]-TableWmot22[[#This Row],[Wmot]])</f>
        <v>1.2988120007014103</v>
      </c>
    </row>
    <row r="29" spans="1:19" x14ac:dyDescent="0.3">
      <c r="A29">
        <f>data_lastRecoveryFile!$A260-data_lastRecoveryFile!$A$240</f>
        <v>0.20000000000000018</v>
      </c>
      <c r="B29">
        <f>$C$6*data_lastRecoveryFile!$D260/$C$5</f>
        <v>-3.30791788856305</v>
      </c>
      <c r="C29">
        <f>data_lastRecoveryFile!$G260*2*PI()/($C$4*$C$3*$C$2)</f>
        <v>-4.6427501857414217</v>
      </c>
      <c r="D29">
        <f>TableWmot21[[#This Row],[W]]*$C$3</f>
        <v>-55.713002228897061</v>
      </c>
      <c r="E29">
        <f>F$5+(E$5-F$5)*EXP(-TableWmot21[[#This Row],[t]]/G$5)</f>
        <v>-59.903770483515459</v>
      </c>
      <c r="F29">
        <f>ABS(TableWmot21[[#This Row],[Wmot,sim]]-TableWmot21[[#This Row],[Wmot]])</f>
        <v>4.1907682546183977</v>
      </c>
      <c r="N29">
        <f>data_lastRecoveryFile!$A2829-data_lastRecoveryFile!$A$2809</f>
        <v>0.19999999999999929</v>
      </c>
      <c r="O29">
        <f>$C$6*data_lastRecoveryFile!$D2829/$C$5</f>
        <v>-3.30791788856305</v>
      </c>
      <c r="P29">
        <f>data_lastRecoveryFile!$G2829*2*PI()/($C$4*$C$3*$C$2)</f>
        <v>-4.6909329160106461</v>
      </c>
      <c r="Q29">
        <f>TableWmot22[[#This Row],[W]]*$C$3</f>
        <v>-56.291194992127757</v>
      </c>
      <c r="R29">
        <f>S$5+(R$5-S$5)*EXP(-TableWmot22[[#This Row],[t]]/T$5)</f>
        <v>-57.878521299575887</v>
      </c>
      <c r="S29">
        <f>ABS(TableWmot22[[#This Row],[Wmot,sim]]-TableWmot22[[#This Row],[Wmot]])</f>
        <v>1.5873263074481301</v>
      </c>
    </row>
    <row r="30" spans="1:19" x14ac:dyDescent="0.3">
      <c r="A30">
        <f>data_lastRecoveryFile!$A261-data_lastRecoveryFile!$A$240</f>
        <v>0.20999999999999996</v>
      </c>
      <c r="B30">
        <f>$C$6*data_lastRecoveryFile!$D261/$C$5</f>
        <v>-3.30791788856305</v>
      </c>
      <c r="C30">
        <f>data_lastRecoveryFile!$G261*2*PI()/($C$4*$C$3*$C$2)</f>
        <v>-4.6948661997281524</v>
      </c>
      <c r="D30">
        <f>TableWmot21[[#This Row],[W]]*$C$3</f>
        <v>-56.338394396737826</v>
      </c>
      <c r="E30">
        <f>F$5+(E$5-F$5)*EXP(-TableWmot21[[#This Row],[t]]/G$5)</f>
        <v>-60.649741731569193</v>
      </c>
      <c r="F30">
        <f>ABS(TableWmot21[[#This Row],[Wmot,sim]]-TableWmot21[[#This Row],[Wmot]])</f>
        <v>4.3113473348313676</v>
      </c>
      <c r="N30">
        <f>data_lastRecoveryFile!$A2830-data_lastRecoveryFile!$A$2809</f>
        <v>0.21000000000000085</v>
      </c>
      <c r="O30">
        <f>$C$6*data_lastRecoveryFile!$D2830/$C$5</f>
        <v>-3.30791788856305</v>
      </c>
      <c r="P30">
        <f>data_lastRecoveryFile!$G2830*2*PI()/($C$4*$C$3*$C$2)</f>
        <v>-4.698799483956984</v>
      </c>
      <c r="Q30">
        <f>TableWmot22[[#This Row],[W]]*$C$3</f>
        <v>-56.385593807483808</v>
      </c>
      <c r="R30">
        <f>S$5+(R$5-S$5)*EXP(-TableWmot22[[#This Row],[t]]/T$5)</f>
        <v>-58.59961887413845</v>
      </c>
      <c r="S30">
        <f>ABS(TableWmot22[[#This Row],[Wmot,sim]]-TableWmot22[[#This Row],[Wmot]])</f>
        <v>2.2140250666546422</v>
      </c>
    </row>
    <row r="31" spans="1:19" x14ac:dyDescent="0.3">
      <c r="A31">
        <f>data_lastRecoveryFile!$A262-data_lastRecoveryFile!$A$240</f>
        <v>0.2200000000000002</v>
      </c>
      <c r="B31">
        <f>$C$6*data_lastRecoveryFile!$D262/$C$5</f>
        <v>-3.30791788856305</v>
      </c>
      <c r="C31">
        <f>data_lastRecoveryFile!$G262*2*PI()/($C$4*$C$3*$C$2)</f>
        <v>-4.8158146851628238</v>
      </c>
      <c r="D31">
        <f>TableWmot21[[#This Row],[W]]*$C$3</f>
        <v>-57.789776221953886</v>
      </c>
      <c r="E31">
        <f>F$5+(E$5-F$5)*EXP(-TableWmot21[[#This Row],[t]]/G$5)</f>
        <v>-61.36484183376669</v>
      </c>
      <c r="F31">
        <f>ABS(TableWmot21[[#This Row],[Wmot,sim]]-TableWmot21[[#This Row],[Wmot]])</f>
        <v>3.5750656118128035</v>
      </c>
      <c r="N31">
        <f>data_lastRecoveryFile!$A2831-data_lastRecoveryFile!$A$2809</f>
        <v>0.21999999999999886</v>
      </c>
      <c r="O31">
        <f>$C$6*data_lastRecoveryFile!$D2831/$C$5</f>
        <v>-3.30791788856305</v>
      </c>
      <c r="P31">
        <f>data_lastRecoveryFile!$G2831*2*PI()/($C$4*$C$3*$C$2)</f>
        <v>-4.7784484865228913</v>
      </c>
      <c r="Q31">
        <f>TableWmot22[[#This Row],[W]]*$C$3</f>
        <v>-57.3413818382747</v>
      </c>
      <c r="R31">
        <f>S$5+(R$5-S$5)*EXP(-TableWmot22[[#This Row],[t]]/T$5)</f>
        <v>-59.294123720948463</v>
      </c>
      <c r="S31">
        <f>ABS(TableWmot22[[#This Row],[Wmot,sim]]-TableWmot22[[#This Row],[Wmot]])</f>
        <v>1.952741882673763</v>
      </c>
    </row>
    <row r="32" spans="1:19" x14ac:dyDescent="0.3">
      <c r="A32">
        <f>data_lastRecoveryFile!$A263-data_lastRecoveryFile!$A$240</f>
        <v>0.22999999999999998</v>
      </c>
      <c r="B32">
        <f>$C$6*data_lastRecoveryFile!$D263/$C$5</f>
        <v>-3.30791788856305</v>
      </c>
      <c r="C32">
        <f>data_lastRecoveryFile!$G263*2*PI()/($C$4*$C$3*$C$2)</f>
        <v>-4.9746210295103701</v>
      </c>
      <c r="D32">
        <f>TableWmot21[[#This Row],[W]]*$C$3</f>
        <v>-59.695452354124441</v>
      </c>
      <c r="E32">
        <f>F$5+(E$5-F$5)*EXP(-TableWmot21[[#This Row],[t]]/G$5)</f>
        <v>-62.050348356299573</v>
      </c>
      <c r="F32">
        <f>ABS(TableWmot21[[#This Row],[Wmot,sim]]-TableWmot21[[#This Row],[Wmot]])</f>
        <v>2.3548960021751313</v>
      </c>
      <c r="N32">
        <f>data_lastRecoveryFile!$A2832-data_lastRecoveryFile!$A$2809</f>
        <v>0.23000000000000043</v>
      </c>
      <c r="O32">
        <f>$C$6*data_lastRecoveryFile!$D2832/$C$5</f>
        <v>-3.30791788856305</v>
      </c>
      <c r="P32">
        <f>data_lastRecoveryFile!$G2832*2*PI()/($C$4*$C$3*$C$2)</f>
        <v>-4.8310561607825617</v>
      </c>
      <c r="Q32">
        <f>TableWmot22[[#This Row],[W]]*$C$3</f>
        <v>-57.972673929390737</v>
      </c>
      <c r="R32">
        <f>S$5+(R$5-S$5)*EXP(-TableWmot22[[#This Row],[t]]/T$5)</f>
        <v>-59.963016529991037</v>
      </c>
      <c r="S32">
        <f>ABS(TableWmot22[[#This Row],[Wmot,sim]]-TableWmot22[[#This Row],[Wmot]])</f>
        <v>1.9903426006003002</v>
      </c>
    </row>
    <row r="33" spans="1:19" x14ac:dyDescent="0.3">
      <c r="A33">
        <f>data_lastRecoveryFile!$A264-data_lastRecoveryFile!$A$240</f>
        <v>0.24000000000000021</v>
      </c>
      <c r="B33">
        <f>$C$6*data_lastRecoveryFile!$D264/$C$5</f>
        <v>-3.30791788856305</v>
      </c>
      <c r="C33">
        <f>data_lastRecoveryFile!$G264*2*PI()/($C$4*$C$3*$C$2)</f>
        <v>-5.1476855273977913</v>
      </c>
      <c r="D33">
        <f>TableWmot21[[#This Row],[W]]*$C$3</f>
        <v>-61.772226328773499</v>
      </c>
      <c r="E33">
        <f>F$5+(E$5-F$5)*EXP(-TableWmot21[[#This Row],[t]]/G$5)</f>
        <v>-62.707485994779987</v>
      </c>
      <c r="F33">
        <f>ABS(TableWmot21[[#This Row],[Wmot,sim]]-TableWmot21[[#This Row],[Wmot]])</f>
        <v>0.93525966600648758</v>
      </c>
      <c r="N33">
        <f>data_lastRecoveryFile!$A2833-data_lastRecoveryFile!$A$2809</f>
        <v>0.23999999999999844</v>
      </c>
      <c r="O33">
        <f>$C$6*data_lastRecoveryFile!$D2833/$C$5</f>
        <v>-3.30791788856305</v>
      </c>
      <c r="P33">
        <f>data_lastRecoveryFile!$G2833*2*PI()/($C$4*$C$3*$C$2)</f>
        <v>-4.8669473780923447</v>
      </c>
      <c r="Q33">
        <f>TableWmot22[[#This Row],[W]]*$C$3</f>
        <v>-58.403368537108136</v>
      </c>
      <c r="R33">
        <f>S$5+(R$5-S$5)*EXP(-TableWmot22[[#This Row],[t]]/T$5)</f>
        <v>-60.607241825240763</v>
      </c>
      <c r="S33">
        <f>ABS(TableWmot22[[#This Row],[Wmot,sim]]-TableWmot22[[#This Row],[Wmot]])</f>
        <v>2.2038732881326268</v>
      </c>
    </row>
    <row r="34" spans="1:19" x14ac:dyDescent="0.3">
      <c r="A34">
        <f>data_lastRecoveryFile!$A265-data_lastRecoveryFile!$A$240</f>
        <v>0.25</v>
      </c>
      <c r="B34">
        <f>$C$6*data_lastRecoveryFile!$D265/$C$5</f>
        <v>-3.30791788856305</v>
      </c>
      <c r="C34">
        <f>data_lastRecoveryFile!$G265*2*PI()/($C$4*$C$3*$C$2)</f>
        <v>-5.3015752674819501</v>
      </c>
      <c r="D34">
        <f>TableWmot21[[#This Row],[W]]*$C$3</f>
        <v>-63.618903209783397</v>
      </c>
      <c r="E34">
        <f>F$5+(E$5-F$5)*EXP(-TableWmot21[[#This Row],[t]]/G$5)</f>
        <v>-63.33742876222734</v>
      </c>
      <c r="F34">
        <f>ABS(TableWmot21[[#This Row],[Wmot,sim]]-TableWmot21[[#This Row],[Wmot]])</f>
        <v>0.28147444755605733</v>
      </c>
      <c r="N34">
        <f>data_lastRecoveryFile!$A2834-data_lastRecoveryFile!$A$2809</f>
        <v>0.25</v>
      </c>
      <c r="O34">
        <f>$C$6*data_lastRecoveryFile!$D2834/$C$5</f>
        <v>-3.30791788856305</v>
      </c>
      <c r="P34">
        <f>data_lastRecoveryFile!$G2834*2*PI()/($C$4*$C$3*$C$2)</f>
        <v>-4.9928124683017323</v>
      </c>
      <c r="Q34">
        <f>TableWmot22[[#This Row],[W]]*$C$3</f>
        <v>-59.913749619620788</v>
      </c>
      <c r="R34">
        <f>S$5+(R$5-S$5)*EXP(-TableWmot22[[#This Row],[t]]/T$5)</f>
        <v>-61.227709298398295</v>
      </c>
      <c r="S34">
        <f>ABS(TableWmot22[[#This Row],[Wmot,sim]]-TableWmot22[[#This Row],[Wmot]])</f>
        <v>1.3139596787775076</v>
      </c>
    </row>
    <row r="35" spans="1:19" x14ac:dyDescent="0.3">
      <c r="A35">
        <f>data_lastRecoveryFile!$A266-data_lastRecoveryFile!$A$240</f>
        <v>0.26000000000000023</v>
      </c>
      <c r="B35">
        <f>$C$6*data_lastRecoveryFile!$D266/$C$5</f>
        <v>-3.30791788856305</v>
      </c>
      <c r="C35">
        <f>data_lastRecoveryFile!$G266*2*PI()/($C$4*$C$3*$C$2)</f>
        <v>-5.3699160801909329</v>
      </c>
      <c r="D35">
        <f>TableWmot21[[#This Row],[W]]*$C$3</f>
        <v>-64.438992962291195</v>
      </c>
      <c r="E35">
        <f>F$5+(E$5-F$5)*EXP(-TableWmot21[[#This Row],[t]]/G$5)</f>
        <v>-63.94130208650823</v>
      </c>
      <c r="F35">
        <f>ABS(TableWmot21[[#This Row],[Wmot,sim]]-TableWmot21[[#This Row],[Wmot]])</f>
        <v>0.49769087578296478</v>
      </c>
      <c r="N35">
        <f>data_lastRecoveryFile!$A2835-data_lastRecoveryFile!$A$2809</f>
        <v>0.25999999999999801</v>
      </c>
      <c r="O35">
        <f>$C$6*data_lastRecoveryFile!$D2835/$C$5</f>
        <v>-3.30791788856305</v>
      </c>
      <c r="P35">
        <f>data_lastRecoveryFile!$G2835*2*PI()/($C$4*$C$3*$C$2)</f>
        <v>-5.0940945331035667</v>
      </c>
      <c r="Q35">
        <f>TableWmot22[[#This Row],[W]]*$C$3</f>
        <v>-61.129134397242801</v>
      </c>
      <c r="R35">
        <f>S$5+(R$5-S$5)*EXP(-TableWmot22[[#This Row],[t]]/T$5)</f>
        <v>-61.825295093437582</v>
      </c>
      <c r="S35">
        <f>ABS(TableWmot22[[#This Row],[Wmot,sim]]-TableWmot22[[#This Row],[Wmot]])</f>
        <v>0.69616069619478083</v>
      </c>
    </row>
    <row r="36" spans="1:19" x14ac:dyDescent="0.3">
      <c r="A36">
        <f>data_lastRecoveryFile!$A267-data_lastRecoveryFile!$A$240</f>
        <v>0.27</v>
      </c>
      <c r="B36">
        <f>$C$6*data_lastRecoveryFile!$D267/$C$5</f>
        <v>-3.30791788856305</v>
      </c>
      <c r="C36">
        <f>data_lastRecoveryFile!$G267*2*PI()/($C$4*$C$3*$C$2)</f>
        <v>-5.4077739385924799</v>
      </c>
      <c r="D36">
        <f>TableWmot21[[#This Row],[W]]*$C$3</f>
        <v>-64.893287263109755</v>
      </c>
      <c r="E36">
        <f>F$5+(E$5-F$5)*EXP(-TableWmot21[[#This Row],[t]]/G$5)</f>
        <v>-64.520184820975857</v>
      </c>
      <c r="F36">
        <f>ABS(TableWmot21[[#This Row],[Wmot,sim]]-TableWmot21[[#This Row],[Wmot]])</f>
        <v>0.37310244213389865</v>
      </c>
      <c r="N36">
        <f>data_lastRecoveryFile!$A2836-data_lastRecoveryFile!$A$2809</f>
        <v>0.26999999999999957</v>
      </c>
      <c r="O36">
        <f>$C$6*data_lastRecoveryFile!$D2836/$C$5</f>
        <v>-3.30791788856305</v>
      </c>
      <c r="P36">
        <f>data_lastRecoveryFile!$G2836*2*PI()/($C$4*$C$3*$C$2)</f>
        <v>-5.2007848655096911</v>
      </c>
      <c r="Q36">
        <f>TableWmot22[[#This Row],[W]]*$C$3</f>
        <v>-62.409418386116293</v>
      </c>
      <c r="R36">
        <f>S$5+(R$5-S$5)*EXP(-TableWmot22[[#This Row],[t]]/T$5)</f>
        <v>-62.400843043784882</v>
      </c>
      <c r="S36">
        <f>ABS(TableWmot22[[#This Row],[Wmot,sim]]-TableWmot22[[#This Row],[Wmot]])</f>
        <v>8.5753423314116617E-3</v>
      </c>
    </row>
    <row r="37" spans="1:19" x14ac:dyDescent="0.3">
      <c r="A37">
        <f>data_lastRecoveryFile!$A268-data_lastRecoveryFile!$A$240</f>
        <v>0.28000000000000025</v>
      </c>
      <c r="B37">
        <f>$C$6*data_lastRecoveryFile!$D268/$C$5</f>
        <v>-3.30791788856305</v>
      </c>
      <c r="C37">
        <f>data_lastRecoveryFile!$G268*2*PI()/($C$4*$C$3*$C$2)</f>
        <v>-5.397940728020397</v>
      </c>
      <c r="D37">
        <f>TableWmot21[[#This Row],[W]]*$C$3</f>
        <v>-64.775288736244761</v>
      </c>
      <c r="E37">
        <f>F$5+(E$5-F$5)*EXP(-TableWmot21[[#This Row],[t]]/G$5)</f>
        <v>-65.075111171901852</v>
      </c>
      <c r="F37">
        <f>ABS(TableWmot21[[#This Row],[Wmot,sim]]-TableWmot21[[#This Row],[Wmot]])</f>
        <v>0.29982243565709155</v>
      </c>
      <c r="N37">
        <f>data_lastRecoveryFile!$A2837-data_lastRecoveryFile!$A$2809</f>
        <v>0.28000000000000114</v>
      </c>
      <c r="O37">
        <f>$C$6*data_lastRecoveryFile!$D2837/$C$5</f>
        <v>-3.30791788856305</v>
      </c>
      <c r="P37">
        <f>data_lastRecoveryFile!$G2837*2*PI()/($C$4*$C$3*$C$2)</f>
        <v>-5.2961670034569499</v>
      </c>
      <c r="Q37">
        <f>TableWmot22[[#This Row],[W]]*$C$3</f>
        <v>-63.554004041483395</v>
      </c>
      <c r="R37">
        <f>S$5+(R$5-S$5)*EXP(-TableWmot22[[#This Row],[t]]/T$5)</f>
        <v>-62.955165863869794</v>
      </c>
      <c r="S37">
        <f>ABS(TableWmot22[[#This Row],[Wmot,sim]]-TableWmot22[[#This Row],[Wmot]])</f>
        <v>0.59883817761360092</v>
      </c>
    </row>
    <row r="38" spans="1:19" x14ac:dyDescent="0.3">
      <c r="A38">
        <f>data_lastRecoveryFile!$A269-data_lastRecoveryFile!$A$240</f>
        <v>0.29000000000000004</v>
      </c>
      <c r="B38">
        <f>$C$6*data_lastRecoveryFile!$D269/$C$5</f>
        <v>-3.30791788856305</v>
      </c>
      <c r="C38">
        <f>data_lastRecoveryFile!$G269*2*PI()/($C$4*$C$3*$C$2)</f>
        <v>-5.3885991787439096</v>
      </c>
      <c r="D38">
        <f>TableWmot21[[#This Row],[W]]*$C$3</f>
        <v>-64.663190144926915</v>
      </c>
      <c r="E38">
        <f>F$5+(E$5-F$5)*EXP(-TableWmot21[[#This Row],[t]]/G$5)</f>
        <v>-65.607072546143257</v>
      </c>
      <c r="F38">
        <f>ABS(TableWmot21[[#This Row],[Wmot,sim]]-TableWmot21[[#This Row],[Wmot]])</f>
        <v>0.94388240121634226</v>
      </c>
      <c r="N38">
        <f>data_lastRecoveryFile!$A2838-data_lastRecoveryFile!$A$2809</f>
        <v>0.28999999999999915</v>
      </c>
      <c r="O38">
        <f>$C$6*data_lastRecoveryFile!$D2838/$C$5</f>
        <v>-3.30791788856305</v>
      </c>
      <c r="P38">
        <f>data_lastRecoveryFile!$G2838*2*PI()/($C$4*$C$3*$C$2)</f>
        <v>-5.3271416139467114</v>
      </c>
      <c r="Q38">
        <f>TableWmot22[[#This Row],[W]]*$C$3</f>
        <v>-63.925699367360536</v>
      </c>
      <c r="R38">
        <f>S$5+(R$5-S$5)*EXP(-TableWmot22[[#This Row],[t]]/T$5)</f>
        <v>-63.489046296736177</v>
      </c>
      <c r="S38">
        <f>ABS(TableWmot22[[#This Row],[Wmot,sim]]-TableWmot22[[#This Row],[Wmot]])</f>
        <v>0.43665307062435943</v>
      </c>
    </row>
    <row r="39" spans="1:19" x14ac:dyDescent="0.3">
      <c r="A39">
        <f>data_lastRecoveryFile!$A270-data_lastRecoveryFile!$A$240</f>
        <v>0.30000000000000027</v>
      </c>
      <c r="B39">
        <f>$C$6*data_lastRecoveryFile!$D270/$C$5</f>
        <v>-3.30791788856305</v>
      </c>
      <c r="C39">
        <f>data_lastRecoveryFile!$G270*2*PI()/($C$4*$C$3*$C$2)</f>
        <v>-5.3905658188130188</v>
      </c>
      <c r="D39">
        <f>TableWmot21[[#This Row],[W]]*$C$3</f>
        <v>-64.686789825756222</v>
      </c>
      <c r="E39">
        <f>F$5+(E$5-F$5)*EXP(-TableWmot21[[#This Row],[t]]/G$5)</f>
        <v>-66.117019322346266</v>
      </c>
      <c r="F39">
        <f>ABS(TableWmot21[[#This Row],[Wmot,sim]]-TableWmot21[[#This Row],[Wmot]])</f>
        <v>1.4302294965900444</v>
      </c>
      <c r="N39">
        <f>data_lastRecoveryFile!$A2839-data_lastRecoveryFile!$A$2809</f>
        <v>0.30000000000000071</v>
      </c>
      <c r="O39">
        <f>$C$6*data_lastRecoveryFile!$D2839/$C$5</f>
        <v>-3.30791788856305</v>
      </c>
      <c r="P39">
        <f>data_lastRecoveryFile!$G2839*2*PI()/($C$4*$C$3*$C$2)</f>
        <v>-5.3527079604114718</v>
      </c>
      <c r="Q39">
        <f>TableWmot22[[#This Row],[W]]*$C$3</f>
        <v>-64.232495524937661</v>
      </c>
      <c r="R39">
        <f>S$5+(R$5-S$5)*EXP(-TableWmot22[[#This Row],[t]]/T$5)</f>
        <v>-64.00323821933128</v>
      </c>
      <c r="S39">
        <f>ABS(TableWmot22[[#This Row],[Wmot,sim]]-TableWmot22[[#This Row],[Wmot]])</f>
        <v>0.22925730560638158</v>
      </c>
    </row>
    <row r="40" spans="1:19" x14ac:dyDescent="0.3">
      <c r="A40">
        <f>data_lastRecoveryFile!$A271-data_lastRecoveryFile!$A$240</f>
        <v>0.31000000000000005</v>
      </c>
      <c r="B40">
        <f>$C$6*data_lastRecoveryFile!$D271/$C$5</f>
        <v>-3.30791788856305</v>
      </c>
      <c r="C40">
        <f>data_lastRecoveryFile!$G271*2*PI()/($C$4*$C$3*$C$2)</f>
        <v>-5.4102322399571827</v>
      </c>
      <c r="D40">
        <f>TableWmot21[[#This Row],[W]]*$C$3</f>
        <v>-64.922786879486196</v>
      </c>
      <c r="E40">
        <f>F$5+(E$5-F$5)*EXP(-TableWmot21[[#This Row],[t]]/G$5)</f>
        <v>-66.605862548850567</v>
      </c>
      <c r="F40">
        <f>ABS(TableWmot21[[#This Row],[Wmot,sim]]-TableWmot21[[#This Row],[Wmot]])</f>
        <v>1.6830756693643707</v>
      </c>
      <c r="N40">
        <f>data_lastRecoveryFile!$A2840-data_lastRecoveryFile!$A$2809</f>
        <v>0.30999999999999872</v>
      </c>
      <c r="O40">
        <f>$C$6*data_lastRecoveryFile!$D2840/$C$5</f>
        <v>-3.30791788856305</v>
      </c>
      <c r="P40">
        <f>data_lastRecoveryFile!$G2840*2*PI()/($C$4*$C$3*$C$2)</f>
        <v>-5.3949907653600997</v>
      </c>
      <c r="Q40">
        <f>TableWmot22[[#This Row],[W]]*$C$3</f>
        <v>-64.7398891843212</v>
      </c>
      <c r="R40">
        <f>S$5+(R$5-S$5)*EXP(-TableWmot22[[#This Row],[t]]/T$5)</f>
        <v>-64.49846770703202</v>
      </c>
      <c r="S40">
        <f>ABS(TableWmot22[[#This Row],[Wmot,sim]]-TableWmot22[[#This Row],[Wmot]])</f>
        <v>0.24142147728917962</v>
      </c>
    </row>
    <row r="41" spans="1:19" x14ac:dyDescent="0.3">
      <c r="A41">
        <f>data_lastRecoveryFile!$A272-data_lastRecoveryFile!$A$240</f>
        <v>0.32000000000000028</v>
      </c>
      <c r="B41">
        <f>$C$6*data_lastRecoveryFile!$D272/$C$5</f>
        <v>-3.30791788856305</v>
      </c>
      <c r="C41">
        <f>data_lastRecoveryFile!$G272*2*PI()/($C$4*$C$3*$C$2)</f>
        <v>-5.4962728286279532</v>
      </c>
      <c r="D41">
        <f>TableWmot21[[#This Row],[W]]*$C$3</f>
        <v>-65.955273943535445</v>
      </c>
      <c r="E41">
        <f>F$5+(E$5-F$5)*EXP(-TableWmot21[[#This Row],[t]]/G$5)</f>
        <v>-67.07447557132808</v>
      </c>
      <c r="F41">
        <f>ABS(TableWmot21[[#This Row],[Wmot,sim]]-TableWmot21[[#This Row],[Wmot]])</f>
        <v>1.1192016277926342</v>
      </c>
      <c r="N41">
        <f>data_lastRecoveryFile!$A2841-data_lastRecoveryFile!$A$2809</f>
        <v>0.32000000000000028</v>
      </c>
      <c r="O41">
        <f>$C$6*data_lastRecoveryFile!$D2841/$C$5</f>
        <v>-3.30791788856305</v>
      </c>
      <c r="P41">
        <f>data_lastRecoveryFile!$G2841*2*PI()/($C$4*$C$3*$C$2)</f>
        <v>-5.4387485490822414</v>
      </c>
      <c r="Q41">
        <f>TableWmot22[[#This Row],[W]]*$C$3</f>
        <v>-65.264982588986896</v>
      </c>
      <c r="R41">
        <f>S$5+(R$5-S$5)*EXP(-TableWmot22[[#This Row],[t]]/T$5)</f>
        <v>-64.975434058916207</v>
      </c>
      <c r="S41">
        <f>ABS(TableWmot22[[#This Row],[Wmot,sim]]-TableWmot22[[#This Row],[Wmot]])</f>
        <v>0.28954853007068948</v>
      </c>
    </row>
    <row r="42" spans="1:19" x14ac:dyDescent="0.3">
      <c r="A42">
        <f>data_lastRecoveryFile!$A273-data_lastRecoveryFile!$A$240</f>
        <v>0.33000000000000007</v>
      </c>
      <c r="B42">
        <f>$C$6*data_lastRecoveryFile!$D273/$C$5</f>
        <v>-3.30791788856305</v>
      </c>
      <c r="C42">
        <f>data_lastRecoveryFile!$G273*2*PI()/($C$4*$C$3*$C$2)</f>
        <v>-5.6083714250590786</v>
      </c>
      <c r="D42">
        <f>TableWmot21[[#This Row],[W]]*$C$3</f>
        <v>-67.30045710070894</v>
      </c>
      <c r="E42">
        <f>F$5+(E$5-F$5)*EXP(-TableWmot21[[#This Row],[t]]/G$5)</f>
        <v>-67.523695593063536</v>
      </c>
      <c r="F42">
        <f>ABS(TableWmot21[[#This Row],[Wmot,sim]]-TableWmot21[[#This Row],[Wmot]])</f>
        <v>0.22323849235459647</v>
      </c>
      <c r="N42">
        <f>data_lastRecoveryFile!$A2842-data_lastRecoveryFile!$A$2809</f>
        <v>0.32999999999999829</v>
      </c>
      <c r="O42">
        <f>$C$6*data_lastRecoveryFile!$D2842/$C$5</f>
        <v>-3.30791788856305</v>
      </c>
      <c r="P42">
        <f>data_lastRecoveryFile!$G2842*2*PI()/($C$4*$C$3*$C$2)</f>
        <v>-5.4795563701440866</v>
      </c>
      <c r="Q42">
        <f>TableWmot22[[#This Row],[W]]*$C$3</f>
        <v>-65.754676441729032</v>
      </c>
      <c r="R42">
        <f>S$5+(R$5-S$5)*EXP(-TableWmot22[[#This Row],[t]]/T$5)</f>
        <v>-65.434810785220975</v>
      </c>
      <c r="S42">
        <f>ABS(TableWmot22[[#This Row],[Wmot,sim]]-TableWmot22[[#This Row],[Wmot]])</f>
        <v>0.31986565650805687</v>
      </c>
    </row>
    <row r="43" spans="1:19" x14ac:dyDescent="0.3">
      <c r="A43">
        <f>data_lastRecoveryFile!$A274-data_lastRecoveryFile!$A$240</f>
        <v>0.3400000000000003</v>
      </c>
      <c r="B43">
        <f>$C$6*data_lastRecoveryFile!$D274/$C$5</f>
        <v>-3.30791788856305</v>
      </c>
      <c r="C43">
        <f>data_lastRecoveryFile!$G274*2*PI()/($C$4*$C$3*$C$2)</f>
        <v>-5.7076868482578229</v>
      </c>
      <c r="D43">
        <f>TableWmot21[[#This Row],[W]]*$C$3</f>
        <v>-68.492242179093878</v>
      </c>
      <c r="E43">
        <f>F$5+(E$5-F$5)*EXP(-TableWmot21[[#This Row],[t]]/G$5)</f>
        <v>-67.954325170664958</v>
      </c>
      <c r="F43">
        <f>ABS(TableWmot21[[#This Row],[Wmot,sim]]-TableWmot21[[#This Row],[Wmot]])</f>
        <v>0.53791700842891998</v>
      </c>
      <c r="N43">
        <f>data_lastRecoveryFile!$A2843-data_lastRecoveryFile!$A$2809</f>
        <v>0.33999999999999986</v>
      </c>
      <c r="O43">
        <f>$C$6*data_lastRecoveryFile!$D2843/$C$5</f>
        <v>-3.30791788856305</v>
      </c>
      <c r="P43">
        <f>data_lastRecoveryFile!$G2843*2*PI()/($C$4*$C$3*$C$2)</f>
        <v>-5.5228224976839027</v>
      </c>
      <c r="Q43">
        <f>TableWmot22[[#This Row],[W]]*$C$3</f>
        <v>-66.273869972206825</v>
      </c>
      <c r="R43">
        <f>S$5+(R$5-S$5)*EXP(-TableWmot22[[#This Row],[t]]/T$5)</f>
        <v>-65.877246558388208</v>
      </c>
      <c r="S43">
        <f>ABS(TableWmot22[[#This Row],[Wmot,sim]]-TableWmot22[[#This Row],[Wmot]])</f>
        <v>0.39662341381861665</v>
      </c>
    </row>
    <row r="44" spans="1:19" x14ac:dyDescent="0.3">
      <c r="A44">
        <f>data_lastRecoveryFile!$A275-data_lastRecoveryFile!$A$240</f>
        <v>0.35000000000000009</v>
      </c>
      <c r="B44">
        <f>$C$6*data_lastRecoveryFile!$D275/$C$5</f>
        <v>-3.30791788856305</v>
      </c>
      <c r="C44">
        <f>data_lastRecoveryFile!$G275*2*PI()/($C$4*$C$3*$C$2)</f>
        <v>-5.7096534883269312</v>
      </c>
      <c r="D44">
        <f>TableWmot21[[#This Row],[W]]*$C$3</f>
        <v>-68.515841859923171</v>
      </c>
      <c r="E44">
        <f>F$5+(E$5-F$5)*EXP(-TableWmot21[[#This Row],[t]]/G$5)</f>
        <v>-68.367133647875633</v>
      </c>
      <c r="F44">
        <f>ABS(TableWmot21[[#This Row],[Wmot,sim]]-TableWmot21[[#This Row],[Wmot]])</f>
        <v>0.14870821204753781</v>
      </c>
      <c r="N44">
        <f>data_lastRecoveryFile!$A2844-data_lastRecoveryFile!$A$2809</f>
        <v>0.35000000000000142</v>
      </c>
      <c r="O44">
        <f>$C$6*data_lastRecoveryFile!$D2844/$C$5</f>
        <v>-3.30791788856305</v>
      </c>
      <c r="P44">
        <f>data_lastRecoveryFile!$G2844*2*PI()/($C$4*$C$3*$C$2)</f>
        <v>-5.5252807990486064</v>
      </c>
      <c r="Q44">
        <f>TableWmot22[[#This Row],[W]]*$C$3</f>
        <v>-66.30336958858328</v>
      </c>
      <c r="R44">
        <f>S$5+(R$5-S$5)*EXP(-TableWmot22[[#This Row],[t]]/T$5)</f>
        <v>-66.303366129034771</v>
      </c>
      <c r="S44">
        <f>ABS(TableWmot22[[#This Row],[Wmot,sim]]-TableWmot22[[#This Row],[Wmot]])</f>
        <v>3.4595485089994327E-6</v>
      </c>
    </row>
    <row r="45" spans="1:19" x14ac:dyDescent="0.3">
      <c r="A45">
        <f>data_lastRecoveryFile!$A276-data_lastRecoveryFile!$A$240</f>
        <v>0.36000000000000032</v>
      </c>
      <c r="B45">
        <f>$C$6*data_lastRecoveryFile!$D276/$C$5</f>
        <v>-3.30791788856305</v>
      </c>
      <c r="C45">
        <f>data_lastRecoveryFile!$G276*2*PI()/($C$4*$C$3*$C$2)</f>
        <v>-5.6595041179886003</v>
      </c>
      <c r="D45">
        <f>TableWmot21[[#This Row],[W]]*$C$3</f>
        <v>-67.914049415863204</v>
      </c>
      <c r="E45">
        <f>F$5+(E$5-F$5)*EXP(-TableWmot21[[#This Row],[t]]/G$5)</f>
        <v>-68.762858530049769</v>
      </c>
      <c r="F45">
        <f>ABS(TableWmot21[[#This Row],[Wmot,sim]]-TableWmot21[[#This Row],[Wmot]])</f>
        <v>0.84880911418656524</v>
      </c>
      <c r="N45">
        <f>data_lastRecoveryFile!$A2845-data_lastRecoveryFile!$A$2809</f>
        <v>0.35999999999999943</v>
      </c>
      <c r="O45">
        <f>$C$6*data_lastRecoveryFile!$D2845/$C$5</f>
        <v>-3.30791788856305</v>
      </c>
      <c r="P45">
        <f>data_lastRecoveryFile!$G2845*2*PI()/($C$4*$C$3*$C$2)</f>
        <v>-5.5449472201927721</v>
      </c>
      <c r="Q45">
        <f>TableWmot22[[#This Row],[W]]*$C$3</f>
        <v>-66.539366642313269</v>
      </c>
      <c r="R45">
        <f>S$5+(R$5-S$5)*EXP(-TableWmot22[[#This Row],[t]]/T$5)</f>
        <v>-66.713771208145147</v>
      </c>
      <c r="S45">
        <f>ABS(TableWmot22[[#This Row],[Wmot,sim]]-TableWmot22[[#This Row],[Wmot]])</f>
        <v>0.17440456583187824</v>
      </c>
    </row>
    <row r="46" spans="1:19" x14ac:dyDescent="0.3">
      <c r="A46">
        <f>data_lastRecoveryFile!$A277-data_lastRecoveryFile!$A$240</f>
        <v>0.37000000000000011</v>
      </c>
      <c r="B46">
        <f>$C$6*data_lastRecoveryFile!$D277/$C$5</f>
        <v>-3.30791788856305</v>
      </c>
      <c r="C46">
        <f>data_lastRecoveryFile!$G277*2*PI()/($C$4*$C$3*$C$2)</f>
        <v>-5.5936216117575901</v>
      </c>
      <c r="D46">
        <f>TableWmot21[[#This Row],[W]]*$C$3</f>
        <v>-67.123459341091078</v>
      </c>
      <c r="E46">
        <f>F$5+(E$5-F$5)*EXP(-TableWmot21[[#This Row],[t]]/G$5)</f>
        <v>-69.14220680174671</v>
      </c>
      <c r="F46">
        <f>ABS(TableWmot21[[#This Row],[Wmot,sim]]-TableWmot21[[#This Row],[Wmot]])</f>
        <v>2.0187474606556322</v>
      </c>
      <c r="N46">
        <f>data_lastRecoveryFile!$A2846-data_lastRecoveryFile!$A$2809</f>
        <v>0.37000000000000099</v>
      </c>
      <c r="O46">
        <f>$C$6*data_lastRecoveryFile!$D2846/$C$5</f>
        <v>-3.30791788856305</v>
      </c>
      <c r="P46">
        <f>data_lastRecoveryFile!$G2846*2*PI()/($C$4*$C$3*$C$2)</f>
        <v>-5.5518304681045567</v>
      </c>
      <c r="Q46">
        <f>TableWmot22[[#This Row],[W]]*$C$3</f>
        <v>-66.621965617254688</v>
      </c>
      <c r="R46">
        <f>S$5+(R$5-S$5)*EXP(-TableWmot22[[#This Row],[t]]/T$5)</f>
        <v>-67.109041316730256</v>
      </c>
      <c r="S46">
        <f>ABS(TableWmot22[[#This Row],[Wmot,sim]]-TableWmot22[[#This Row],[Wmot]])</f>
        <v>0.48707569947556806</v>
      </c>
    </row>
    <row r="47" spans="1:19" x14ac:dyDescent="0.3">
      <c r="A47">
        <f>data_lastRecoveryFile!$A278-data_lastRecoveryFile!$A$240</f>
        <v>0.37999999999999989</v>
      </c>
      <c r="B47">
        <f>$C$6*data_lastRecoveryFile!$D278/$C$5</f>
        <v>-3.30791788856305</v>
      </c>
      <c r="C47">
        <f>data_lastRecoveryFile!$G278*2*PI()/($C$4*$C$3*$C$2)</f>
        <v>-5.6152546729708632</v>
      </c>
      <c r="D47">
        <f>TableWmot21[[#This Row],[W]]*$C$3</f>
        <v>-67.383056075650359</v>
      </c>
      <c r="E47">
        <f>F$5+(E$5-F$5)*EXP(-TableWmot21[[#This Row],[t]]/G$5)</f>
        <v>-69.505856189798422</v>
      </c>
      <c r="F47">
        <f>ABS(TableWmot21[[#This Row],[Wmot,sim]]-TableWmot21[[#This Row],[Wmot]])</f>
        <v>2.1228001141480632</v>
      </c>
      <c r="N47">
        <f>data_lastRecoveryFile!$A2847-data_lastRecoveryFile!$A$2809</f>
        <v>0.37999999999999901</v>
      </c>
      <c r="O47">
        <f>$C$6*data_lastRecoveryFile!$D2847/$C$5</f>
        <v>-3.30791788856305</v>
      </c>
      <c r="P47">
        <f>data_lastRecoveryFile!$G2847*2*PI()/($C$4*$C$3*$C$2)</f>
        <v>-5.482506332804383</v>
      </c>
      <c r="Q47">
        <f>TableWmot22[[#This Row],[W]]*$C$3</f>
        <v>-65.790075993652593</v>
      </c>
      <c r="R47">
        <f>S$5+(R$5-S$5)*EXP(-TableWmot22[[#This Row],[t]]/T$5)</f>
        <v>-67.489734604151181</v>
      </c>
      <c r="S47">
        <f>ABS(TableWmot22[[#This Row],[Wmot,sim]]-TableWmot22[[#This Row],[Wmot]])</f>
        <v>1.699658610498588</v>
      </c>
    </row>
    <row r="48" spans="1:19" x14ac:dyDescent="0.3">
      <c r="A48">
        <f>data_lastRecoveryFile!$A279-data_lastRecoveryFile!$A$240</f>
        <v>0.39000000000000012</v>
      </c>
      <c r="B48">
        <f>$C$6*data_lastRecoveryFile!$D279/$C$5</f>
        <v>-3.30791788856305</v>
      </c>
      <c r="C48">
        <f>data_lastRecoveryFile!$G279*2*PI()/($C$4*$C$3*$C$2)</f>
        <v>-5.7789776236271049</v>
      </c>
      <c r="D48">
        <f>TableWmot21[[#This Row],[W]]*$C$3</f>
        <v>-69.347731483525251</v>
      </c>
      <c r="E48">
        <f>F$5+(E$5-F$5)*EXP(-TableWmot21[[#This Row],[t]]/G$5)</f>
        <v>-69.854456374106206</v>
      </c>
      <c r="F48">
        <f>ABS(TableWmot21[[#This Row],[Wmot,sim]]-TableWmot21[[#This Row],[Wmot]])</f>
        <v>0.50672489058095493</v>
      </c>
      <c r="N48">
        <f>data_lastRecoveryFile!$A2848-data_lastRecoveryFile!$A$2809</f>
        <v>0.39000000000000057</v>
      </c>
      <c r="O48">
        <f>$C$6*data_lastRecoveryFile!$D2848/$C$5</f>
        <v>-3.30791788856305</v>
      </c>
      <c r="P48">
        <f>data_lastRecoveryFile!$G2848*2*PI()/($C$4*$C$3*$C$2)</f>
        <v>-5.4426818343337287</v>
      </c>
      <c r="Q48">
        <f>TableWmot22[[#This Row],[W]]*$C$3</f>
        <v>-65.31218201200474</v>
      </c>
      <c r="R48">
        <f>S$5+(R$5-S$5)*EXP(-TableWmot22[[#This Row],[t]]/T$5)</f>
        <v>-67.856388636266658</v>
      </c>
      <c r="S48">
        <f>ABS(TableWmot22[[#This Row],[Wmot,sim]]-TableWmot22[[#This Row],[Wmot]])</f>
        <v>2.5442066242619177</v>
      </c>
    </row>
    <row r="49" spans="1:19" x14ac:dyDescent="0.3">
      <c r="A49">
        <f>data_lastRecoveryFile!$A280-data_lastRecoveryFile!$A$240</f>
        <v>0.39999999999999991</v>
      </c>
      <c r="B49">
        <f>$C$6*data_lastRecoveryFile!$D280/$C$5</f>
        <v>-3.30791788856305</v>
      </c>
      <c r="C49">
        <f>data_lastRecoveryFile!$G280*2*PI()/($C$4*$C$3*$C$2)</f>
        <v>-5.966300275565728</v>
      </c>
      <c r="D49">
        <f>TableWmot21[[#This Row],[W]]*$C$3</f>
        <v>-71.595603306788732</v>
      </c>
      <c r="E49">
        <f>F$5+(E$5-F$5)*EXP(-TableWmot21[[#This Row],[t]]/G$5)</f>
        <v>-70.188630148329977</v>
      </c>
      <c r="F49">
        <f>ABS(TableWmot21[[#This Row],[Wmot,sim]]-TableWmot21[[#This Row],[Wmot]])</f>
        <v>1.4069731584587544</v>
      </c>
      <c r="N49">
        <f>data_lastRecoveryFile!$A2849-data_lastRecoveryFile!$A$2809</f>
        <v>0.39999999999999858</v>
      </c>
      <c r="O49">
        <f>$C$6*data_lastRecoveryFile!$D2849/$C$5</f>
        <v>-3.30791788856305</v>
      </c>
      <c r="P49">
        <f>data_lastRecoveryFile!$G2849*2*PI()/($C$4*$C$3*$C$2)</f>
        <v>-5.4062989547056963</v>
      </c>
      <c r="Q49">
        <f>TableWmot22[[#This Row],[W]]*$C$3</f>
        <v>-64.875587456468352</v>
      </c>
      <c r="R49">
        <f>S$5+(R$5-S$5)*EXP(-TableWmot22[[#This Row],[t]]/T$5)</f>
        <v>-68.209521154513027</v>
      </c>
      <c r="S49">
        <f>ABS(TableWmot22[[#This Row],[Wmot,sim]]-TableWmot22[[#This Row],[Wmot]])</f>
        <v>3.3339336980446745</v>
      </c>
    </row>
    <row r="50" spans="1:19" x14ac:dyDescent="0.3">
      <c r="A50">
        <f>data_lastRecoveryFile!$A281-data_lastRecoveryFile!$A$240</f>
        <v>0.41000000000000014</v>
      </c>
      <c r="B50">
        <f>$C$6*data_lastRecoveryFile!$D281/$C$5</f>
        <v>-3.30791788856305</v>
      </c>
      <c r="C50">
        <f>data_lastRecoveryFile!$G281*2*PI()/($C$4*$C$3*$C$2)</f>
        <v>-6.1442813782278636</v>
      </c>
      <c r="D50">
        <f>TableWmot21[[#This Row],[W]]*$C$3</f>
        <v>-73.731376538734366</v>
      </c>
      <c r="E50">
        <f>F$5+(E$5-F$5)*EXP(-TableWmot21[[#This Row],[t]]/G$5)</f>
        <v>-70.508974532544016</v>
      </c>
      <c r="F50">
        <f>ABS(TableWmot21[[#This Row],[Wmot,sim]]-TableWmot21[[#This Row],[Wmot]])</f>
        <v>3.2224020061903502</v>
      </c>
      <c r="N50">
        <f>data_lastRecoveryFile!$A2850-data_lastRecoveryFile!$A$2809</f>
        <v>0.41000000000000014</v>
      </c>
      <c r="O50">
        <f>$C$6*data_lastRecoveryFile!$D2850/$C$5</f>
        <v>-3.30791788856305</v>
      </c>
      <c r="P50">
        <f>data_lastRecoveryFile!$G2850*2*PI()/($C$4*$C$3*$C$2)</f>
        <v>-5.4554650075661089</v>
      </c>
      <c r="Q50">
        <f>TableWmot22[[#This Row],[W]]*$C$3</f>
        <v>-65.46558009079331</v>
      </c>
      <c r="R50">
        <f>S$5+(R$5-S$5)*EXP(-TableWmot22[[#This Row],[t]]/T$5)</f>
        <v>-68.549630806992838</v>
      </c>
      <c r="S50">
        <f>ABS(TableWmot22[[#This Row],[Wmot,sim]]-TableWmot22[[#This Row],[Wmot]])</f>
        <v>3.0840507161995276</v>
      </c>
    </row>
    <row r="51" spans="1:19" x14ac:dyDescent="0.3">
      <c r="A51">
        <f>data_lastRecoveryFile!$A282-data_lastRecoveryFile!$A$240</f>
        <v>0.41999999999999993</v>
      </c>
      <c r="B51">
        <f>$C$6*data_lastRecoveryFile!$D282/$C$5</f>
        <v>-3.30791788856305</v>
      </c>
      <c r="C51">
        <f>data_lastRecoveryFile!$G282*2*PI()/($C$4*$C$3*$C$2)</f>
        <v>-6.240155177470716</v>
      </c>
      <c r="D51">
        <f>TableWmot21[[#This Row],[W]]*$C$3</f>
        <v>-74.881862129648596</v>
      </c>
      <c r="E51">
        <f>F$5+(E$5-F$5)*EXP(-TableWmot21[[#This Row],[t]]/G$5)</f>
        <v>-70.816061839846412</v>
      </c>
      <c r="F51">
        <f>ABS(TableWmot21[[#This Row],[Wmot,sim]]-TableWmot21[[#This Row],[Wmot]])</f>
        <v>4.0658002898021834</v>
      </c>
      <c r="N51">
        <f>data_lastRecoveryFile!$A2851-data_lastRecoveryFile!$A$2809</f>
        <v>0.41999999999999815</v>
      </c>
      <c r="O51">
        <f>$C$6*data_lastRecoveryFile!$D2851/$C$5</f>
        <v>-3.30791788856305</v>
      </c>
      <c r="P51">
        <f>data_lastRecoveryFile!$G2851*2*PI()/($C$4*$C$3*$C$2)</f>
        <v>-5.5729718680222353</v>
      </c>
      <c r="Q51">
        <f>TableWmot22[[#This Row],[W]]*$C$3</f>
        <v>-66.87566241626682</v>
      </c>
      <c r="R51">
        <f>S$5+(R$5-S$5)*EXP(-TableWmot22[[#This Row],[t]]/T$5)</f>
        <v>-68.877197852600204</v>
      </c>
      <c r="S51">
        <f>ABS(TableWmot22[[#This Row],[Wmot,sim]]-TableWmot22[[#This Row],[Wmot]])</f>
        <v>2.0015354363333842</v>
      </c>
    </row>
    <row r="52" spans="1:19" x14ac:dyDescent="0.3">
      <c r="A52">
        <f>data_lastRecoveryFile!$A283-data_lastRecoveryFile!$A$240</f>
        <v>0.43000000000000016</v>
      </c>
      <c r="B52">
        <f>$C$6*data_lastRecoveryFile!$D283/$C$5</f>
        <v>-3.30791788856305</v>
      </c>
      <c r="C52">
        <f>data_lastRecoveryFile!$G283*2*PI()/($C$4*$C$3*$C$2)</f>
        <v>-6.2711297930737482</v>
      </c>
      <c r="D52">
        <f>TableWmot21[[#This Row],[W]]*$C$3</f>
        <v>-75.253557516884982</v>
      </c>
      <c r="E52">
        <f>F$5+(E$5-F$5)*EXP(-TableWmot21[[#This Row],[t]]/G$5)</f>
        <v>-71.110440698828512</v>
      </c>
      <c r="F52">
        <f>ABS(TableWmot21[[#This Row],[Wmot,sim]]-TableWmot21[[#This Row],[Wmot]])</f>
        <v>4.1431168180564697</v>
      </c>
      <c r="N52">
        <f>data_lastRecoveryFile!$A2852-data_lastRecoveryFile!$A$2809</f>
        <v>0.42999999999999972</v>
      </c>
      <c r="O52">
        <f>$C$6*data_lastRecoveryFile!$D2852/$C$5</f>
        <v>-3.30791788856305</v>
      </c>
      <c r="P52">
        <f>data_lastRecoveryFile!$G2852*2*PI()/($C$4*$C$3*$C$2)</f>
        <v>-5.6806455179062789</v>
      </c>
      <c r="Q52">
        <f>TableWmot22[[#This Row],[W]]*$C$3</f>
        <v>-68.167746214875351</v>
      </c>
      <c r="R52">
        <f>S$5+(R$5-S$5)*EXP(-TableWmot22[[#This Row],[t]]/T$5)</f>
        <v>-69.192684839181339</v>
      </c>
      <c r="S52">
        <f>ABS(TableWmot22[[#This Row],[Wmot,sim]]-TableWmot22[[#This Row],[Wmot]])</f>
        <v>1.0249386243059888</v>
      </c>
    </row>
    <row r="53" spans="1:19" x14ac:dyDescent="0.3">
      <c r="A53">
        <f>data_lastRecoveryFile!$A284-data_lastRecoveryFile!$A$240</f>
        <v>0.43999999999999995</v>
      </c>
      <c r="B53">
        <f>$C$6*data_lastRecoveryFile!$D284/$C$5</f>
        <v>-3.30791788856305</v>
      </c>
      <c r="C53">
        <f>data_lastRecoveryFile!$G284*2*PI()/($C$4*$C$3*$C$2)</f>
        <v>-6.2863712676708312</v>
      </c>
      <c r="D53">
        <f>TableWmot21[[#This Row],[W]]*$C$3</f>
        <v>-75.436455212049978</v>
      </c>
      <c r="E53">
        <f>F$5+(E$5-F$5)*EXP(-TableWmot21[[#This Row],[t]]/G$5)</f>
        <v>-71.392637033730267</v>
      </c>
      <c r="F53">
        <f>ABS(TableWmot21[[#This Row],[Wmot,sim]]-TableWmot21[[#This Row],[Wmot]])</f>
        <v>4.0438181783197109</v>
      </c>
      <c r="N53">
        <f>data_lastRecoveryFile!$A2853-data_lastRecoveryFile!$A$2809</f>
        <v>0.44000000000000128</v>
      </c>
      <c r="O53">
        <f>$C$6*data_lastRecoveryFile!$D2853/$C$5</f>
        <v>-3.30791788856305</v>
      </c>
      <c r="P53">
        <f>data_lastRecoveryFile!$G2853*2*PI()/($C$4*$C$3*$C$2)</f>
        <v>-5.757344557300561</v>
      </c>
      <c r="Q53">
        <f>TableWmot22[[#This Row],[W]]*$C$3</f>
        <v>-69.088134687606725</v>
      </c>
      <c r="R53">
        <f>S$5+(R$5-S$5)*EXP(-TableWmot22[[#This Row],[t]]/T$5)</f>
        <v>-69.496537256684036</v>
      </c>
      <c r="S53">
        <f>ABS(TableWmot22[[#This Row],[Wmot,sim]]-TableWmot22[[#This Row],[Wmot]])</f>
        <v>0.40840256907731032</v>
      </c>
    </row>
    <row r="54" spans="1:19" x14ac:dyDescent="0.3">
      <c r="A54">
        <f>data_lastRecoveryFile!$A285-data_lastRecoveryFile!$A$240</f>
        <v>0.45000000000000018</v>
      </c>
      <c r="B54">
        <f>$C$6*data_lastRecoveryFile!$D285/$C$5</f>
        <v>-3.30791788856305</v>
      </c>
      <c r="C54">
        <f>data_lastRecoveryFile!$G285*2*PI()/($C$4*$C$3*$C$2)</f>
        <v>-6.2942378330605351</v>
      </c>
      <c r="D54">
        <f>TableWmot21[[#This Row],[W]]*$C$3</f>
        <v>-75.530853996726421</v>
      </c>
      <c r="E54">
        <f>F$5+(E$5-F$5)*EXP(-TableWmot21[[#This Row],[t]]/G$5)</f>
        <v>-71.663155004033428</v>
      </c>
      <c r="F54">
        <f>ABS(TableWmot21[[#This Row],[Wmot,sim]]-TableWmot21[[#This Row],[Wmot]])</f>
        <v>3.8676989926929934</v>
      </c>
      <c r="N54">
        <f>data_lastRecoveryFile!$A2854-data_lastRecoveryFile!$A$2809</f>
        <v>0.44999999999999929</v>
      </c>
      <c r="O54">
        <f>$C$6*data_lastRecoveryFile!$D2854/$C$5</f>
        <v>-3.30791788856305</v>
      </c>
      <c r="P54">
        <f>data_lastRecoveryFile!$G2854*2*PI()/($C$4*$C$3*$C$2)</f>
        <v>-5.7716027144197248</v>
      </c>
      <c r="Q54">
        <f>TableWmot22[[#This Row],[W]]*$C$3</f>
        <v>-69.259232573036698</v>
      </c>
      <c r="R54">
        <f>S$5+(R$5-S$5)*EXP(-TableWmot22[[#This Row],[t]]/T$5)</f>
        <v>-69.789184166221304</v>
      </c>
      <c r="S54">
        <f>ABS(TableWmot22[[#This Row],[Wmot,sim]]-TableWmot22[[#This Row],[Wmot]])</f>
        <v>0.52995159318460594</v>
      </c>
    </row>
    <row r="55" spans="1:19" x14ac:dyDescent="0.3">
      <c r="A55">
        <f>data_lastRecoveryFile!$A286-data_lastRecoveryFile!$A$240</f>
        <v>0.45999999999999996</v>
      </c>
      <c r="B55">
        <f>$C$6*data_lastRecoveryFile!$D286/$C$5</f>
        <v>-3.30791788856305</v>
      </c>
      <c r="C55">
        <f>data_lastRecoveryFile!$G286*2*PI()/($C$4*$C$3*$C$2)</f>
        <v>-6.310462630248808</v>
      </c>
      <c r="D55">
        <f>TableWmot21[[#This Row],[W]]*$C$3</f>
        <v>-75.7255515629857</v>
      </c>
      <c r="E55">
        <f>F$5+(E$5-F$5)*EXP(-TableWmot21[[#This Row],[t]]/G$5)</f>
        <v>-71.922477905170354</v>
      </c>
      <c r="F55">
        <f>ABS(TableWmot21[[#This Row],[Wmot,sim]]-TableWmot21[[#This Row],[Wmot]])</f>
        <v>3.8030736578153466</v>
      </c>
      <c r="N55">
        <f>data_lastRecoveryFile!$A2855-data_lastRecoveryFile!$A$2809</f>
        <v>0.46000000000000085</v>
      </c>
      <c r="O55">
        <f>$C$6*data_lastRecoveryFile!$D2855/$C$5</f>
        <v>-3.30791788856305</v>
      </c>
      <c r="P55">
        <f>data_lastRecoveryFile!$G2855*2*PI()/($C$4*$C$3*$C$2)</f>
        <v>-5.7873358503124033</v>
      </c>
      <c r="Q55">
        <f>TableWmot22[[#This Row],[W]]*$C$3</f>
        <v>-69.448030203748843</v>
      </c>
      <c r="R55">
        <f>S$5+(R$5-S$5)*EXP(-TableWmot22[[#This Row],[t]]/T$5)</f>
        <v>-70.071038805936396</v>
      </c>
      <c r="S55">
        <f>ABS(TableWmot22[[#This Row],[Wmot,sim]]-TableWmot22[[#This Row],[Wmot]])</f>
        <v>0.62300860218755361</v>
      </c>
    </row>
    <row r="56" spans="1:19" x14ac:dyDescent="0.3">
      <c r="A56">
        <f>data_lastRecoveryFile!$A287-data_lastRecoveryFile!$A$240</f>
        <v>0.4700000000000002</v>
      </c>
      <c r="B56">
        <f>$C$6*data_lastRecoveryFile!$D287/$C$5</f>
        <v>-3.30791788856305</v>
      </c>
      <c r="C56">
        <f>data_lastRecoveryFile!$G287*2*PI()/($C$4*$C$3*$C$2)</f>
        <v>-6.3389789393738667</v>
      </c>
      <c r="D56">
        <f>TableWmot21[[#This Row],[W]]*$C$3</f>
        <v>-76.0677472724864</v>
      </c>
      <c r="E56">
        <f>F$5+(E$5-F$5)*EXP(-TableWmot21[[#This Row],[t]]/G$5)</f>
        <v>-72.17106903195841</v>
      </c>
      <c r="F56">
        <f>ABS(TableWmot21[[#This Row],[Wmot,sim]]-TableWmot21[[#This Row],[Wmot]])</f>
        <v>3.8966782405279901</v>
      </c>
      <c r="N56">
        <f>data_lastRecoveryFile!$A2856-data_lastRecoveryFile!$A$2809</f>
        <v>0.46999999999999886</v>
      </c>
      <c r="O56">
        <f>$C$6*data_lastRecoveryFile!$D2856/$C$5</f>
        <v>-3.30791788856305</v>
      </c>
      <c r="P56">
        <f>data_lastRecoveryFile!$G2856*2*PI()/($C$4*$C$3*$C$2)</f>
        <v>-5.8045439700918653</v>
      </c>
      <c r="Q56">
        <f>TableWmot22[[#This Row],[W]]*$C$3</f>
        <v>-69.654527641102391</v>
      </c>
      <c r="R56">
        <f>S$5+(R$5-S$5)*EXP(-TableWmot22[[#This Row],[t]]/T$5)</f>
        <v>-70.342499174523496</v>
      </c>
      <c r="S56">
        <f>ABS(TableWmot22[[#This Row],[Wmot,sim]]-TableWmot22[[#This Row],[Wmot]])</f>
        <v>0.68797153342110562</v>
      </c>
    </row>
    <row r="57" spans="1:19" x14ac:dyDescent="0.3">
      <c r="A57">
        <f>data_lastRecoveryFile!$A288-data_lastRecoveryFile!$A$240</f>
        <v>0.48</v>
      </c>
      <c r="B57">
        <f>$C$6*data_lastRecoveryFile!$D288/$C$5</f>
        <v>-3.30791788856305</v>
      </c>
      <c r="C57">
        <f>data_lastRecoveryFile!$G288*2*PI()/($C$4*$C$3*$C$2)</f>
        <v>-6.4063364294916605</v>
      </c>
      <c r="D57">
        <f>TableWmot21[[#This Row],[W]]*$C$3</f>
        <v>-76.876037153899929</v>
      </c>
      <c r="E57">
        <f>F$5+(E$5-F$5)*EXP(-TableWmot21[[#This Row],[t]]/G$5)</f>
        <v>-72.40937250630185</v>
      </c>
      <c r="F57">
        <f>ABS(TableWmot21[[#This Row],[Wmot,sim]]-TableWmot21[[#This Row],[Wmot]])</f>
        <v>4.4666646475980798</v>
      </c>
      <c r="N57">
        <f>data_lastRecoveryFile!$A2857-data_lastRecoveryFile!$A$2809</f>
        <v>0.48000000000000043</v>
      </c>
      <c r="O57">
        <f>$C$6*data_lastRecoveryFile!$D2857/$C$5</f>
        <v>-3.30791788856305</v>
      </c>
      <c r="P57">
        <f>data_lastRecoveryFile!$G2857*2*PI()/($C$4*$C$3*$C$2)</f>
        <v>-5.8959928227876359</v>
      </c>
      <c r="Q57">
        <f>TableWmot22[[#This Row],[W]]*$C$3</f>
        <v>-70.751913873451628</v>
      </c>
      <c r="R57">
        <f>S$5+(R$5-S$5)*EXP(-TableWmot22[[#This Row],[t]]/T$5)</f>
        <v>-70.603948593230896</v>
      </c>
      <c r="S57">
        <f>ABS(TableWmot22[[#This Row],[Wmot,sim]]-TableWmot22[[#This Row],[Wmot]])</f>
        <v>0.14796528022073119</v>
      </c>
    </row>
    <row r="58" spans="1:19" x14ac:dyDescent="0.3">
      <c r="A58">
        <f>data_lastRecoveryFile!$A289-data_lastRecoveryFile!$A$240</f>
        <v>0.49000000000000021</v>
      </c>
      <c r="B58">
        <f>$C$6*data_lastRecoveryFile!$D289/$C$5</f>
        <v>-3.30791788856305</v>
      </c>
      <c r="C58">
        <f>data_lastRecoveryFile!$G289*2*PI()/($C$4*$C$3*$C$2)</f>
        <v>-6.4958186421183228</v>
      </c>
      <c r="D58">
        <f>TableWmot21[[#This Row],[W]]*$C$3</f>
        <v>-77.949823705419874</v>
      </c>
      <c r="E58">
        <f>F$5+(E$5-F$5)*EXP(-TableWmot21[[#This Row],[t]]/G$5)</f>
        <v>-72.637814070640445</v>
      </c>
      <c r="F58">
        <f>ABS(TableWmot21[[#This Row],[Wmot,sim]]-TableWmot21[[#This Row],[Wmot]])</f>
        <v>5.3120096347794288</v>
      </c>
      <c r="N58">
        <f>data_lastRecoveryFile!$A2858-data_lastRecoveryFile!$A$2809</f>
        <v>0.48999999999999844</v>
      </c>
      <c r="O58">
        <f>$C$6*data_lastRecoveryFile!$D2858/$C$5</f>
        <v>-3.30791788856305</v>
      </c>
      <c r="P58">
        <f>data_lastRecoveryFile!$G2858*2*PI()/($C$4*$C$3*$C$2)</f>
        <v>-5.9874416754834074</v>
      </c>
      <c r="Q58">
        <f>TableWmot22[[#This Row],[W]]*$C$3</f>
        <v>-71.849300105800893</v>
      </c>
      <c r="R58">
        <f>S$5+(R$5-S$5)*EXP(-TableWmot22[[#This Row],[t]]/T$5)</f>
        <v>-70.855756247136966</v>
      </c>
      <c r="S58">
        <f>ABS(TableWmot22[[#This Row],[Wmot,sim]]-TableWmot22[[#This Row],[Wmot]])</f>
        <v>0.99354385866392647</v>
      </c>
    </row>
    <row r="59" spans="1:19" x14ac:dyDescent="0.3">
      <c r="A59">
        <f>data_lastRecoveryFile!$A290-data_lastRecoveryFile!$A$240</f>
        <v>0.5</v>
      </c>
      <c r="B59">
        <f>$C$6*data_lastRecoveryFile!$D290/$C$5</f>
        <v>-3.30791788856305</v>
      </c>
      <c r="C59">
        <f>data_lastRecoveryFile!$G290*2*PI()/($C$4*$C$3*$C$2)</f>
        <v>-6.5553095668464127</v>
      </c>
      <c r="D59">
        <f>TableWmot21[[#This Row],[W]]*$C$3</f>
        <v>-78.66371480215696</v>
      </c>
      <c r="E59">
        <f>F$5+(E$5-F$5)*EXP(-TableWmot21[[#This Row],[t]]/G$5)</f>
        <v>-72.856801848562014</v>
      </c>
      <c r="F59">
        <f>ABS(TableWmot21[[#This Row],[Wmot,sim]]-TableWmot21[[#This Row],[Wmot]])</f>
        <v>5.8069129535949457</v>
      </c>
      <c r="N59">
        <f>data_lastRecoveryFile!$A2859-data_lastRecoveryFile!$A$2809</f>
        <v>0.5</v>
      </c>
      <c r="O59">
        <f>$C$6*data_lastRecoveryFile!$D2859/$C$5</f>
        <v>-3.30791788856305</v>
      </c>
      <c r="P59">
        <f>data_lastRecoveryFile!$G2859*2*PI()/($C$4*$C$3*$C$2)</f>
        <v>-6.0892154051601244</v>
      </c>
      <c r="Q59">
        <f>TableWmot22[[#This Row],[W]]*$C$3</f>
        <v>-73.070584861921489</v>
      </c>
      <c r="R59">
        <f>S$5+(R$5-S$5)*EXP(-TableWmot22[[#This Row],[t]]/T$5)</f>
        <v>-71.098277706466291</v>
      </c>
      <c r="S59">
        <f>ABS(TableWmot22[[#This Row],[Wmot,sim]]-TableWmot22[[#This Row],[Wmot]])</f>
        <v>1.9723071554551979</v>
      </c>
    </row>
    <row r="60" spans="1:19" x14ac:dyDescent="0.3">
      <c r="A60">
        <f>data_lastRecoveryFile!$A291-data_lastRecoveryFile!$A$240</f>
        <v>0.51000000000000023</v>
      </c>
      <c r="B60">
        <f>$C$6*data_lastRecoveryFile!$D291/$C$5</f>
        <v>-3.30791788856305</v>
      </c>
      <c r="C60">
        <f>data_lastRecoveryFile!$G291*2*PI()/($C$4*$C$3*$C$2)</f>
        <v>-6.5135184231933794</v>
      </c>
      <c r="D60">
        <f>TableWmot21[[#This Row],[W]]*$C$3</f>
        <v>-78.162221078320556</v>
      </c>
      <c r="E60">
        <f>F$5+(E$5-F$5)*EXP(-TableWmot21[[#This Row],[t]]/G$5)</f>
        <v>-73.066727073938054</v>
      </c>
      <c r="F60">
        <f>ABS(TableWmot21[[#This Row],[Wmot,sim]]-TableWmot21[[#This Row],[Wmot]])</f>
        <v>5.0954940043825019</v>
      </c>
      <c r="N60">
        <f>data_lastRecoveryFile!$A2860-data_lastRecoveryFile!$A$2809</f>
        <v>0.50999999999999801</v>
      </c>
      <c r="O60">
        <f>$C$6*data_lastRecoveryFile!$D2860/$C$5</f>
        <v>-3.30791788856305</v>
      </c>
      <c r="P60">
        <f>data_lastRecoveryFile!$G2860*2*PI()/($C$4*$C$3*$C$2)</f>
        <v>-6.20868890568536</v>
      </c>
      <c r="Q60">
        <f>TableWmot22[[#This Row],[W]]*$C$3</f>
        <v>-74.50426686822432</v>
      </c>
      <c r="R60">
        <f>S$5+(R$5-S$5)*EXP(-TableWmot22[[#This Row],[t]]/T$5)</f>
        <v>-71.331855428679305</v>
      </c>
      <c r="S60">
        <f>ABS(TableWmot22[[#This Row],[Wmot,sim]]-TableWmot22[[#This Row],[Wmot]])</f>
        <v>3.1724114395450158</v>
      </c>
    </row>
    <row r="61" spans="1:19" x14ac:dyDescent="0.3">
      <c r="A61">
        <f>data_lastRecoveryFile!$A292-data_lastRecoveryFile!$A$240</f>
        <v>0.52</v>
      </c>
      <c r="B61">
        <f>$C$6*data_lastRecoveryFile!$D292/$C$5</f>
        <v>-3.30791788856305</v>
      </c>
      <c r="C61">
        <f>data_lastRecoveryFile!$G292*2*PI()/($C$4*$C$3*$C$2)</f>
        <v>-6.3906032935989829</v>
      </c>
      <c r="D61">
        <f>TableWmot21[[#This Row],[W]]*$C$3</f>
        <v>-76.687239523187799</v>
      </c>
      <c r="E61">
        <f>F$5+(E$5-F$5)*EXP(-TableWmot21[[#This Row],[t]]/G$5)</f>
        <v>-73.267964789884729</v>
      </c>
      <c r="F61">
        <f>ABS(TableWmot21[[#This Row],[Wmot,sim]]-TableWmot21[[#This Row],[Wmot]])</f>
        <v>3.4192747333030695</v>
      </c>
      <c r="N61">
        <f>data_lastRecoveryFile!$A2861-data_lastRecoveryFile!$A$2809</f>
        <v>0.51999999999999957</v>
      </c>
      <c r="O61">
        <f>$C$6*data_lastRecoveryFile!$D2861/$C$5</f>
        <v>-3.30791788856305</v>
      </c>
      <c r="P61">
        <f>data_lastRecoveryFile!$G2861*2*PI()/($C$4*$C$3*$C$2)</f>
        <v>-6.2524466945207724</v>
      </c>
      <c r="Q61">
        <f>TableWmot22[[#This Row],[W]]*$C$3</f>
        <v>-75.029360334249276</v>
      </c>
      <c r="R61">
        <f>S$5+(R$5-S$5)*EXP(-TableWmot22[[#This Row],[t]]/T$5)</f>
        <v>-71.556819242047141</v>
      </c>
      <c r="S61">
        <f>ABS(TableWmot22[[#This Row],[Wmot,sim]]-TableWmot22[[#This Row],[Wmot]])</f>
        <v>3.4725410922021354</v>
      </c>
    </row>
    <row r="62" spans="1:19" x14ac:dyDescent="0.3">
      <c r="A62">
        <f>data_lastRecoveryFile!$A293-data_lastRecoveryFile!$A$240</f>
        <v>0.53000000000000025</v>
      </c>
      <c r="B62">
        <f>$C$6*data_lastRecoveryFile!$D293/$C$5</f>
        <v>-3.30791788856305</v>
      </c>
      <c r="C62">
        <f>data_lastRecoveryFile!$G293*2*PI()/($C$4*$C$3*$C$2)</f>
        <v>-6.26719650782226</v>
      </c>
      <c r="D62">
        <f>TableWmot21[[#This Row],[W]]*$C$3</f>
        <v>-75.206358093867124</v>
      </c>
      <c r="E62">
        <f>F$5+(E$5-F$5)*EXP(-TableWmot21[[#This Row],[t]]/G$5)</f>
        <v>-73.460874518798434</v>
      </c>
      <c r="F62">
        <f>ABS(TableWmot21[[#This Row],[Wmot,sim]]-TableWmot21[[#This Row],[Wmot]])</f>
        <v>1.7454835750686897</v>
      </c>
      <c r="N62">
        <f>data_lastRecoveryFile!$A2862-data_lastRecoveryFile!$A$2809</f>
        <v>0.53000000000000114</v>
      </c>
      <c r="O62">
        <f>$C$6*data_lastRecoveryFile!$D2862/$C$5</f>
        <v>-3.30791788856305</v>
      </c>
      <c r="P62">
        <f>data_lastRecoveryFile!$G2862*2*PI()/($C$4*$C$3*$C$2)</f>
        <v>-6.2721131105516674</v>
      </c>
      <c r="Q62">
        <f>TableWmot22[[#This Row],[W]]*$C$3</f>
        <v>-75.265357326620006</v>
      </c>
      <c r="R62">
        <f>S$5+(R$5-S$5)*EXP(-TableWmot22[[#This Row],[t]]/T$5)</f>
        <v>-71.773486811391905</v>
      </c>
      <c r="S62">
        <f>ABS(TableWmot22[[#This Row],[Wmot,sim]]-TableWmot22[[#This Row],[Wmot]])</f>
        <v>3.4918705152281007</v>
      </c>
    </row>
    <row r="63" spans="1:19" x14ac:dyDescent="0.3">
      <c r="A63">
        <f>data_lastRecoveryFile!$A294-data_lastRecoveryFile!$A$240</f>
        <v>0.54</v>
      </c>
      <c r="B63">
        <f>$C$6*data_lastRecoveryFile!$D294/$C$5</f>
        <v>-3.30791788856305</v>
      </c>
      <c r="C63">
        <f>data_lastRecoveryFile!$G294*2*PI()/($C$4*$C$3*$C$2)</f>
        <v>-6.1723060311705975</v>
      </c>
      <c r="D63">
        <f>TableWmot21[[#This Row],[W]]*$C$3</f>
        <v>-74.067672374047163</v>
      </c>
      <c r="E63">
        <f>F$5+(E$5-F$5)*EXP(-TableWmot21[[#This Row],[t]]/G$5)</f>
        <v>-73.64580090466248</v>
      </c>
      <c r="F63">
        <f>ABS(TableWmot21[[#This Row],[Wmot,sim]]-TableWmot21[[#This Row],[Wmot]])</f>
        <v>0.42187146938468345</v>
      </c>
      <c r="N63">
        <f>data_lastRecoveryFile!$A2863-data_lastRecoveryFile!$A$2809</f>
        <v>0.53999999999999915</v>
      </c>
      <c r="O63">
        <f>$C$6*data_lastRecoveryFile!$D2863/$C$5</f>
        <v>-3.30791788856305</v>
      </c>
      <c r="P63">
        <f>data_lastRecoveryFile!$G2863*2*PI()/($C$4*$C$3*$C$2)</f>
        <v>-6.2199971001442265</v>
      </c>
      <c r="Q63">
        <f>TableWmot22[[#This Row],[W]]*$C$3</f>
        <v>-74.639965201730718</v>
      </c>
      <c r="R63">
        <f>S$5+(R$5-S$5)*EXP(-TableWmot22[[#This Row],[t]]/T$5)</f>
        <v>-71.982164086652162</v>
      </c>
      <c r="S63">
        <f>ABS(TableWmot22[[#This Row],[Wmot,sim]]-TableWmot22[[#This Row],[Wmot]])</f>
        <v>2.6578011150785557</v>
      </c>
    </row>
    <row r="64" spans="1:19" x14ac:dyDescent="0.3">
      <c r="A64">
        <f>data_lastRecoveryFile!$A295-data_lastRecoveryFile!$A$240</f>
        <v>0.55000000000000027</v>
      </c>
      <c r="B64">
        <f>$C$6*data_lastRecoveryFile!$D295/$C$5</f>
        <v>-3.30791788856305</v>
      </c>
      <c r="C64">
        <f>data_lastRecoveryFile!$G295*2*PI()/($C$4*$C$3*$C$2)</f>
        <v>-6.1600145141205411</v>
      </c>
      <c r="D64">
        <f>TableWmot21[[#This Row],[W]]*$C$3</f>
        <v>-73.920174169446497</v>
      </c>
      <c r="E64">
        <f>F$5+(E$5-F$5)*EXP(-TableWmot21[[#This Row],[t]]/G$5)</f>
        <v>-73.823074328772876</v>
      </c>
      <c r="F64">
        <f>ABS(TableWmot21[[#This Row],[Wmot,sim]]-TableWmot21[[#This Row],[Wmot]])</f>
        <v>9.7099840673621429E-2</v>
      </c>
      <c r="N64">
        <f>data_lastRecoveryFile!$A2864-data_lastRecoveryFile!$A$2809</f>
        <v>0.55000000000000071</v>
      </c>
      <c r="O64">
        <f>$C$6*data_lastRecoveryFile!$D2864/$C$5</f>
        <v>-3.30791788856305</v>
      </c>
      <c r="P64">
        <f>data_lastRecoveryFile!$G2864*2*PI()/($C$4*$C$3*$C$2)</f>
        <v>-6.1619811593029201</v>
      </c>
      <c r="Q64">
        <f>TableWmot22[[#This Row],[W]]*$C$3</f>
        <v>-73.943773911635049</v>
      </c>
      <c r="R64">
        <f>S$5+(R$5-S$5)*EXP(-TableWmot22[[#This Row],[t]]/T$5)</f>
        <v>-72.183145734906034</v>
      </c>
      <c r="S64">
        <f>ABS(TableWmot22[[#This Row],[Wmot,sim]]-TableWmot22[[#This Row],[Wmot]])</f>
        <v>1.7606281767290142</v>
      </c>
    </row>
    <row r="65" spans="1:19" x14ac:dyDescent="0.3">
      <c r="A65">
        <f>data_lastRecoveryFile!$A296-data_lastRecoveryFile!$A$240</f>
        <v>0.56000000000000005</v>
      </c>
      <c r="B65">
        <f>$C$6*data_lastRecoveryFile!$D296/$C$5</f>
        <v>-3.30791788856305</v>
      </c>
      <c r="C65">
        <f>data_lastRecoveryFile!$G296*2*PI()/($C$4*$C$3*$C$2)</f>
        <v>-6.1944307536794652</v>
      </c>
      <c r="D65">
        <f>TableWmot21[[#This Row],[W]]*$C$3</f>
        <v>-74.333169044153578</v>
      </c>
      <c r="E65">
        <f>F$5+(E$5-F$5)*EXP(-TableWmot21[[#This Row],[t]]/G$5)</f>
        <v>-73.993011499982856</v>
      </c>
      <c r="F65">
        <f>ABS(TableWmot21[[#This Row],[Wmot,sim]]-TableWmot21[[#This Row],[Wmot]])</f>
        <v>0.3401575441707223</v>
      </c>
      <c r="N65">
        <f>data_lastRecoveryFile!$A2865-data_lastRecoveryFile!$A$2809</f>
        <v>0.55999999999999872</v>
      </c>
      <c r="O65">
        <f>$C$6*data_lastRecoveryFile!$D2865/$C$5</f>
        <v>-3.30791788856305</v>
      </c>
      <c r="P65">
        <f>data_lastRecoveryFile!$G2865*2*PI()/($C$4*$C$3*$C$2)</f>
        <v>-6.1388731142028625</v>
      </c>
      <c r="Q65">
        <f>TableWmot22[[#This Row],[W]]*$C$3</f>
        <v>-73.66647737043435</v>
      </c>
      <c r="R65">
        <f>S$5+(R$5-S$5)*EXP(-TableWmot22[[#This Row],[t]]/T$5)</f>
        <v>-72.376715556461519</v>
      </c>
      <c r="S65">
        <f>ABS(TableWmot22[[#This Row],[Wmot,sim]]-TableWmot22[[#This Row],[Wmot]])</f>
        <v>1.2897618139728309</v>
      </c>
    </row>
    <row r="66" spans="1:19" x14ac:dyDescent="0.3">
      <c r="A66">
        <f>data_lastRecoveryFile!$A297-data_lastRecoveryFile!$A$240</f>
        <v>0.57000000000000028</v>
      </c>
      <c r="B66">
        <f>$C$6*data_lastRecoveryFile!$D297/$C$5</f>
        <v>-3.30791788856305</v>
      </c>
      <c r="C66">
        <f>data_lastRecoveryFile!$G297*2*PI()/($C$4*$C$3*$C$2)</f>
        <v>-6.2199971001442265</v>
      </c>
      <c r="D66">
        <f>TableWmot21[[#This Row],[W]]*$C$3</f>
        <v>-74.639965201730718</v>
      </c>
      <c r="E66">
        <f>F$5+(E$5-F$5)*EXP(-TableWmot21[[#This Row],[t]]/G$5)</f>
        <v>-74.155916020520976</v>
      </c>
      <c r="F66">
        <f>ABS(TableWmot21[[#This Row],[Wmot,sim]]-TableWmot21[[#This Row],[Wmot]])</f>
        <v>0.48404918120974116</v>
      </c>
      <c r="N66">
        <f>data_lastRecoveryFile!$A2866-data_lastRecoveryFile!$A$2809</f>
        <v>0.57000000000000028</v>
      </c>
      <c r="O66">
        <f>$C$6*data_lastRecoveryFile!$D2866/$C$5</f>
        <v>-3.30791788856305</v>
      </c>
      <c r="P66">
        <f>data_lastRecoveryFile!$G2866*2*PI()/($C$4*$C$3*$C$2)</f>
        <v>-6.1496896473661344</v>
      </c>
      <c r="Q66">
        <f>TableWmot22[[#This Row],[W]]*$C$3</f>
        <v>-73.796275768393613</v>
      </c>
      <c r="R66">
        <f>S$5+(R$5-S$5)*EXP(-TableWmot22[[#This Row],[t]]/T$5)</f>
        <v>-72.563146885603203</v>
      </c>
      <c r="S66">
        <f>ABS(TableWmot22[[#This Row],[Wmot,sim]]-TableWmot22[[#This Row],[Wmot]])</f>
        <v>1.2331288827904103</v>
      </c>
    </row>
    <row r="67" spans="1:19" x14ac:dyDescent="0.3">
      <c r="A67">
        <f>data_lastRecoveryFile!$A298-data_lastRecoveryFile!$A$240</f>
        <v>0.58000000000000007</v>
      </c>
      <c r="B67">
        <f>$C$6*data_lastRecoveryFile!$D298/$C$5</f>
        <v>-3.30791788856305</v>
      </c>
      <c r="C67">
        <f>data_lastRecoveryFile!$G298*2*PI()/($C$4*$C$3*$C$2)</f>
        <v>-6.2352385747413095</v>
      </c>
      <c r="D67">
        <f>TableWmot21[[#This Row],[W]]*$C$3</f>
        <v>-74.822862896895714</v>
      </c>
      <c r="E67">
        <f>F$5+(E$5-F$5)*EXP(-TableWmot21[[#This Row],[t]]/G$5)</f>
        <v>-74.312078928393319</v>
      </c>
      <c r="F67">
        <f>ABS(TableWmot21[[#This Row],[Wmot,sim]]-TableWmot21[[#This Row],[Wmot]])</f>
        <v>0.51078396850239471</v>
      </c>
      <c r="N67">
        <f>data_lastRecoveryFile!$A2867-data_lastRecoveryFile!$A$2809</f>
        <v>0.57999999999999829</v>
      </c>
      <c r="O67">
        <f>$C$6*data_lastRecoveryFile!$D2867/$C$5</f>
        <v>-3.30791788856305</v>
      </c>
      <c r="P67">
        <f>data_lastRecoveryFile!$G2867*2*PI()/($C$4*$C$3*$C$2)</f>
        <v>-6.2018056577735754</v>
      </c>
      <c r="Q67">
        <f>TableWmot22[[#This Row],[W]]*$C$3</f>
        <v>-74.421667893282901</v>
      </c>
      <c r="R67">
        <f>S$5+(R$5-S$5)*EXP(-TableWmot22[[#This Row],[t]]/T$5)</f>
        <v>-72.742702976558945</v>
      </c>
      <c r="S67">
        <f>ABS(TableWmot22[[#This Row],[Wmot,sim]]-TableWmot22[[#This Row],[Wmot]])</f>
        <v>1.678964916723956</v>
      </c>
    </row>
    <row r="68" spans="1:19" x14ac:dyDescent="0.3">
      <c r="A68">
        <f>data_lastRecoveryFile!$A299-data_lastRecoveryFile!$A$240</f>
        <v>0.5900000000000003</v>
      </c>
      <c r="B68">
        <f>$C$6*data_lastRecoveryFile!$D299/$C$5</f>
        <v>-3.30791788856305</v>
      </c>
      <c r="C68">
        <f>data_lastRecoveryFile!$G299*2*PI()/($C$4*$C$3*$C$2)</f>
        <v>-6.240155177470716</v>
      </c>
      <c r="D68">
        <f>TableWmot21[[#This Row],[W]]*$C$3</f>
        <v>-74.881862129648596</v>
      </c>
      <c r="E68">
        <f>F$5+(E$5-F$5)*EXP(-TableWmot21[[#This Row],[t]]/G$5)</f>
        <v>-74.461779217339213</v>
      </c>
      <c r="F68">
        <f>ABS(TableWmot21[[#This Row],[Wmot,sim]]-TableWmot21[[#This Row],[Wmot]])</f>
        <v>0.42008291230938255</v>
      </c>
      <c r="N68">
        <f>data_lastRecoveryFile!$A2868-data_lastRecoveryFile!$A$2809</f>
        <v>0.58999999999999986</v>
      </c>
      <c r="O68">
        <f>$C$6*data_lastRecoveryFile!$D2868/$C$5</f>
        <v>-3.30791788856305</v>
      </c>
      <c r="P68">
        <f>data_lastRecoveryFile!$G2868*2*PI()/($C$4*$C$3*$C$2)</f>
        <v>-6.2313052894898231</v>
      </c>
      <c r="Q68">
        <f>TableWmot22[[#This Row],[W]]*$C$3</f>
        <v>-74.77566347387787</v>
      </c>
      <c r="R68">
        <f>S$5+(R$5-S$5)*EXP(-TableWmot22[[#This Row],[t]]/T$5)</f>
        <v>-72.915637375234141</v>
      </c>
      <c r="S68">
        <f>ABS(TableWmot22[[#This Row],[Wmot,sim]]-TableWmot22[[#This Row],[Wmot]])</f>
        <v>1.8600260986437291</v>
      </c>
    </row>
    <row r="69" spans="1:19" x14ac:dyDescent="0.3">
      <c r="A69">
        <f>data_lastRecoveryFile!$A300-data_lastRecoveryFile!$A$240</f>
        <v>0.60000000000000009</v>
      </c>
      <c r="B69">
        <f>$C$6*data_lastRecoveryFile!$D300/$C$5</f>
        <v>-3.30791788856305</v>
      </c>
      <c r="C69">
        <f>data_lastRecoveryFile!$G300*2*PI()/($C$4*$C$3*$C$2)</f>
        <v>-6.2332719346722012</v>
      </c>
      <c r="D69">
        <f>TableWmot21[[#This Row],[W]]*$C$3</f>
        <v>-74.799263216066407</v>
      </c>
      <c r="E69">
        <f>F$5+(E$5-F$5)*EXP(-TableWmot21[[#This Row],[t]]/G$5)</f>
        <v>-74.605284335269005</v>
      </c>
      <c r="F69">
        <f>ABS(TableWmot21[[#This Row],[Wmot,sim]]-TableWmot21[[#This Row],[Wmot]])</f>
        <v>0.19397888079740255</v>
      </c>
      <c r="N69">
        <f>data_lastRecoveryFile!$A2869-data_lastRecoveryFile!$A$2809</f>
        <v>0.60000000000000142</v>
      </c>
      <c r="O69">
        <f>$C$6*data_lastRecoveryFile!$D2869/$C$5</f>
        <v>-3.30791788856305</v>
      </c>
      <c r="P69">
        <f>data_lastRecoveryFile!$G2869*2*PI()/($C$4*$C$3*$C$2)</f>
        <v>-6.3021044035635096</v>
      </c>
      <c r="Q69">
        <f>TableWmot22[[#This Row],[W]]*$C$3</f>
        <v>-75.625252842762109</v>
      </c>
      <c r="R69">
        <f>S$5+(R$5-S$5)*EXP(-TableWmot22[[#This Row],[t]]/T$5)</f>
        <v>-73.082194277235914</v>
      </c>
      <c r="S69">
        <f>ABS(TableWmot22[[#This Row],[Wmot,sim]]-TableWmot22[[#This Row],[Wmot]])</f>
        <v>2.543058565526195</v>
      </c>
    </row>
    <row r="70" spans="1:19" x14ac:dyDescent="0.3">
      <c r="A70">
        <f>data_lastRecoveryFile!$A301-data_lastRecoveryFile!$A$240</f>
        <v>0.61000000000000032</v>
      </c>
      <c r="B70">
        <f>$C$6*data_lastRecoveryFile!$D301/$C$5</f>
        <v>-3.30791788856305</v>
      </c>
      <c r="C70">
        <f>data_lastRecoveryFile!$G301*2*PI()/($C$4*$C$3*$C$2)</f>
        <v>-6.2081972443897655</v>
      </c>
      <c r="D70">
        <f>TableWmot21[[#This Row],[W]]*$C$3</f>
        <v>-74.498366932677186</v>
      </c>
      <c r="E70">
        <f>F$5+(E$5-F$5)*EXP(-TableWmot21[[#This Row],[t]]/G$5)</f>
        <v>-74.742850662074773</v>
      </c>
      <c r="F70">
        <f>ABS(TableWmot21[[#This Row],[Wmot,sim]]-TableWmot21[[#This Row],[Wmot]])</f>
        <v>0.24448372939758656</v>
      </c>
      <c r="N70">
        <f>data_lastRecoveryFile!$A2870-data_lastRecoveryFile!$A$2809</f>
        <v>0.60999999999999943</v>
      </c>
      <c r="O70">
        <f>$C$6*data_lastRecoveryFile!$D2870/$C$5</f>
        <v>-3.30791788856305</v>
      </c>
      <c r="P70">
        <f>data_lastRecoveryFile!$G2870*2*PI()/($C$4*$C$3*$C$2)</f>
        <v>-6.3576620430401123</v>
      </c>
      <c r="Q70">
        <f>TableWmot22[[#This Row],[W]]*$C$3</f>
        <v>-76.291944516481351</v>
      </c>
      <c r="R70">
        <f>S$5+(R$5-S$5)*EXP(-TableWmot22[[#This Row],[t]]/T$5)</f>
        <v>-73.242608872694888</v>
      </c>
      <c r="S70">
        <f>ABS(TableWmot22[[#This Row],[Wmot,sim]]-TableWmot22[[#This Row],[Wmot]])</f>
        <v>3.0493356437864634</v>
      </c>
    </row>
    <row r="71" spans="1:19" x14ac:dyDescent="0.3">
      <c r="A71">
        <f>data_lastRecoveryFile!$A302-data_lastRecoveryFile!$A$240</f>
        <v>0.62000000000000011</v>
      </c>
      <c r="B71">
        <f>$C$6*data_lastRecoveryFile!$D302/$C$5</f>
        <v>-3.30791788856305</v>
      </c>
      <c r="C71">
        <f>data_lastRecoveryFile!$G302*2*PI()/($C$4*$C$3*$C$2)</f>
        <v>-6.1934474310882761</v>
      </c>
      <c r="D71">
        <f>TableWmot21[[#This Row],[W]]*$C$3</f>
        <v>-74.32136917305931</v>
      </c>
      <c r="E71">
        <f>F$5+(E$5-F$5)*EXP(-TableWmot21[[#This Row],[t]]/G$5)</f>
        <v>-74.874723967667165</v>
      </c>
      <c r="F71">
        <f>ABS(TableWmot21[[#This Row],[Wmot,sim]]-TableWmot21[[#This Row],[Wmot]])</f>
        <v>0.55335479460785564</v>
      </c>
      <c r="N71">
        <f>data_lastRecoveryFile!$A2871-data_lastRecoveryFile!$A$2809</f>
        <v>0.62000000000000099</v>
      </c>
      <c r="O71">
        <f>$C$6*data_lastRecoveryFile!$D2871/$C$5</f>
        <v>-3.30791788856305</v>
      </c>
      <c r="P71">
        <f>data_lastRecoveryFile!$G2871*2*PI()/($C$4*$C$3*$C$2)</f>
        <v>-6.4156779787681488</v>
      </c>
      <c r="Q71">
        <f>TableWmot22[[#This Row],[W]]*$C$3</f>
        <v>-76.988135745217789</v>
      </c>
      <c r="R71">
        <f>S$5+(R$5-S$5)*EXP(-TableWmot22[[#This Row],[t]]/T$5)</f>
        <v>-73.397107678370361</v>
      </c>
      <c r="S71">
        <f>ABS(TableWmot22[[#This Row],[Wmot,sim]]-TableWmot22[[#This Row],[Wmot]])</f>
        <v>3.5910280668474286</v>
      </c>
    </row>
    <row r="72" spans="1:19" x14ac:dyDescent="0.3">
      <c r="A72">
        <f>data_lastRecoveryFile!$A303-data_lastRecoveryFile!$A$240</f>
        <v>0.62999999999999989</v>
      </c>
      <c r="B72">
        <f>$C$6*data_lastRecoveryFile!$D303/$C$5</f>
        <v>-3.30791788856305</v>
      </c>
      <c r="C72">
        <f>data_lastRecoveryFile!$G303*2*PI()/($C$4*$C$3*$C$2)</f>
        <v>-6.2140971748236309</v>
      </c>
      <c r="D72">
        <f>TableWmot21[[#This Row],[W]]*$C$3</f>
        <v>-74.569166097883567</v>
      </c>
      <c r="E72">
        <f>F$5+(E$5-F$5)*EXP(-TableWmot21[[#This Row],[t]]/G$5)</f>
        <v>-75.001139851057147</v>
      </c>
      <c r="F72">
        <f>ABS(TableWmot21[[#This Row],[Wmot,sim]]-TableWmot21[[#This Row],[Wmot]])</f>
        <v>0.43197375317357967</v>
      </c>
      <c r="N72">
        <f>data_lastRecoveryFile!$A2872-data_lastRecoveryFile!$A$2809</f>
        <v>0.62999999999999901</v>
      </c>
      <c r="O72">
        <f>$C$6*data_lastRecoveryFile!$D2872/$C$5</f>
        <v>-3.30791788856305</v>
      </c>
      <c r="P72">
        <f>data_lastRecoveryFile!$G2872*2*PI()/($C$4*$C$3*$C$2)</f>
        <v>-6.4825438127036179</v>
      </c>
      <c r="Q72">
        <f>TableWmot22[[#This Row],[W]]*$C$3</f>
        <v>-77.790525752443415</v>
      </c>
      <c r="R72">
        <f>S$5+(R$5-S$5)*EXP(-TableWmot22[[#This Row],[t]]/T$5)</f>
        <v>-73.545908857507683</v>
      </c>
      <c r="S72">
        <f>ABS(TableWmot22[[#This Row],[Wmot,sim]]-TableWmot22[[#This Row],[Wmot]])</f>
        <v>4.2446168949357315</v>
      </c>
    </row>
    <row r="73" spans="1:19" x14ac:dyDescent="0.3">
      <c r="A73">
        <f>data_lastRecoveryFile!$A304-data_lastRecoveryFile!$A$240</f>
        <v>0.64000000000000012</v>
      </c>
      <c r="B73">
        <f>$C$6*data_lastRecoveryFile!$D304/$C$5</f>
        <v>-3.30791788856305</v>
      </c>
      <c r="C73">
        <f>data_lastRecoveryFile!$G304*2*PI()/($C$4*$C$3*$C$2)</f>
        <v>-6.2696548091869637</v>
      </c>
      <c r="D73">
        <f>TableWmot21[[#This Row],[W]]*$C$3</f>
        <v>-75.235857710243565</v>
      </c>
      <c r="E73">
        <f>F$5+(E$5-F$5)*EXP(-TableWmot21[[#This Row],[t]]/G$5)</f>
        <v>-75.122324161266718</v>
      </c>
      <c r="F73">
        <f>ABS(TableWmot21[[#This Row],[Wmot,sim]]-TableWmot21[[#This Row],[Wmot]])</f>
        <v>0.11353354897684653</v>
      </c>
      <c r="N73">
        <f>data_lastRecoveryFile!$A2873-data_lastRecoveryFile!$A$2809</f>
        <v>0.64000000000000057</v>
      </c>
      <c r="O73">
        <f>$C$6*data_lastRecoveryFile!$D2873/$C$5</f>
        <v>-3.30791788856305</v>
      </c>
      <c r="P73">
        <f>data_lastRecoveryFile!$G2873*2*PI()/($C$4*$C$3*$C$2)</f>
        <v>-6.4928686794580255</v>
      </c>
      <c r="Q73">
        <f>TableWmot22[[#This Row],[W]]*$C$3</f>
        <v>-77.914424153496299</v>
      </c>
      <c r="R73">
        <f>S$5+(R$5-S$5)*EXP(-TableWmot22[[#This Row],[t]]/T$5)</f>
        <v>-73.689222527900597</v>
      </c>
      <c r="S73">
        <f>ABS(TableWmot22[[#This Row],[Wmot,sim]]-TableWmot22[[#This Row],[Wmot]])</f>
        <v>4.2252016255957017</v>
      </c>
    </row>
    <row r="74" spans="1:19" x14ac:dyDescent="0.3">
      <c r="A74">
        <f>data_lastRecoveryFile!$A305-data_lastRecoveryFile!$A$240</f>
        <v>0.64999999999999991</v>
      </c>
      <c r="B74">
        <f>$C$6*data_lastRecoveryFile!$D305/$C$5</f>
        <v>-3.30791788856305</v>
      </c>
      <c r="C74">
        <f>data_lastRecoveryFile!$G305*2*PI()/($C$4*$C$3*$C$2)</f>
        <v>-6.3758534802974935</v>
      </c>
      <c r="D74">
        <f>TableWmot21[[#This Row],[W]]*$C$3</f>
        <v>-76.510241763569923</v>
      </c>
      <c r="E74">
        <f>F$5+(E$5-F$5)*EXP(-TableWmot21[[#This Row],[t]]/G$5)</f>
        <v>-75.238493400820772</v>
      </c>
      <c r="F74">
        <f>ABS(TableWmot21[[#This Row],[Wmot,sim]]-TableWmot21[[#This Row],[Wmot]])</f>
        <v>1.2717483627491504</v>
      </c>
      <c r="N74">
        <f>data_lastRecoveryFile!$A2874-data_lastRecoveryFile!$A$2809</f>
        <v>0.64999999999999858</v>
      </c>
      <c r="O74">
        <f>$C$6*data_lastRecoveryFile!$D2874/$C$5</f>
        <v>-3.30791788856305</v>
      </c>
      <c r="P74">
        <f>data_lastRecoveryFile!$G2874*2*PI()/($C$4*$C$3*$C$2)</f>
        <v>-6.5125351006021903</v>
      </c>
      <c r="Q74">
        <f>TableWmot22[[#This Row],[W]]*$C$3</f>
        <v>-78.150421207226287</v>
      </c>
      <c r="R74">
        <f>S$5+(R$5-S$5)*EXP(-TableWmot22[[#This Row],[t]]/T$5)</f>
        <v>-73.827251058592012</v>
      </c>
      <c r="S74">
        <f>ABS(TableWmot22[[#This Row],[Wmot,sim]]-TableWmot22[[#This Row],[Wmot]])</f>
        <v>4.3231701486342757</v>
      </c>
    </row>
    <row r="75" spans="1:19" x14ac:dyDescent="0.3">
      <c r="A75">
        <f>data_lastRecoveryFile!$A306-data_lastRecoveryFile!$A$240</f>
        <v>0.66000000000000014</v>
      </c>
      <c r="B75">
        <f>$C$6*data_lastRecoveryFile!$D306/$C$5</f>
        <v>-3.30791788856305</v>
      </c>
      <c r="C75">
        <f>data_lastRecoveryFile!$G306*2*PI()/($C$4*$C$3*$C$2)</f>
        <v>-6.5046685352124864</v>
      </c>
      <c r="D75">
        <f>TableWmot21[[#This Row],[W]]*$C$3</f>
        <v>-78.05602242254983</v>
      </c>
      <c r="E75">
        <f>F$5+(E$5-F$5)*EXP(-TableWmot21[[#This Row],[t]]/G$5)</f>
        <v>-75.349855112540951</v>
      </c>
      <c r="F75">
        <f>ABS(TableWmot21[[#This Row],[Wmot,sim]]-TableWmot21[[#This Row],[Wmot]])</f>
        <v>2.7061673100088797</v>
      </c>
      <c r="N75">
        <f>data_lastRecoveryFile!$A2875-data_lastRecoveryFile!$A$2809</f>
        <v>0.66000000000000014</v>
      </c>
      <c r="O75">
        <f>$C$6*data_lastRecoveryFile!$D2875/$C$5</f>
        <v>-3.30791788856305</v>
      </c>
      <c r="P75">
        <f>data_lastRecoveryFile!$G2875*2*PI()/($C$4*$C$3*$C$2)</f>
        <v>-6.5513762815949255</v>
      </c>
      <c r="Q75">
        <f>TableWmot22[[#This Row],[W]]*$C$3</f>
        <v>-78.616515379139102</v>
      </c>
      <c r="R75">
        <f>S$5+(R$5-S$5)*EXP(-TableWmot22[[#This Row],[t]]/T$5)</f>
        <v>-73.960189355633815</v>
      </c>
      <c r="S75">
        <f>ABS(TableWmot22[[#This Row],[Wmot,sim]]-TableWmot22[[#This Row],[Wmot]])</f>
        <v>4.6563260235052866</v>
      </c>
    </row>
    <row r="76" spans="1:19" x14ac:dyDescent="0.3">
      <c r="A76">
        <f>data_lastRecoveryFile!$A307-data_lastRecoveryFile!$A$240</f>
        <v>0.66999999999999993</v>
      </c>
      <c r="B76">
        <f>$C$6*data_lastRecoveryFile!$D307/$C$5</f>
        <v>-3.30791788856305</v>
      </c>
      <c r="C76">
        <f>data_lastRecoveryFile!$G307*2*PI()/($C$4*$C$3*$C$2)</f>
        <v>-6.5966090492038516</v>
      </c>
      <c r="D76">
        <f>TableWmot21[[#This Row],[W]]*$C$3</f>
        <v>-79.159308590446216</v>
      </c>
      <c r="E76">
        <f>F$5+(E$5-F$5)*EXP(-TableWmot21[[#This Row],[t]]/G$5)</f>
        <v>-75.456608250332465</v>
      </c>
      <c r="F76">
        <f>ABS(TableWmot21[[#This Row],[Wmot,sim]]-TableWmot21[[#This Row],[Wmot]])</f>
        <v>3.7027003401137506</v>
      </c>
      <c r="N76">
        <f>data_lastRecoveryFile!$A2876-data_lastRecoveryFile!$A$2809</f>
        <v>0.66999999999999815</v>
      </c>
      <c r="O76">
        <f>$C$6*data_lastRecoveryFile!$D2876/$C$5</f>
        <v>-3.30791788856305</v>
      </c>
      <c r="P76">
        <f>data_lastRecoveryFile!$G2876*2*PI()/($C$4*$C$3*$C$2)</f>
        <v>-6.5808759133111732</v>
      </c>
      <c r="Q76">
        <f>TableWmot22[[#This Row],[W]]*$C$3</f>
        <v>-78.970510959734071</v>
      </c>
      <c r="R76">
        <f>S$5+(R$5-S$5)*EXP(-TableWmot22[[#This Row],[t]]/T$5)</f>
        <v>-74.088225137307617</v>
      </c>
      <c r="S76">
        <f>ABS(TableWmot22[[#This Row],[Wmot,sim]]-TableWmot22[[#This Row],[Wmot]])</f>
        <v>4.8822858224264536</v>
      </c>
    </row>
    <row r="77" spans="1:19" x14ac:dyDescent="0.3">
      <c r="A77">
        <f>data_lastRecoveryFile!$A308-data_lastRecoveryFile!$A$240</f>
        <v>0.68000000000000016</v>
      </c>
      <c r="B77">
        <f>$C$6*data_lastRecoveryFile!$D308/$C$5</f>
        <v>-3.30791788856305</v>
      </c>
      <c r="C77">
        <f>data_lastRecoveryFile!$G308*2*PI()/($C$4*$C$3*$C$2)</f>
        <v>-6.6792080139187293</v>
      </c>
      <c r="D77">
        <f>TableWmot21[[#This Row],[W]]*$C$3</f>
        <v>-80.150496167024755</v>
      </c>
      <c r="E77">
        <f>F$5+(E$5-F$5)*EXP(-TableWmot21[[#This Row],[t]]/G$5)</f>
        <v>-75.558943534626309</v>
      </c>
      <c r="F77">
        <f>ABS(TableWmot21[[#This Row],[Wmot,sim]]-TableWmot21[[#This Row],[Wmot]])</f>
        <v>4.5915526323984466</v>
      </c>
      <c r="N77">
        <f>data_lastRecoveryFile!$A2877-data_lastRecoveryFile!$A$2809</f>
        <v>0.67999999999999972</v>
      </c>
      <c r="O77">
        <f>$C$6*data_lastRecoveryFile!$D2877/$C$5</f>
        <v>-3.30791788856305</v>
      </c>
      <c r="P77">
        <f>data_lastRecoveryFile!$G2877*2*PI()/($C$4*$C$3*$C$2)</f>
        <v>-6.5872674999273633</v>
      </c>
      <c r="Q77">
        <f>TableWmot22[[#This Row],[W]]*$C$3</f>
        <v>-79.047209999128356</v>
      </c>
      <c r="R77">
        <f>S$5+(R$5-S$5)*EXP(-TableWmot22[[#This Row],[t]]/T$5)</f>
        <v>-74.211539199196622</v>
      </c>
      <c r="S77">
        <f>ABS(TableWmot22[[#This Row],[Wmot,sim]]-TableWmot22[[#This Row],[Wmot]])</f>
        <v>4.8356707999317337</v>
      </c>
    </row>
    <row r="78" spans="1:19" x14ac:dyDescent="0.3">
      <c r="A78">
        <f>data_lastRecoveryFile!$A309-data_lastRecoveryFile!$A$240</f>
        <v>0.69</v>
      </c>
      <c r="B78">
        <f>$C$6*data_lastRecoveryFile!$D309/$C$5</f>
        <v>-3.30791788856305</v>
      </c>
      <c r="C78">
        <f>data_lastRecoveryFile!$G309*2*PI()/($C$4*$C$3*$C$2)</f>
        <v>-6.7342739920997365</v>
      </c>
      <c r="D78">
        <f>TableWmot21[[#This Row],[W]]*$C$3</f>
        <v>-80.811287905196835</v>
      </c>
      <c r="E78">
        <f>F$5+(E$5-F$5)*EXP(-TableWmot21[[#This Row],[t]]/G$5)</f>
        <v>-75.657043793111967</v>
      </c>
      <c r="F78">
        <f>ABS(TableWmot21[[#This Row],[Wmot,sim]]-TableWmot21[[#This Row],[Wmot]])</f>
        <v>5.1542441120848679</v>
      </c>
      <c r="N78">
        <f>data_lastRecoveryFile!$A2878-data_lastRecoveryFile!$A$2809</f>
        <v>0.69000000000000128</v>
      </c>
      <c r="O78">
        <f>$C$6*data_lastRecoveryFile!$D2878/$C$5</f>
        <v>-3.30791788856305</v>
      </c>
      <c r="P78">
        <f>data_lastRecoveryFile!$G2878*2*PI()/($C$4*$C$3*$C$2)</f>
        <v>-6.5764509667640922</v>
      </c>
      <c r="Q78">
        <f>TableWmot22[[#This Row],[W]]*$C$3</f>
        <v>-78.917411601169107</v>
      </c>
      <c r="R78">
        <f>S$5+(R$5-S$5)*EXP(-TableWmot22[[#This Row],[t]]/T$5)</f>
        <v>-74.330305669481504</v>
      </c>
      <c r="S78">
        <f>ABS(TableWmot22[[#This Row],[Wmot,sim]]-TableWmot22[[#This Row],[Wmot]])</f>
        <v>4.5871059316876028</v>
      </c>
    </row>
    <row r="79" spans="1:19" x14ac:dyDescent="0.3">
      <c r="A79">
        <f>data_lastRecoveryFile!$A310-data_lastRecoveryFile!$A$240</f>
        <v>0.70000000000000018</v>
      </c>
      <c r="B79">
        <f>$C$6*data_lastRecoveryFile!$D310/$C$5</f>
        <v>-3.30791788856305</v>
      </c>
      <c r="C79">
        <f>data_lastRecoveryFile!$G310*2*PI()/($C$4*$C$3*$C$2)</f>
        <v>-6.740173917420333</v>
      </c>
      <c r="D79">
        <f>TableWmot21[[#This Row],[W]]*$C$3</f>
        <v>-80.882087009044</v>
      </c>
      <c r="E79">
        <f>F$5+(E$5-F$5)*EXP(-TableWmot21[[#This Row],[t]]/G$5)</f>
        <v>-75.751084287369238</v>
      </c>
      <c r="F79">
        <f>ABS(TableWmot21[[#This Row],[Wmot,sim]]-TableWmot21[[#This Row],[Wmot]])</f>
        <v>5.1310027216747613</v>
      </c>
      <c r="N79">
        <f>data_lastRecoveryFile!$A2879-data_lastRecoveryFile!$A$2809</f>
        <v>0.69999999999999929</v>
      </c>
      <c r="O79">
        <f>$C$6*data_lastRecoveryFile!$D2879/$C$5</f>
        <v>-3.30791788856305</v>
      </c>
      <c r="P79">
        <f>data_lastRecoveryFile!$G2879*2*PI()/($C$4*$C$3*$C$2)</f>
        <v>-6.5567845456199274</v>
      </c>
      <c r="Q79">
        <f>TableWmot22[[#This Row],[W]]*$C$3</f>
        <v>-78.681414547439132</v>
      </c>
      <c r="R79">
        <f>S$5+(R$5-S$5)*EXP(-TableWmot22[[#This Row],[t]]/T$5)</f>
        <v>-74.44469225482176</v>
      </c>
      <c r="S79">
        <f>ABS(TableWmot22[[#This Row],[Wmot,sim]]-TableWmot22[[#This Row],[Wmot]])</f>
        <v>4.2367222926173724</v>
      </c>
    </row>
    <row r="80" spans="1:19" x14ac:dyDescent="0.3">
      <c r="A80">
        <f>data_lastRecoveryFile!$A311-data_lastRecoveryFile!$A$240</f>
        <v>0.71</v>
      </c>
      <c r="B80">
        <f>$C$6*data_lastRecoveryFile!$D311/$C$5</f>
        <v>-3.30791788856305</v>
      </c>
      <c r="C80">
        <f>data_lastRecoveryFile!$G311*2*PI()/($C$4*$C$3*$C$2)</f>
        <v>-6.7382072773512247</v>
      </c>
      <c r="D80">
        <f>TableWmot21[[#This Row],[W]]*$C$3</f>
        <v>-80.858487328214693</v>
      </c>
      <c r="E80">
        <f>F$5+(E$5-F$5)*EXP(-TableWmot21[[#This Row],[t]]/G$5)</f>
        <v>-75.841233025982859</v>
      </c>
      <c r="F80">
        <f>ABS(TableWmot21[[#This Row],[Wmot,sim]]-TableWmot21[[#This Row],[Wmot]])</f>
        <v>5.0172543022318337</v>
      </c>
      <c r="N80">
        <f>data_lastRecoveryFile!$A2880-data_lastRecoveryFile!$A$2809</f>
        <v>0.71000000000000085</v>
      </c>
      <c r="O80">
        <f>$C$6*data_lastRecoveryFile!$D2880/$C$5</f>
        <v>-3.30791788856305</v>
      </c>
      <c r="P80">
        <f>data_lastRecoveryFile!$G2880*2*PI()/($C$4*$C$3*$C$2)</f>
        <v>-6.5661260948964157</v>
      </c>
      <c r="Q80">
        <f>TableWmot22[[#This Row],[W]]*$C$3</f>
        <v>-78.793513138756992</v>
      </c>
      <c r="R80">
        <f>S$5+(R$5-S$5)*EXP(-TableWmot22[[#This Row],[t]]/T$5)</f>
        <v>-74.55486047716964</v>
      </c>
      <c r="S80">
        <f>ABS(TableWmot22[[#This Row],[Wmot,sim]]-TableWmot22[[#This Row],[Wmot]])</f>
        <v>4.2386526615873521</v>
      </c>
    </row>
    <row r="81" spans="1:19" x14ac:dyDescent="0.3">
      <c r="A81">
        <f>data_lastRecoveryFile!$A312-data_lastRecoveryFile!$A$240</f>
        <v>0.7200000000000002</v>
      </c>
      <c r="B81">
        <f>$C$6*data_lastRecoveryFile!$D312/$C$5</f>
        <v>-3.30791788856305</v>
      </c>
      <c r="C81">
        <f>data_lastRecoveryFile!$G312*2*PI()/($C$4*$C$3*$C$2)</f>
        <v>-6.7205074962761691</v>
      </c>
      <c r="D81">
        <f>TableWmot21[[#This Row],[W]]*$C$3</f>
        <v>-80.646089955314025</v>
      </c>
      <c r="E81">
        <f>F$5+(E$5-F$5)*EXP(-TableWmot21[[#This Row],[t]]/G$5)</f>
        <v>-75.927651064699191</v>
      </c>
      <c r="F81">
        <f>ABS(TableWmot21[[#This Row],[Wmot,sim]]-TableWmot21[[#This Row],[Wmot]])</f>
        <v>4.7184388906148342</v>
      </c>
      <c r="N81">
        <f>data_lastRecoveryFile!$A2881-data_lastRecoveryFile!$A$2809</f>
        <v>0.71999999999999886</v>
      </c>
      <c r="O81">
        <f>$C$6*data_lastRecoveryFile!$D2881/$C$5</f>
        <v>-3.30791788856305</v>
      </c>
      <c r="P81">
        <f>data_lastRecoveryFile!$G2881*2*PI()/($C$4*$C$3*$C$2)</f>
        <v>-6.6039839584112316</v>
      </c>
      <c r="Q81">
        <f>TableWmot22[[#This Row],[W]]*$C$3</f>
        <v>-79.247807500934783</v>
      </c>
      <c r="R81">
        <f>S$5+(R$5-S$5)*EXP(-TableWmot22[[#This Row],[t]]/T$5)</f>
        <v>-74.660965901850133</v>
      </c>
      <c r="S81">
        <f>ABS(TableWmot22[[#This Row],[Wmot,sim]]-TableWmot22[[#This Row],[Wmot]])</f>
        <v>4.5868415990846501</v>
      </c>
    </row>
    <row r="82" spans="1:19" x14ac:dyDescent="0.3">
      <c r="A82">
        <f>data_lastRecoveryFile!$A313-data_lastRecoveryFile!$A$240</f>
        <v>0.73</v>
      </c>
      <c r="B82">
        <f>$C$6*data_lastRecoveryFile!$D313/$C$5</f>
        <v>-3.30791788856305</v>
      </c>
      <c r="C82">
        <f>data_lastRecoveryFile!$G313*2*PI()/($C$4*$C$3*$C$2)</f>
        <v>-6.6929745097422995</v>
      </c>
      <c r="D82">
        <f>TableWmot21[[#This Row],[W]]*$C$3</f>
        <v>-80.315694116907594</v>
      </c>
      <c r="E82">
        <f>F$5+(E$5-F$5)*EXP(-TableWmot21[[#This Row],[t]]/G$5)</f>
        <v>-76.010492794161252</v>
      </c>
      <c r="F82">
        <f>ABS(TableWmot21[[#This Row],[Wmot,sim]]-TableWmot21[[#This Row],[Wmot]])</f>
        <v>4.3052013227463419</v>
      </c>
      <c r="N82">
        <f>data_lastRecoveryFile!$A2882-data_lastRecoveryFile!$A$2809</f>
        <v>0.73000000000000043</v>
      </c>
      <c r="O82">
        <f>$C$6*data_lastRecoveryFile!$D2882/$C$5</f>
        <v>-3.30791788856305</v>
      </c>
      <c r="P82">
        <f>data_lastRecoveryFile!$G2882*2*PI()/($C$4*$C$3*$C$2)</f>
        <v>-6.5646511161229011</v>
      </c>
      <c r="Q82">
        <f>TableWmot22[[#This Row],[W]]*$C$3</f>
        <v>-78.775813393474806</v>
      </c>
      <c r="R82">
        <f>S$5+(R$5-S$5)*EXP(-TableWmot22[[#This Row],[t]]/T$5)</f>
        <v>-74.763158357230679</v>
      </c>
      <c r="S82">
        <f>ABS(TableWmot22[[#This Row],[Wmot,sim]]-TableWmot22[[#This Row],[Wmot]])</f>
        <v>4.0126550362441264</v>
      </c>
    </row>
    <row r="83" spans="1:19" x14ac:dyDescent="0.3">
      <c r="A83">
        <f>data_lastRecoveryFile!$A314-data_lastRecoveryFile!$A$240</f>
        <v>0.74000000000000021</v>
      </c>
      <c r="B83">
        <f>$C$6*data_lastRecoveryFile!$D314/$C$5</f>
        <v>-3.30791788856305</v>
      </c>
      <c r="C83">
        <f>data_lastRecoveryFile!$G314*2*PI()/($C$4*$C$3*$C$2)</f>
        <v>-6.6821579765790275</v>
      </c>
      <c r="D83">
        <f>TableWmot21[[#This Row],[W]]*$C$3</f>
        <v>-80.185895718948331</v>
      </c>
      <c r="E83">
        <f>F$5+(E$5-F$5)*EXP(-TableWmot21[[#This Row],[t]]/G$5)</f>
        <v>-76.089906215736292</v>
      </c>
      <c r="F83">
        <f>ABS(TableWmot21[[#This Row],[Wmot,sim]]-TableWmot21[[#This Row],[Wmot]])</f>
        <v>4.0959895032120386</v>
      </c>
      <c r="N83">
        <f>data_lastRecoveryFile!$A2883-data_lastRecoveryFile!$A$2809</f>
        <v>0.73999999999999844</v>
      </c>
      <c r="O83">
        <f>$C$6*data_lastRecoveryFile!$D2883/$C$5</f>
        <v>-3.30791788856305</v>
      </c>
      <c r="P83">
        <f>data_lastRecoveryFile!$G2883*2*PI()/($C$4*$C$3*$C$2)</f>
        <v>-6.4422276478240983</v>
      </c>
      <c r="Q83">
        <f>TableWmot22[[#This Row],[W]]*$C$3</f>
        <v>-77.306731773889183</v>
      </c>
      <c r="R83">
        <f>S$5+(R$5-S$5)*EXP(-TableWmot22[[#This Row],[t]]/T$5)</f>
        <v>-74.861582146288967</v>
      </c>
      <c r="S83">
        <f>ABS(TableWmot22[[#This Row],[Wmot,sim]]-TableWmot22[[#This Row],[Wmot]])</f>
        <v>2.445149627600216</v>
      </c>
    </row>
    <row r="84" spans="1:19" x14ac:dyDescent="0.3">
      <c r="A84">
        <f>data_lastRecoveryFile!$A315-data_lastRecoveryFile!$A$240</f>
        <v>0.75</v>
      </c>
      <c r="B84">
        <f>$C$6*data_lastRecoveryFile!$D315/$C$5</f>
        <v>-3.30791788856305</v>
      </c>
      <c r="C84">
        <f>data_lastRecoveryFile!$G315*2*PI()/($C$4*$C$3*$C$2)</f>
        <v>-6.6826496378746203</v>
      </c>
      <c r="D84">
        <f>TableWmot21[[#This Row],[W]]*$C$3</f>
        <v>-80.191795654495451</v>
      </c>
      <c r="E84">
        <f>F$5+(E$5-F$5)*EXP(-TableWmot21[[#This Row],[t]]/G$5)</f>
        <v>-76.166033205928358</v>
      </c>
      <c r="F84">
        <f>ABS(TableWmot21[[#This Row],[Wmot,sim]]-TableWmot21[[#This Row],[Wmot]])</f>
        <v>4.0257624485670931</v>
      </c>
      <c r="N84">
        <f>data_lastRecoveryFile!$A2884-data_lastRecoveryFile!$A$2809</f>
        <v>0.75</v>
      </c>
      <c r="O84">
        <f>$C$6*data_lastRecoveryFile!$D2884/$C$5</f>
        <v>-3.30791788856305</v>
      </c>
      <c r="P84">
        <f>data_lastRecoveryFile!$G2884*2*PI()/($C$4*$C$3*$C$2)</f>
        <v>-6.3134125929091063</v>
      </c>
      <c r="Q84">
        <f>TableWmot22[[#This Row],[W]]*$C$3</f>
        <v>-75.760951114909275</v>
      </c>
      <c r="R84">
        <f>S$5+(R$5-S$5)*EXP(-TableWmot22[[#This Row],[t]]/T$5)</f>
        <v>-74.956376250379407</v>
      </c>
      <c r="S84">
        <f>ABS(TableWmot22[[#This Row],[Wmot,sim]]-TableWmot22[[#This Row],[Wmot]])</f>
        <v>0.80457486452986871</v>
      </c>
    </row>
    <row r="85" spans="1:19" x14ac:dyDescent="0.3">
      <c r="A85">
        <f>data_lastRecoveryFile!$A316-data_lastRecoveryFile!$A$240</f>
        <v>0.76000000000000023</v>
      </c>
      <c r="B85">
        <f>$C$6*data_lastRecoveryFile!$D316/$C$5</f>
        <v>-3.30791788856305</v>
      </c>
      <c r="C85">
        <f>data_lastRecoveryFile!$G316*2*PI()/($C$4*$C$3*$C$2)</f>
        <v>-6.6762580512584311</v>
      </c>
      <c r="D85">
        <f>TableWmot21[[#This Row],[W]]*$C$3</f>
        <v>-80.11509661510118</v>
      </c>
      <c r="E85">
        <f>F$5+(E$5-F$5)*EXP(-TableWmot21[[#This Row],[t]]/G$5)</f>
        <v>-76.239009769848707</v>
      </c>
      <c r="F85">
        <f>ABS(TableWmot21[[#This Row],[Wmot,sim]]-TableWmot21[[#This Row],[Wmot]])</f>
        <v>3.8760868452524733</v>
      </c>
      <c r="N85">
        <f>data_lastRecoveryFile!$A2885-data_lastRecoveryFile!$A$2809</f>
        <v>0.75999999999999801</v>
      </c>
      <c r="O85">
        <f>$C$6*data_lastRecoveryFile!$D2885/$C$5</f>
        <v>-3.30791788856305</v>
      </c>
      <c r="P85">
        <f>data_lastRecoveryFile!$G2885*2*PI()/($C$4*$C$3*$C$2)</f>
        <v>-6.1875475057676805</v>
      </c>
      <c r="Q85">
        <f>TableWmot22[[#This Row],[W]]*$C$3</f>
        <v>-74.250570069212159</v>
      </c>
      <c r="R85">
        <f>S$5+(R$5-S$5)*EXP(-TableWmot22[[#This Row],[t]]/T$5)</f>
        <v>-75.047674525484211</v>
      </c>
      <c r="S85">
        <f>ABS(TableWmot22[[#This Row],[Wmot,sim]]-TableWmot22[[#This Row],[Wmot]])</f>
        <v>0.79710445627205218</v>
      </c>
    </row>
    <row r="86" spans="1:19" x14ac:dyDescent="0.3">
      <c r="A86">
        <f>data_lastRecoveryFile!$A317-data_lastRecoveryFile!$A$240</f>
        <v>0.77</v>
      </c>
      <c r="B86">
        <f>$C$6*data_lastRecoveryFile!$D317/$C$5</f>
        <v>-3.30791788856305</v>
      </c>
      <c r="C86">
        <f>data_lastRecoveryFile!$G317*2*PI()/($C$4*$C$3*$C$2)</f>
        <v>-6.6516750273848597</v>
      </c>
      <c r="D86">
        <f>TableWmot21[[#This Row],[W]]*$C$3</f>
        <v>-79.82010032861831</v>
      </c>
      <c r="E86">
        <f>F$5+(E$5-F$5)*EXP(-TableWmot21[[#This Row],[t]]/G$5)</f>
        <v>-76.30896628419643</v>
      </c>
      <c r="F86">
        <f>ABS(TableWmot21[[#This Row],[Wmot,sim]]-TableWmot21[[#This Row],[Wmot]])</f>
        <v>3.5111340444218797</v>
      </c>
      <c r="N86">
        <f>data_lastRecoveryFile!$A2886-data_lastRecoveryFile!$A$2809</f>
        <v>0.76999999999999957</v>
      </c>
      <c r="O86">
        <f>$C$6*data_lastRecoveryFile!$D2886/$C$5</f>
        <v>-3.30791788856305</v>
      </c>
      <c r="P86">
        <f>data_lastRecoveryFile!$G2886*2*PI()/($C$4*$C$3*$C$2)</f>
        <v>-6.1477230021837563</v>
      </c>
      <c r="Q86">
        <f>TableWmot22[[#This Row],[W]]*$C$3</f>
        <v>-73.772676026205076</v>
      </c>
      <c r="R86">
        <f>S$5+(R$5-S$5)*EXP(-TableWmot22[[#This Row],[t]]/T$5)</f>
        <v>-75.135605891227868</v>
      </c>
      <c r="S86">
        <f>ABS(TableWmot22[[#This Row],[Wmot,sim]]-TableWmot22[[#This Row],[Wmot]])</f>
        <v>1.3629298650227923</v>
      </c>
    </row>
    <row r="87" spans="1:19" x14ac:dyDescent="0.3">
      <c r="A87">
        <f>data_lastRecoveryFile!$A318-data_lastRecoveryFile!$A$240</f>
        <v>0.78000000000000025</v>
      </c>
      <c r="B87">
        <f>$C$6*data_lastRecoveryFile!$D318/$C$5</f>
        <v>-3.30791788856305</v>
      </c>
      <c r="C87">
        <f>data_lastRecoveryFile!$G318*2*PI()/($C$4*$C$3*$C$2)</f>
        <v>-6.5710427027390912</v>
      </c>
      <c r="D87">
        <f>TableWmot21[[#This Row],[W]]*$C$3</f>
        <v>-78.852512432869091</v>
      </c>
      <c r="E87">
        <f>F$5+(E$5-F$5)*EXP(-TableWmot21[[#This Row],[t]]/G$5)</f>
        <v>-76.376027730183736</v>
      </c>
      <c r="F87">
        <f>ABS(TableWmot21[[#This Row],[Wmot,sim]]-TableWmot21[[#This Row],[Wmot]])</f>
        <v>2.4764847026853545</v>
      </c>
      <c r="N87">
        <f>data_lastRecoveryFile!$A2887-data_lastRecoveryFile!$A$2809</f>
        <v>0.78000000000000114</v>
      </c>
      <c r="O87">
        <f>$C$6*data_lastRecoveryFile!$D2887/$C$5</f>
        <v>-3.30791788856305</v>
      </c>
      <c r="P87">
        <f>data_lastRecoveryFile!$G2887*2*PI()/($C$4*$C$3*$C$2)</f>
        <v>-6.1806642578558959</v>
      </c>
      <c r="Q87">
        <f>TableWmot22[[#This Row],[W]]*$C$3</f>
        <v>-74.167971094270754</v>
      </c>
      <c r="R87">
        <f>S$5+(R$5-S$5)*EXP(-TableWmot22[[#This Row],[t]]/T$5)</f>
        <v>-75.220294512920503</v>
      </c>
      <c r="S87">
        <f>ABS(TableWmot22[[#This Row],[Wmot,sim]]-TableWmot22[[#This Row],[Wmot]])</f>
        <v>1.052323418649749</v>
      </c>
    </row>
    <row r="88" spans="1:19" x14ac:dyDescent="0.3">
      <c r="A88">
        <f>data_lastRecoveryFile!$A319-data_lastRecoveryFile!$A$240</f>
        <v>0.79</v>
      </c>
      <c r="B88">
        <f>$C$6*data_lastRecoveryFile!$D319/$C$5</f>
        <v>-3.30791788856305</v>
      </c>
      <c r="C88">
        <f>data_lastRecoveryFile!$G319*2*PI()/($C$4*$C$3*$C$2)</f>
        <v>-6.4427193091196937</v>
      </c>
      <c r="D88">
        <f>TableWmot21[[#This Row],[W]]*$C$3</f>
        <v>-77.312631709436317</v>
      </c>
      <c r="E88">
        <f>F$5+(E$5-F$5)*EXP(-TableWmot21[[#This Row],[t]]/G$5)</f>
        <v>-76.440313916821836</v>
      </c>
      <c r="F88">
        <f>ABS(TableWmot21[[#This Row],[Wmot,sim]]-TableWmot21[[#This Row],[Wmot]])</f>
        <v>0.87231779261448139</v>
      </c>
      <c r="N88">
        <f>data_lastRecoveryFile!$A2888-data_lastRecoveryFile!$A$2809</f>
        <v>0.78999999999999915</v>
      </c>
      <c r="O88">
        <f>$C$6*data_lastRecoveryFile!$D2888/$C$5</f>
        <v>-3.30791788856305</v>
      </c>
      <c r="P88">
        <f>data_lastRecoveryFile!$G2888*2*PI()/($C$4*$C$3*$C$2)</f>
        <v>-6.1909891297235733</v>
      </c>
      <c r="Q88">
        <f>TableWmot22[[#This Row],[W]]*$C$3</f>
        <v>-74.291869556682883</v>
      </c>
      <c r="R88">
        <f>S$5+(R$5-S$5)*EXP(-TableWmot22[[#This Row],[t]]/T$5)</f>
        <v>-75.301859976888238</v>
      </c>
      <c r="S88">
        <f>ABS(TableWmot22[[#This Row],[Wmot,sim]]-TableWmot22[[#This Row],[Wmot]])</f>
        <v>1.0099904202053551</v>
      </c>
    </row>
    <row r="89" spans="1:19" x14ac:dyDescent="0.3">
      <c r="A89">
        <f>data_lastRecoveryFile!$A320-data_lastRecoveryFile!$A$240</f>
        <v>0.80000000000000027</v>
      </c>
      <c r="B89">
        <f>$C$6*data_lastRecoveryFile!$D320/$C$5</f>
        <v>-3.30791788856305</v>
      </c>
      <c r="C89">
        <f>data_lastRecoveryFile!$G320*2*PI()/($C$4*$C$3*$C$2)</f>
        <v>-6.3237374647767828</v>
      </c>
      <c r="D89">
        <f>TableWmot21[[#This Row],[W]]*$C$3</f>
        <v>-75.88484957732139</v>
      </c>
      <c r="E89">
        <f>F$5+(E$5-F$5)*EXP(-TableWmot21[[#This Row],[t]]/G$5)</f>
        <v>-76.501939694966396</v>
      </c>
      <c r="F89">
        <f>ABS(TableWmot21[[#This Row],[Wmot,sim]]-TableWmot21[[#This Row],[Wmot]])</f>
        <v>0.61709011764500588</v>
      </c>
      <c r="N89">
        <f>data_lastRecoveryFile!$A2889-data_lastRecoveryFile!$A$2809</f>
        <v>0.80000000000000071</v>
      </c>
      <c r="O89">
        <f>$C$6*data_lastRecoveryFile!$D2889/$C$5</f>
        <v>-3.30791788856305</v>
      </c>
      <c r="P89">
        <f>data_lastRecoveryFile!$G2889*2*PI()/($C$4*$C$3*$C$2)</f>
        <v>-6.1934474310882761</v>
      </c>
      <c r="Q89">
        <f>TableWmot22[[#This Row],[W]]*$C$3</f>
        <v>-74.32136917305931</v>
      </c>
      <c r="R89">
        <f>S$5+(R$5-S$5)*EXP(-TableWmot22[[#This Row],[t]]/T$5)</f>
        <v>-75.380417459337551</v>
      </c>
      <c r="S89">
        <f>ABS(TableWmot22[[#This Row],[Wmot,sim]]-TableWmot22[[#This Row],[Wmot]])</f>
        <v>1.0590482862782409</v>
      </c>
    </row>
    <row r="90" spans="1:19" x14ac:dyDescent="0.3">
      <c r="A90">
        <f>data_lastRecoveryFile!$A321-data_lastRecoveryFile!$A$240</f>
        <v>0.81</v>
      </c>
      <c r="B90">
        <f>$C$6*data_lastRecoveryFile!$D321/$C$5</f>
        <v>-3.30791788856305</v>
      </c>
      <c r="C90">
        <f>data_lastRecoveryFile!$G321*2*PI()/($C$4*$C$3*$C$2)</f>
        <v>-6.2022973190691699</v>
      </c>
      <c r="D90">
        <f>TableWmot21[[#This Row],[W]]*$C$3</f>
        <v>-74.427567828830036</v>
      </c>
      <c r="E90">
        <f>F$5+(E$5-F$5)*EXP(-TableWmot21[[#This Row],[t]]/G$5)</f>
        <v>-76.561015162505072</v>
      </c>
      <c r="F90">
        <f>ABS(TableWmot21[[#This Row],[Wmot,sim]]-TableWmot21[[#This Row],[Wmot]])</f>
        <v>2.1334473336750364</v>
      </c>
      <c r="N90">
        <f>data_lastRecoveryFile!$A2890-data_lastRecoveryFile!$A$2809</f>
        <v>0.80999999999999872</v>
      </c>
      <c r="O90">
        <f>$C$6*data_lastRecoveryFile!$D2890/$C$5</f>
        <v>-3.30791788856305</v>
      </c>
      <c r="P90">
        <f>data_lastRecoveryFile!$G2890*2*PI()/($C$4*$C$3*$C$2)</f>
        <v>-6.2632632225707736</v>
      </c>
      <c r="Q90">
        <f>TableWmot22[[#This Row],[W]]*$C$3</f>
        <v>-75.15915867084928</v>
      </c>
      <c r="R90">
        <f>S$5+(R$5-S$5)*EXP(-TableWmot22[[#This Row],[t]]/T$5)</f>
        <v>-75.45607788899207</v>
      </c>
      <c r="S90">
        <f>ABS(TableWmot22[[#This Row],[Wmot,sim]]-TableWmot22[[#This Row],[Wmot]])</f>
        <v>0.29691921814278999</v>
      </c>
    </row>
    <row r="91" spans="1:19" x14ac:dyDescent="0.3">
      <c r="A91">
        <f>data_lastRecoveryFile!$A322-data_lastRecoveryFile!$A$240</f>
        <v>0.82000000000000028</v>
      </c>
      <c r="B91">
        <f>$C$6*data_lastRecoveryFile!$D322/$C$5</f>
        <v>-3.30791788856305</v>
      </c>
      <c r="C91">
        <f>data_lastRecoveryFile!$G322*2*PI()/($C$4*$C$3*$C$2)</f>
        <v>-6.1157650691028049</v>
      </c>
      <c r="D91">
        <f>TableWmot21[[#This Row],[W]]*$C$3</f>
        <v>-73.389180829233652</v>
      </c>
      <c r="E91">
        <f>F$5+(E$5-F$5)*EXP(-TableWmot21[[#This Row],[t]]/G$5)</f>
        <v>-76.617645861053418</v>
      </c>
      <c r="F91">
        <f>ABS(TableWmot21[[#This Row],[Wmot,sim]]-TableWmot21[[#This Row],[Wmot]])</f>
        <v>3.2284650318197663</v>
      </c>
      <c r="N91">
        <f>data_lastRecoveryFile!$A2891-data_lastRecoveryFile!$A$2809</f>
        <v>0.82000000000000028</v>
      </c>
      <c r="O91">
        <f>$C$6*data_lastRecoveryFile!$D2891/$C$5</f>
        <v>-3.30791788856305</v>
      </c>
      <c r="P91">
        <f>data_lastRecoveryFile!$G2891*2*PI()/($C$4*$C$3*$C$2)</f>
        <v>-6.3394706006694612</v>
      </c>
      <c r="Q91">
        <f>TableWmot22[[#This Row],[W]]*$C$3</f>
        <v>-76.073647208033535</v>
      </c>
      <c r="R91">
        <f>S$5+(R$5-S$5)*EXP(-TableWmot22[[#This Row],[t]]/T$5)</f>
        <v>-75.52894810373202</v>
      </c>
      <c r="S91">
        <f>ABS(TableWmot22[[#This Row],[Wmot,sim]]-TableWmot22[[#This Row],[Wmot]])</f>
        <v>0.54469910430151458</v>
      </c>
    </row>
    <row r="92" spans="1:19" x14ac:dyDescent="0.3">
      <c r="A92">
        <f>data_lastRecoveryFile!$A323-data_lastRecoveryFile!$A$240</f>
        <v>0.83000000000000007</v>
      </c>
      <c r="B92">
        <f>$C$6*data_lastRecoveryFile!$D323/$C$5</f>
        <v>-3.30791788856305</v>
      </c>
      <c r="C92">
        <f>data_lastRecoveryFile!$G323*2*PI()/($C$4*$C$3*$C$2)</f>
        <v>-6.0975736318454237</v>
      </c>
      <c r="D92">
        <f>TableWmot21[[#This Row],[W]]*$C$3</f>
        <v>-73.17088358214508</v>
      </c>
      <c r="E92">
        <f>F$5+(E$5-F$5)*EXP(-TableWmot21[[#This Row],[t]]/G$5)</f>
        <v>-76.671932964510944</v>
      </c>
      <c r="F92">
        <f>ABS(TableWmot21[[#This Row],[Wmot,sim]]-TableWmot21[[#This Row],[Wmot]])</f>
        <v>3.5010493823658635</v>
      </c>
      <c r="N92">
        <f>data_lastRecoveryFile!$A2892-data_lastRecoveryFile!$A$2809</f>
        <v>0.82999999999999829</v>
      </c>
      <c r="O92">
        <f>$C$6*data_lastRecoveryFile!$D2892/$C$5</f>
        <v>-3.30791788856305</v>
      </c>
      <c r="P92">
        <f>data_lastRecoveryFile!$G2892*2*PI()/($C$4*$C$3*$C$2)</f>
        <v>-6.4137113386990396</v>
      </c>
      <c r="Q92">
        <f>TableWmot22[[#This Row],[W]]*$C$3</f>
        <v>-76.964536064388483</v>
      </c>
      <c r="R92">
        <f>S$5+(R$5-S$5)*EXP(-TableWmot22[[#This Row],[t]]/T$5)</f>
        <v>-75.599131001456627</v>
      </c>
      <c r="S92">
        <f>ABS(TableWmot22[[#This Row],[Wmot,sim]]-TableWmot22[[#This Row],[Wmot]])</f>
        <v>1.3654050629318562</v>
      </c>
    </row>
    <row r="93" spans="1:19" x14ac:dyDescent="0.3">
      <c r="A93">
        <f>data_lastRecoveryFile!$A324-data_lastRecoveryFile!$A$240</f>
        <v>0.8400000000000003</v>
      </c>
      <c r="B93">
        <f>$C$6*data_lastRecoveryFile!$D324/$C$5</f>
        <v>-3.30791788856305</v>
      </c>
      <c r="C93">
        <f>data_lastRecoveryFile!$G324*2*PI()/($C$4*$C$3*$C$2)</f>
        <v>-6.1029818958704256</v>
      </c>
      <c r="D93">
        <f>TableWmot21[[#This Row],[W]]*$C$3</f>
        <v>-73.235782750445111</v>
      </c>
      <c r="E93">
        <f>F$5+(E$5-F$5)*EXP(-TableWmot21[[#This Row],[t]]/G$5)</f>
        <v>-76.723973459813905</v>
      </c>
      <c r="F93">
        <f>ABS(TableWmot21[[#This Row],[Wmot,sim]]-TableWmot21[[#This Row],[Wmot]])</f>
        <v>3.4881907093687943</v>
      </c>
      <c r="N93">
        <f>data_lastRecoveryFile!$A2893-data_lastRecoveryFile!$A$2809</f>
        <v>0.83999999999999986</v>
      </c>
      <c r="O93">
        <f>$C$6*data_lastRecoveryFile!$D2893/$C$5</f>
        <v>-3.30791788856305</v>
      </c>
      <c r="P93">
        <f>data_lastRecoveryFile!$G2893*2*PI()/($C$4*$C$3*$C$2)</f>
        <v>-6.5253182738345705</v>
      </c>
      <c r="Q93">
        <f>TableWmot22[[#This Row],[W]]*$C$3</f>
        <v>-78.303819286014843</v>
      </c>
      <c r="R93">
        <f>S$5+(R$5-S$5)*EXP(-TableWmot22[[#This Row],[t]]/T$5)</f>
        <v>-75.666725685383426</v>
      </c>
      <c r="S93">
        <f>ABS(TableWmot22[[#This Row],[Wmot,sim]]-TableWmot22[[#This Row],[Wmot]])</f>
        <v>2.6370936006314167</v>
      </c>
    </row>
    <row r="94" spans="1:19" x14ac:dyDescent="0.3">
      <c r="A94">
        <f>data_lastRecoveryFile!$A325-data_lastRecoveryFile!$A$240</f>
        <v>0.85000000000000009</v>
      </c>
      <c r="B94">
        <f>$C$6*data_lastRecoveryFile!$D325/$C$5</f>
        <v>-3.30791788856305</v>
      </c>
      <c r="C94">
        <f>data_lastRecoveryFile!$G325*2*PI()/($C$4*$C$3*$C$2)</f>
        <v>-6.123139978310185</v>
      </c>
      <c r="D94">
        <f>TableWmot21[[#This Row],[W]]*$C$3</f>
        <v>-73.47767973972222</v>
      </c>
      <c r="E94">
        <f>F$5+(E$5-F$5)*EXP(-TableWmot21[[#This Row],[t]]/G$5)</f>
        <v>-76.773860320207845</v>
      </c>
      <c r="F94">
        <f>ABS(TableWmot21[[#This Row],[Wmot,sim]]-TableWmot21[[#This Row],[Wmot]])</f>
        <v>3.2961805804856255</v>
      </c>
      <c r="N94">
        <f>data_lastRecoveryFile!$A2894-data_lastRecoveryFile!$A$2809</f>
        <v>0.85000000000000142</v>
      </c>
      <c r="O94">
        <f>$C$6*data_lastRecoveryFile!$D2894/$C$5</f>
        <v>-3.30791788856305</v>
      </c>
      <c r="P94">
        <f>data_lastRecoveryFile!$G2894*2*PI()/($C$4*$C$3*$C$2)</f>
        <v>-6.5528512654817099</v>
      </c>
      <c r="Q94">
        <f>TableWmot22[[#This Row],[W]]*$C$3</f>
        <v>-78.634215185780519</v>
      </c>
      <c r="R94">
        <f>S$5+(R$5-S$5)*EXP(-TableWmot22[[#This Row],[t]]/T$5)</f>
        <v>-75.73182760398889</v>
      </c>
      <c r="S94">
        <f>ABS(TableWmot22[[#This Row],[Wmot,sim]]-TableWmot22[[#This Row],[Wmot]])</f>
        <v>2.9023875817916291</v>
      </c>
    </row>
    <row r="95" spans="1:19" x14ac:dyDescent="0.3">
      <c r="A95">
        <f>data_lastRecoveryFile!$A326-data_lastRecoveryFile!$A$240</f>
        <v>0.86000000000000032</v>
      </c>
      <c r="B95">
        <f>$C$6*data_lastRecoveryFile!$D326/$C$5</f>
        <v>-3.30791788856305</v>
      </c>
      <c r="C95">
        <f>data_lastRecoveryFile!$G326*2*PI()/($C$4*$C$3*$C$2)</f>
        <v>-6.1413314155675653</v>
      </c>
      <c r="D95">
        <f>TableWmot21[[#This Row],[W]]*$C$3</f>
        <v>-73.695976986810791</v>
      </c>
      <c r="E95">
        <f>F$5+(E$5-F$5)*EXP(-TableWmot21[[#This Row],[t]]/G$5)</f>
        <v>-76.821682671349521</v>
      </c>
      <c r="F95">
        <f>ABS(TableWmot21[[#This Row],[Wmot,sim]]-TableWmot21[[#This Row],[Wmot]])</f>
        <v>3.1257056845387297</v>
      </c>
      <c r="N95">
        <f>data_lastRecoveryFile!$A2895-data_lastRecoveryFile!$A$2809</f>
        <v>0.85999999999999943</v>
      </c>
      <c r="O95">
        <f>$C$6*data_lastRecoveryFile!$D2895/$C$5</f>
        <v>-3.30791788856305</v>
      </c>
      <c r="P95">
        <f>data_lastRecoveryFile!$G2895*2*PI()/($C$4*$C$3*$C$2)</f>
        <v>-6.5872674999273633</v>
      </c>
      <c r="Q95">
        <f>TableWmot22[[#This Row],[W]]*$C$3</f>
        <v>-79.047209999128356</v>
      </c>
      <c r="R95">
        <f>S$5+(R$5-S$5)*EXP(-TableWmot22[[#This Row],[t]]/T$5)</f>
        <v>-75.794528685788478</v>
      </c>
      <c r="S95">
        <f>ABS(TableWmot22[[#This Row],[Wmot,sim]]-TableWmot22[[#This Row],[Wmot]])</f>
        <v>3.2526813133398775</v>
      </c>
    </row>
    <row r="96" spans="1:19" x14ac:dyDescent="0.3">
      <c r="A96">
        <f>data_lastRecoveryFile!$A327-data_lastRecoveryFile!$A$240</f>
        <v>0.87000000000000011</v>
      </c>
      <c r="B96">
        <f>$C$6*data_lastRecoveryFile!$D327/$C$5</f>
        <v>-3.30791788856305</v>
      </c>
      <c r="C96">
        <f>data_lastRecoveryFile!$G327*2*PI()/($C$4*$C$3*$C$2)</f>
        <v>-6.1241233009013731</v>
      </c>
      <c r="D96">
        <f>TableWmot21[[#This Row],[W]]*$C$3</f>
        <v>-73.489479610816474</v>
      </c>
      <c r="E96">
        <f>F$5+(E$5-F$5)*EXP(-TableWmot21[[#This Row],[t]]/G$5)</f>
        <v>-76.867525950534827</v>
      </c>
      <c r="F96">
        <f>ABS(TableWmot21[[#This Row],[Wmot,sim]]-TableWmot21[[#This Row],[Wmot]])</f>
        <v>3.3780463397183524</v>
      </c>
      <c r="N96">
        <f>data_lastRecoveryFile!$A2896-data_lastRecoveryFile!$A$2809</f>
        <v>0.87000000000000099</v>
      </c>
      <c r="O96">
        <f>$C$6*data_lastRecoveryFile!$D2896/$C$5</f>
        <v>-3.30791788856305</v>
      </c>
      <c r="P96">
        <f>data_lastRecoveryFile!$G2896*2*PI()/($C$4*$C$3*$C$2)</f>
        <v>-6.6472500808377779</v>
      </c>
      <c r="Q96">
        <f>TableWmot22[[#This Row],[W]]*$C$3</f>
        <v>-79.767000970053331</v>
      </c>
      <c r="R96">
        <f>S$5+(R$5-S$5)*EXP(-TableWmot22[[#This Row],[t]]/T$5)</f>
        <v>-75.854917469146244</v>
      </c>
      <c r="S96">
        <f>ABS(TableWmot22[[#This Row],[Wmot,sim]]-TableWmot22[[#This Row],[Wmot]])</f>
        <v>3.9120835009070873</v>
      </c>
    </row>
    <row r="97" spans="1:19" x14ac:dyDescent="0.3">
      <c r="A97">
        <f>data_lastRecoveryFile!$A328-data_lastRecoveryFile!$A$240</f>
        <v>0.87999999999999989</v>
      </c>
      <c r="B97">
        <f>$C$6*data_lastRecoveryFile!$D328/$C$5</f>
        <v>-3.30791788856305</v>
      </c>
      <c r="C97">
        <f>data_lastRecoveryFile!$G328*2*PI()/($C$4*$C$3*$C$2)</f>
        <v>-6.0774155494056643</v>
      </c>
      <c r="D97">
        <f>TableWmot21[[#This Row],[W]]*$C$3</f>
        <v>-72.928986592867972</v>
      </c>
      <c r="E97">
        <f>F$5+(E$5-F$5)*EXP(-TableWmot21[[#This Row],[t]]/G$5)</f>
        <v>-76.911472059337285</v>
      </c>
      <c r="F97">
        <f>ABS(TableWmot21[[#This Row],[Wmot,sim]]-TableWmot21[[#This Row],[Wmot]])</f>
        <v>3.9824854664693135</v>
      </c>
      <c r="N97">
        <f>data_lastRecoveryFile!$A2897-data_lastRecoveryFile!$A$2809</f>
        <v>0.87999999999999901</v>
      </c>
      <c r="O97">
        <f>$C$6*data_lastRecoveryFile!$D2897/$C$5</f>
        <v>-3.30791788856305</v>
      </c>
      <c r="P97">
        <f>data_lastRecoveryFile!$G2897*2*PI()/($C$4*$C$3*$C$2)</f>
        <v>-6.6497083822024825</v>
      </c>
      <c r="Q97">
        <f>TableWmot22[[#This Row],[W]]*$C$3</f>
        <v>-79.796500586429786</v>
      </c>
      <c r="R97">
        <f>S$5+(R$5-S$5)*EXP(-TableWmot22[[#This Row],[t]]/T$5)</f>
        <v>-75.913079227297175</v>
      </c>
      <c r="S97">
        <f>ABS(TableWmot22[[#This Row],[Wmot,sim]]-TableWmot22[[#This Row],[Wmot]])</f>
        <v>3.8834213591326119</v>
      </c>
    </row>
    <row r="98" spans="1:19" x14ac:dyDescent="0.3">
      <c r="A98">
        <f>data_lastRecoveryFile!$A329-data_lastRecoveryFile!$A$240</f>
        <v>0.89000000000000012</v>
      </c>
      <c r="B98">
        <f>$C$6*data_lastRecoveryFile!$D329/$C$5</f>
        <v>-3.30791788856305</v>
      </c>
      <c r="C98">
        <f>data_lastRecoveryFile!$G329*2*PI()/($C$4*$C$3*$C$2)</f>
        <v>-6.0380827122306036</v>
      </c>
      <c r="D98">
        <f>TableWmot21[[#This Row],[W]]*$C$3</f>
        <v>-72.456992546767239</v>
      </c>
      <c r="E98">
        <f>F$5+(E$5-F$5)*EXP(-TableWmot21[[#This Row],[t]]/G$5)</f>
        <v>-76.953599509929816</v>
      </c>
      <c r="F98">
        <f>ABS(TableWmot21[[#This Row],[Wmot,sim]]-TableWmot21[[#This Row],[Wmot]])</f>
        <v>4.4966069631625771</v>
      </c>
      <c r="N98">
        <f>data_lastRecoveryFile!$A2898-data_lastRecoveryFile!$A$2809</f>
        <v>0.89000000000000057</v>
      </c>
      <c r="O98">
        <f>$C$6*data_lastRecoveryFile!$D2898/$C$5</f>
        <v>-3.30791788856305</v>
      </c>
      <c r="P98">
        <f>data_lastRecoveryFile!$G2898*2*PI()/($C$4*$C$3*$C$2)</f>
        <v>-6.649216720906888</v>
      </c>
      <c r="Q98">
        <f>TableWmot22[[#This Row],[W]]*$C$3</f>
        <v>-79.790600650882652</v>
      </c>
      <c r="R98">
        <f>S$5+(R$5-S$5)*EXP(-TableWmot22[[#This Row],[t]]/T$5)</f>
        <v>-75.969096088759159</v>
      </c>
      <c r="S98">
        <f>ABS(TableWmot22[[#This Row],[Wmot,sim]]-TableWmot22[[#This Row],[Wmot]])</f>
        <v>3.8215045621234935</v>
      </c>
    </row>
    <row r="99" spans="1:19" x14ac:dyDescent="0.3">
      <c r="A99">
        <f>data_lastRecoveryFile!$A330-data_lastRecoveryFile!$A$240</f>
        <v>0.89999999999999991</v>
      </c>
      <c r="B99">
        <f>$C$6*data_lastRecoveryFile!$D330/$C$5</f>
        <v>-3.30791788856305</v>
      </c>
      <c r="C99">
        <f>data_lastRecoveryFile!$G330*2*PI()/($C$4*$C$3*$C$2)</f>
        <v>-6.1019985783925055</v>
      </c>
      <c r="D99">
        <f>TableWmot21[[#This Row],[W]]*$C$3</f>
        <v>-73.223982940710073</v>
      </c>
      <c r="E99">
        <f>F$5+(E$5-F$5)*EXP(-TableWmot21[[#This Row],[t]]/G$5)</f>
        <v>-76.993983565351016</v>
      </c>
      <c r="F99">
        <f>ABS(TableWmot21[[#This Row],[Wmot,sim]]-TableWmot21[[#This Row],[Wmot]])</f>
        <v>3.770000624640943</v>
      </c>
      <c r="N99">
        <f>data_lastRecoveryFile!$A2899-data_lastRecoveryFile!$A$2809</f>
        <v>0.89999999999999858</v>
      </c>
      <c r="O99">
        <f>$C$6*data_lastRecoveryFile!$D2899/$C$5</f>
        <v>-3.30791788856305</v>
      </c>
      <c r="P99">
        <f>data_lastRecoveryFile!$G2899*2*PI()/($C$4*$C$3*$C$2)</f>
        <v>-6.6443001181774806</v>
      </c>
      <c r="Q99">
        <f>TableWmot22[[#This Row],[W]]*$C$3</f>
        <v>-79.73160141812977</v>
      </c>
      <c r="R99">
        <f>S$5+(R$5-S$5)*EXP(-TableWmot22[[#This Row],[t]]/T$5)</f>
        <v>-76.023047153304105</v>
      </c>
      <c r="S99">
        <f>ABS(TableWmot22[[#This Row],[Wmot,sim]]-TableWmot22[[#This Row],[Wmot]])</f>
        <v>3.7085542648256649</v>
      </c>
    </row>
    <row r="100" spans="1:19" x14ac:dyDescent="0.3">
      <c r="A100">
        <f>data_lastRecoveryFile!$A331-data_lastRecoveryFile!$A$240</f>
        <v>0.91000000000000014</v>
      </c>
      <c r="B100">
        <f>$C$6*data_lastRecoveryFile!$D331/$C$5</f>
        <v>-3.30791788856305</v>
      </c>
      <c r="C100">
        <f>data_lastRecoveryFile!$G331*2*PI()/($C$4*$C$3*$C$2)</f>
        <v>-6.204263964251548</v>
      </c>
      <c r="D100">
        <f>TableWmot21[[#This Row],[W]]*$C$3</f>
        <v>-74.451167571018573</v>
      </c>
      <c r="E100">
        <f>F$5+(E$5-F$5)*EXP(-TableWmot21[[#This Row],[t]]/G$5)</f>
        <v>-77.0326963739669</v>
      </c>
      <c r="F100">
        <f>ABS(TableWmot21[[#This Row],[Wmot,sim]]-TableWmot21[[#This Row],[Wmot]])</f>
        <v>2.581528802948327</v>
      </c>
      <c r="N100">
        <f>data_lastRecoveryFile!$A2900-data_lastRecoveryFile!$A$2809</f>
        <v>0.91000000000000014</v>
      </c>
      <c r="O100">
        <f>$C$6*data_lastRecoveryFile!$D2900/$C$5</f>
        <v>-3.30791788856305</v>
      </c>
      <c r="P100">
        <f>data_lastRecoveryFile!$G2900*2*PI()/($C$4*$C$3*$C$2)</f>
        <v>-6.6428251342906979</v>
      </c>
      <c r="Q100">
        <f>TableWmot22[[#This Row],[W]]*$C$3</f>
        <v>-79.713901611488382</v>
      </c>
      <c r="R100">
        <f>S$5+(R$5-S$5)*EXP(-TableWmot22[[#This Row],[t]]/T$5)</f>
        <v>-76.075008603652606</v>
      </c>
      <c r="S100">
        <f>ABS(TableWmot22[[#This Row],[Wmot,sim]]-TableWmot22[[#This Row],[Wmot]])</f>
        <v>3.638893007835776</v>
      </c>
    </row>
    <row r="101" spans="1:19" x14ac:dyDescent="0.3">
      <c r="A101">
        <f>data_lastRecoveryFile!$A332-data_lastRecoveryFile!$A$240</f>
        <v>0.91999999999999993</v>
      </c>
      <c r="B101">
        <f>$C$6*data_lastRecoveryFile!$D332/$C$5</f>
        <v>-3.30791788856305</v>
      </c>
      <c r="C101">
        <f>data_lastRecoveryFile!$G332*2*PI()/($C$4*$C$3*$C$2)</f>
        <v>-6.3193125233429708</v>
      </c>
      <c r="D101">
        <f>TableWmot21[[#This Row],[W]]*$C$3</f>
        <v>-75.831750280115642</v>
      </c>
      <c r="E101">
        <f>F$5+(E$5-F$5)*EXP(-TableWmot21[[#This Row],[t]]/G$5)</f>
        <v>-77.06980709836786</v>
      </c>
      <c r="F101">
        <f>ABS(TableWmot21[[#This Row],[Wmot,sim]]-TableWmot21[[#This Row],[Wmot]])</f>
        <v>1.2380568182522182</v>
      </c>
      <c r="N101">
        <f>data_lastRecoveryFile!$A2901-data_lastRecoveryFile!$A$2809</f>
        <v>0.91999999999999815</v>
      </c>
      <c r="O101">
        <f>$C$6*data_lastRecoveryFile!$D2901/$C$5</f>
        <v>-3.30791788856305</v>
      </c>
      <c r="P101">
        <f>data_lastRecoveryFile!$G2901*2*PI()/($C$4*$C$3*$C$2)</f>
        <v>-6.6644582006172399</v>
      </c>
      <c r="Q101">
        <f>TableWmot22[[#This Row],[W]]*$C$3</f>
        <v>-79.973498407406879</v>
      </c>
      <c r="R101">
        <f>S$5+(R$5-S$5)*EXP(-TableWmot22[[#This Row],[t]]/T$5)</f>
        <v>-76.125053813049121</v>
      </c>
      <c r="S101">
        <f>ABS(TableWmot22[[#This Row],[Wmot,sim]]-TableWmot22[[#This Row],[Wmot]])</f>
        <v>3.8484445943577583</v>
      </c>
    </row>
    <row r="102" spans="1:19" x14ac:dyDescent="0.3">
      <c r="A102">
        <f>data_lastRecoveryFile!$A333-data_lastRecoveryFile!$A$240</f>
        <v>0.93000000000000016</v>
      </c>
      <c r="B102">
        <f>$C$6*data_lastRecoveryFile!$D333/$C$5</f>
        <v>-3.30791788856305</v>
      </c>
      <c r="C102">
        <f>data_lastRecoveryFile!$G333*2*PI()/($C$4*$C$3*$C$2)</f>
        <v>-6.4869687541374299</v>
      </c>
      <c r="D102">
        <f>TableWmot21[[#This Row],[W]]*$C$3</f>
        <v>-77.843625049649162</v>
      </c>
      <c r="E102">
        <f>F$5+(E$5-F$5)*EXP(-TableWmot21[[#This Row],[t]]/G$5)</f>
        <v>-77.10538203893158</v>
      </c>
      <c r="F102">
        <f>ABS(TableWmot21[[#This Row],[Wmot,sim]]-TableWmot21[[#This Row],[Wmot]])</f>
        <v>0.73824301071758214</v>
      </c>
      <c r="N102">
        <f>data_lastRecoveryFile!$A2902-data_lastRecoveryFile!$A$2809</f>
        <v>0.92999999999999972</v>
      </c>
      <c r="O102">
        <f>$C$6*data_lastRecoveryFile!$D2902/$C$5</f>
        <v>-3.30791788856305</v>
      </c>
      <c r="P102">
        <f>data_lastRecoveryFile!$G2902*2*PI()/($C$4*$C$3*$C$2)</f>
        <v>-6.6846162779437313</v>
      </c>
      <c r="Q102">
        <f>TableWmot22[[#This Row],[W]]*$C$3</f>
        <v>-80.215395335324772</v>
      </c>
      <c r="R102">
        <f>S$5+(R$5-S$5)*EXP(-TableWmot22[[#This Row],[t]]/T$5)</f>
        <v>-76.173253448870412</v>
      </c>
      <c r="S102">
        <f>ABS(TableWmot22[[#This Row],[Wmot,sim]]-TableWmot22[[#This Row],[Wmot]])</f>
        <v>4.0421418864543597</v>
      </c>
    </row>
    <row r="103" spans="1:19" x14ac:dyDescent="0.3">
      <c r="A103">
        <f>data_lastRecoveryFile!$A334-data_lastRecoveryFile!$A$240</f>
        <v>0.94</v>
      </c>
      <c r="B103">
        <f>$C$6*data_lastRecoveryFile!$D334/$C$5</f>
        <v>-3.30791788856305</v>
      </c>
      <c r="C103">
        <f>data_lastRecoveryFile!$G334*2*PI()/($C$4*$C$3*$C$2)</f>
        <v>-6.578909268128796</v>
      </c>
      <c r="D103">
        <f>TableWmot21[[#This Row],[W]]*$C$3</f>
        <v>-78.946911217545548</v>
      </c>
      <c r="E103">
        <f>F$5+(E$5-F$5)*EXP(-TableWmot21[[#This Row],[t]]/G$5)</f>
        <v>-77.139484752272281</v>
      </c>
      <c r="F103">
        <f>ABS(TableWmot21[[#This Row],[Wmot,sim]]-TableWmot21[[#This Row],[Wmot]])</f>
        <v>1.8074264652732666</v>
      </c>
      <c r="N103">
        <f>data_lastRecoveryFile!$A2903-data_lastRecoveryFile!$A$2809</f>
        <v>0.94000000000000128</v>
      </c>
      <c r="O103">
        <f>$C$6*data_lastRecoveryFile!$D2903/$C$5</f>
        <v>-3.30791788856305</v>
      </c>
      <c r="P103">
        <f>data_lastRecoveryFile!$G2903*2*PI()/($C$4*$C$3*$C$2)</f>
        <v>-6.6305336223539113</v>
      </c>
      <c r="Q103">
        <f>TableWmot22[[#This Row],[W]]*$C$3</f>
        <v>-79.566403468246932</v>
      </c>
      <c r="R103">
        <f>S$5+(R$5-S$5)*EXP(-TableWmot22[[#This Row],[t]]/T$5)</f>
        <v>-76.219675572412683</v>
      </c>
      <c r="S103">
        <f>ABS(TableWmot22[[#This Row],[Wmot,sim]]-TableWmot22[[#This Row],[Wmot]])</f>
        <v>3.346727895834249</v>
      </c>
    </row>
    <row r="104" spans="1:19" x14ac:dyDescent="0.3">
      <c r="A104">
        <f>data_lastRecoveryFile!$A335-data_lastRecoveryFile!$A$240</f>
        <v>0.95000000000000018</v>
      </c>
      <c r="B104">
        <f>$C$6*data_lastRecoveryFile!$D335/$C$5</f>
        <v>-3.30791788856305</v>
      </c>
      <c r="C104">
        <f>data_lastRecoveryFile!$G335*2*PI()/($C$4*$C$3*$C$2)</f>
        <v>-6.6565916301142671</v>
      </c>
      <c r="D104">
        <f>TableWmot21[[#This Row],[W]]*$C$3</f>
        <v>-79.879099561371206</v>
      </c>
      <c r="E104">
        <f>F$5+(E$5-F$5)*EXP(-TableWmot21[[#This Row],[t]]/G$5)</f>
        <v>-77.172176164788198</v>
      </c>
      <c r="F104">
        <f>ABS(TableWmot21[[#This Row],[Wmot,sim]]-TableWmot21[[#This Row],[Wmot]])</f>
        <v>2.706923396583008</v>
      </c>
      <c r="N104">
        <f>data_lastRecoveryFile!$A2904-data_lastRecoveryFile!$A$2809</f>
        <v>0.94999999999999929</v>
      </c>
      <c r="O104">
        <f>$C$6*data_lastRecoveryFile!$D2904/$C$5</f>
        <v>-3.30791788856305</v>
      </c>
      <c r="P104">
        <f>data_lastRecoveryFile!$G2904*2*PI()/($C$4*$C$3*$C$2)</f>
        <v>-6.5700593801479013</v>
      </c>
      <c r="Q104">
        <f>TableWmot22[[#This Row],[W]]*$C$3</f>
        <v>-78.840712561774808</v>
      </c>
      <c r="R104">
        <f>S$5+(R$5-S$5)*EXP(-TableWmot22[[#This Row],[t]]/T$5)</f>
        <v>-76.264385734999038</v>
      </c>
      <c r="S104">
        <f>ABS(TableWmot22[[#This Row],[Wmot,sim]]-TableWmot22[[#This Row],[Wmot]])</f>
        <v>2.5763268267757695</v>
      </c>
    </row>
    <row r="105" spans="1:19" x14ac:dyDescent="0.3">
      <c r="A105">
        <f>data_lastRecoveryFile!$A336-data_lastRecoveryFile!$A$240</f>
        <v>0.96</v>
      </c>
      <c r="B105">
        <f>$C$6*data_lastRecoveryFile!$D336/$C$5</f>
        <v>-3.30791788856305</v>
      </c>
      <c r="C105">
        <f>data_lastRecoveryFile!$G336*2*PI()/($C$4*$C$3*$C$2)</f>
        <v>-6.7131325870687899</v>
      </c>
      <c r="D105">
        <f>TableWmot21[[#This Row],[W]]*$C$3</f>
        <v>-80.557591044825472</v>
      </c>
      <c r="E105">
        <f>F$5+(E$5-F$5)*EXP(-TableWmot21[[#This Row],[t]]/G$5)</f>
        <v>-77.203514681510015</v>
      </c>
      <c r="F105">
        <f>ABS(TableWmot21[[#This Row],[Wmot,sim]]-TableWmot21[[#This Row],[Wmot]])</f>
        <v>3.3540763633154569</v>
      </c>
      <c r="N105">
        <f>data_lastRecoveryFile!$A2905-data_lastRecoveryFile!$A$2809</f>
        <v>0.96000000000000085</v>
      </c>
      <c r="O105">
        <f>$C$6*data_lastRecoveryFile!$D2905/$C$5</f>
        <v>-3.30791788856305</v>
      </c>
      <c r="P105">
        <f>data_lastRecoveryFile!$G2905*2*PI()/($C$4*$C$3*$C$2)</f>
        <v>-6.5164683858536776</v>
      </c>
      <c r="Q105">
        <f>TableWmot22[[#This Row],[W]]*$C$3</f>
        <v>-78.197620630244131</v>
      </c>
      <c r="R105">
        <f>S$5+(R$5-S$5)*EXP(-TableWmot22[[#This Row],[t]]/T$5)</f>
        <v>-76.307447070542636</v>
      </c>
      <c r="S105">
        <f>ABS(TableWmot22[[#This Row],[Wmot,sim]]-TableWmot22[[#This Row],[Wmot]])</f>
        <v>1.8901735597014948</v>
      </c>
    </row>
    <row r="106" spans="1:19" x14ac:dyDescent="0.3">
      <c r="A106">
        <f>data_lastRecoveryFile!$A337-data_lastRecoveryFile!$A$240</f>
        <v>0.9700000000000002</v>
      </c>
      <c r="B106">
        <f>$C$6*data_lastRecoveryFile!$D337/$C$5</f>
        <v>-3.30791788856305</v>
      </c>
      <c r="C106">
        <f>data_lastRecoveryFile!$G337*2*PI()/($C$4*$C$3*$C$2)</f>
        <v>-6.6959244724025959</v>
      </c>
      <c r="D106">
        <f>TableWmot21[[#This Row],[W]]*$C$3</f>
        <v>-80.351093668831155</v>
      </c>
      <c r="E106">
        <f>F$5+(E$5-F$5)*EXP(-TableWmot21[[#This Row],[t]]/G$5)</f>
        <v>-77.233556290444611</v>
      </c>
      <c r="F106">
        <f>ABS(TableWmot21[[#This Row],[Wmot,sim]]-TableWmot21[[#This Row],[Wmot]])</f>
        <v>3.1175373783865439</v>
      </c>
      <c r="N106">
        <f>data_lastRecoveryFile!$A2906-data_lastRecoveryFile!$A$2809</f>
        <v>0.96999999999999886</v>
      </c>
      <c r="O106">
        <f>$C$6*data_lastRecoveryFile!$D2906/$C$5</f>
        <v>-3.30791788856305</v>
      </c>
      <c r="P106">
        <f>data_lastRecoveryFile!$G2906*2*PI()/($C$4*$C$3*$C$2)</f>
        <v>-6.4289528132961244</v>
      </c>
      <c r="Q106">
        <f>TableWmot22[[#This Row],[W]]*$C$3</f>
        <v>-77.147433759553493</v>
      </c>
      <c r="R106">
        <f>S$5+(R$5-S$5)*EXP(-TableWmot22[[#This Row],[t]]/T$5)</f>
        <v>-76.348920384696115</v>
      </c>
      <c r="S106">
        <f>ABS(TableWmot22[[#This Row],[Wmot,sim]]-TableWmot22[[#This Row],[Wmot]])</f>
        <v>0.79851337485737872</v>
      </c>
    </row>
    <row r="107" spans="1:19" x14ac:dyDescent="0.3">
      <c r="A107">
        <f>data_lastRecoveryFile!$A338-data_lastRecoveryFile!$A$240</f>
        <v>0.98</v>
      </c>
      <c r="B107">
        <f>$C$6*data_lastRecoveryFile!$D338/$C$5</f>
        <v>-3.30791788856305</v>
      </c>
      <c r="C107">
        <f>data_lastRecoveryFile!$G338*2*PI()/($C$4*$C$3*$C$2)</f>
        <v>-6.6747830673716493</v>
      </c>
      <c r="D107">
        <f>TableWmot21[[#This Row],[W]]*$C$3</f>
        <v>-80.097396808459791</v>
      </c>
      <c r="E107">
        <f>F$5+(E$5-F$5)*EXP(-TableWmot21[[#This Row],[t]]/G$5)</f>
        <v>-77.262354662600842</v>
      </c>
      <c r="F107">
        <f>ABS(TableWmot21[[#This Row],[Wmot,sim]]-TableWmot21[[#This Row],[Wmot]])</f>
        <v>2.8350421458589494</v>
      </c>
      <c r="N107">
        <f>data_lastRecoveryFile!$A2907-data_lastRecoveryFile!$A$2809</f>
        <v>0.98000000000000043</v>
      </c>
      <c r="O107">
        <f>$C$6*data_lastRecoveryFile!$D2907/$C$5</f>
        <v>-3.30791788856305</v>
      </c>
      <c r="P107">
        <f>data_lastRecoveryFile!$G2907*2*PI()/($C$4*$C$3*$C$2)</f>
        <v>-6.4186279465417169</v>
      </c>
      <c r="Q107">
        <f>TableWmot22[[#This Row],[W]]*$C$3</f>
        <v>-77.023535358500595</v>
      </c>
      <c r="R107">
        <f>S$5+(R$5-S$5)*EXP(-TableWmot22[[#This Row],[t]]/T$5)</f>
        <v>-76.388864240713588</v>
      </c>
      <c r="S107">
        <f>ABS(TableWmot22[[#This Row],[Wmot,sim]]-TableWmot22[[#This Row],[Wmot]])</f>
        <v>0.63467111778700769</v>
      </c>
    </row>
    <row r="108" spans="1:19" x14ac:dyDescent="0.3">
      <c r="A108">
        <f>data_lastRecoveryFile!$A339-data_lastRecoveryFile!$A$240</f>
        <v>0.99000000000000021</v>
      </c>
      <c r="B108">
        <f>$C$6*data_lastRecoveryFile!$D339/$C$5</f>
        <v>-3.30791788856305</v>
      </c>
      <c r="C108">
        <f>data_lastRecoveryFile!$G339*2*PI()/($C$4*$C$3*$C$2)</f>
        <v>-6.6737997498937283</v>
      </c>
      <c r="D108">
        <f>TableWmot21[[#This Row],[W]]*$C$3</f>
        <v>-80.085596998724739</v>
      </c>
      <c r="E108">
        <f>F$5+(E$5-F$5)*EXP(-TableWmot21[[#This Row],[t]]/G$5)</f>
        <v>-77.28996124787578</v>
      </c>
      <c r="F108">
        <f>ABS(TableWmot21[[#This Row],[Wmot,sim]]-TableWmot21[[#This Row],[Wmot]])</f>
        <v>2.7956357508489589</v>
      </c>
      <c r="N108">
        <f>data_lastRecoveryFile!$A2908-data_lastRecoveryFile!$A$2809</f>
        <v>0.98999999999999844</v>
      </c>
      <c r="O108">
        <f>$C$6*data_lastRecoveryFile!$D2908/$C$5</f>
        <v>-3.30791788856305</v>
      </c>
      <c r="P108">
        <f>data_lastRecoveryFile!$G2908*2*PI()/($C$4*$C$3*$C$2)</f>
        <v>-6.3891283148254683</v>
      </c>
      <c r="Q108">
        <f>TableWmot22[[#This Row],[W]]*$C$3</f>
        <v>-76.669539777905612</v>
      </c>
      <c r="R108">
        <f>S$5+(R$5-S$5)*EXP(-TableWmot22[[#This Row],[t]]/T$5)</f>
        <v>-76.427335042146041</v>
      </c>
      <c r="S108">
        <f>ABS(TableWmot22[[#This Row],[Wmot,sim]]-TableWmot22[[#This Row],[Wmot]])</f>
        <v>0.24220473575957158</v>
      </c>
    </row>
    <row r="109" spans="1:19" x14ac:dyDescent="0.3">
      <c r="A109">
        <f>data_lastRecoveryFile!$A340-data_lastRecoveryFile!$A$240</f>
        <v>1</v>
      </c>
      <c r="B109">
        <f>$C$6*data_lastRecoveryFile!$D340/$C$5</f>
        <v>-3.30791788856305</v>
      </c>
      <c r="C109">
        <f>data_lastRecoveryFile!$G340*2*PI()/($C$4*$C$3*$C$2)</f>
        <v>-6.7170658723202763</v>
      </c>
      <c r="D109">
        <f>TableWmot21[[#This Row],[W]]*$C$3</f>
        <v>-80.604790467843316</v>
      </c>
      <c r="E109">
        <f>F$5+(E$5-F$5)*EXP(-TableWmot21[[#This Row],[t]]/G$5)</f>
        <v>-77.31642536697278</v>
      </c>
      <c r="F109">
        <f>ABS(TableWmot21[[#This Row],[Wmot,sim]]-TableWmot21[[#This Row],[Wmot]])</f>
        <v>3.2883651008705357</v>
      </c>
      <c r="N109">
        <f>data_lastRecoveryFile!$A2909-data_lastRecoveryFile!$A$2809</f>
        <v>1</v>
      </c>
      <c r="O109">
        <f>$C$6*data_lastRecoveryFile!$D2909/$C$5</f>
        <v>-3.30791788856305</v>
      </c>
      <c r="P109">
        <f>data_lastRecoveryFile!$G2909*2*PI()/($C$4*$C$3*$C$2)</f>
        <v>-6.3237374647767828</v>
      </c>
      <c r="Q109">
        <f>TableWmot22[[#This Row],[W]]*$C$3</f>
        <v>-75.88484957732139</v>
      </c>
      <c r="R109">
        <f>S$5+(R$5-S$5)*EXP(-TableWmot22[[#This Row],[t]]/T$5)</f>
        <v>-76.464387112487188</v>
      </c>
      <c r="S109">
        <f>ABS(TableWmot22[[#This Row],[Wmot,sim]]-TableWmot22[[#This Row],[Wmot]])</f>
        <v>0.57953753516579809</v>
      </c>
    </row>
    <row r="110" spans="1:19" x14ac:dyDescent="0.3">
      <c r="A110">
        <f>data_lastRecoveryFile!$A341-data_lastRecoveryFile!$A$240</f>
        <v>1.0100000000000002</v>
      </c>
      <c r="B110">
        <f>$C$6*data_lastRecoveryFile!$D341/$C$5</f>
        <v>-3.30791788856305</v>
      </c>
      <c r="C110">
        <f>data_lastRecoveryFile!$G341*2*PI()/($C$4*$C$3*$C$2)</f>
        <v>-6.7829483836645554</v>
      </c>
      <c r="D110">
        <f>TableWmot21[[#This Row],[W]]*$C$3</f>
        <v>-81.395380603974672</v>
      </c>
      <c r="E110">
        <f>F$5+(E$5-F$5)*EXP(-TableWmot21[[#This Row],[t]]/G$5)</f>
        <v>-77.341794299515698</v>
      </c>
      <c r="F110">
        <f>ABS(TableWmot21[[#This Row],[Wmot,sim]]-TableWmot21[[#This Row],[Wmot]])</f>
        <v>4.0535863044589746</v>
      </c>
      <c r="N110">
        <f>data_lastRecoveryFile!$A2910-data_lastRecoveryFile!$A$2809</f>
        <v>1.009999999999998</v>
      </c>
      <c r="O110">
        <f>$C$6*data_lastRecoveryFile!$D2910/$C$5</f>
        <v>-3.30791788856305</v>
      </c>
      <c r="P110">
        <f>data_lastRecoveryFile!$G2910*2*PI()/($C$4*$C$3*$C$2)</f>
        <v>-6.3099709740664833</v>
      </c>
      <c r="Q110">
        <f>TableWmot22[[#This Row],[W]]*$C$3</f>
        <v>-75.719651688797796</v>
      </c>
      <c r="R110">
        <f>S$5+(R$5-S$5)*EXP(-TableWmot22[[#This Row],[t]]/T$5)</f>
        <v>-76.500072771882017</v>
      </c>
      <c r="S110">
        <f>ABS(TableWmot22[[#This Row],[Wmot,sim]]-TableWmot22[[#This Row],[Wmot]])</f>
        <v>0.78042108308422087</v>
      </c>
    </row>
    <row r="111" spans="1:19" x14ac:dyDescent="0.3">
      <c r="A111">
        <f>data_lastRecoveryFile!$A342-data_lastRecoveryFile!$A$240</f>
        <v>1.02</v>
      </c>
      <c r="B111">
        <f>$C$6*data_lastRecoveryFile!$D342/$C$5</f>
        <v>-3.30791788856305</v>
      </c>
      <c r="C111">
        <f>data_lastRecoveryFile!$G342*2*PI()/($C$4*$C$3*$C$2)</f>
        <v>-6.8291644687514026</v>
      </c>
      <c r="D111">
        <f>TableWmot21[[#This Row],[W]]*$C$3</f>
        <v>-81.949973625016838</v>
      </c>
      <c r="E111">
        <f>F$5+(E$5-F$5)*EXP(-TableWmot21[[#This Row],[t]]/G$5)</f>
        <v>-77.366113368516565</v>
      </c>
      <c r="F111">
        <f>ABS(TableWmot21[[#This Row],[Wmot,sim]]-TableWmot21[[#This Row],[Wmot]])</f>
        <v>4.5838602565002731</v>
      </c>
      <c r="N111">
        <f>data_lastRecoveryFile!$A2911-data_lastRecoveryFile!$A$2809</f>
        <v>1.0199999999999996</v>
      </c>
      <c r="O111">
        <f>$C$6*data_lastRecoveryFile!$D2911/$C$5</f>
        <v>-3.30791788856305</v>
      </c>
      <c r="P111">
        <f>data_lastRecoveryFile!$G2911*2*PI()/($C$4*$C$3*$C$2)</f>
        <v>-6.2966961395385086</v>
      </c>
      <c r="Q111">
        <f>TableWmot22[[#This Row],[W]]*$C$3</f>
        <v>-75.560353674462107</v>
      </c>
      <c r="R111">
        <f>S$5+(R$5-S$5)*EXP(-TableWmot22[[#This Row],[t]]/T$5)</f>
        <v>-76.534442411006609</v>
      </c>
      <c r="S111">
        <f>ABS(TableWmot22[[#This Row],[Wmot,sim]]-TableWmot22[[#This Row],[Wmot]])</f>
        <v>0.9740887365445019</v>
      </c>
    </row>
    <row r="112" spans="1:19" x14ac:dyDescent="0.3">
      <c r="A112">
        <f>data_lastRecoveryFile!$A343-data_lastRecoveryFile!$A$240</f>
        <v>1.0300000000000002</v>
      </c>
      <c r="B112">
        <f>$C$6*data_lastRecoveryFile!$D343/$C$5</f>
        <v>-3.30791788856305</v>
      </c>
      <c r="C112">
        <f>data_lastRecoveryFile!$G343*2*PI()/($C$4*$C$3*$C$2)</f>
        <v>-6.7652486025895007</v>
      </c>
      <c r="D112">
        <f>TableWmot21[[#This Row],[W]]*$C$3</f>
        <v>-81.182983231074004</v>
      </c>
      <c r="E112">
        <f>F$5+(E$5-F$5)*EXP(-TableWmot21[[#This Row],[t]]/G$5)</f>
        <v>-77.389426021347674</v>
      </c>
      <c r="F112">
        <f>ABS(TableWmot21[[#This Row],[Wmot,sim]]-TableWmot21[[#This Row],[Wmot]])</f>
        <v>3.7935572097263304</v>
      </c>
      <c r="N112">
        <f>data_lastRecoveryFile!$A2912-data_lastRecoveryFile!$A$2809</f>
        <v>1.0300000000000011</v>
      </c>
      <c r="O112">
        <f>$C$6*data_lastRecoveryFile!$D2912/$C$5</f>
        <v>-3.30791788856305</v>
      </c>
      <c r="P112">
        <f>data_lastRecoveryFile!$G2912*2*PI()/($C$4*$C$3*$C$2)</f>
        <v>-6.2903045529223185</v>
      </c>
      <c r="Q112">
        <f>TableWmot22[[#This Row],[W]]*$C$3</f>
        <v>-75.483654635067822</v>
      </c>
      <c r="R112">
        <f>S$5+(R$5-S$5)*EXP(-TableWmot22[[#This Row],[t]]/T$5)</f>
        <v>-76.567544562223276</v>
      </c>
      <c r="S112">
        <f>ABS(TableWmot22[[#This Row],[Wmot,sim]]-TableWmot22[[#This Row],[Wmot]])</f>
        <v>1.0838899271554538</v>
      </c>
    </row>
    <row r="113" spans="1:19" x14ac:dyDescent="0.3">
      <c r="A113">
        <f>data_lastRecoveryFile!$A344-data_lastRecoveryFile!$A$240</f>
        <v>1.04</v>
      </c>
      <c r="B113">
        <f>$C$6*data_lastRecoveryFile!$D344/$C$5</f>
        <v>-3.30791788856305</v>
      </c>
      <c r="C113">
        <f>data_lastRecoveryFile!$G344*2*PI()/($C$4*$C$3*$C$2)</f>
        <v>-6.6659331793907546</v>
      </c>
      <c r="D113">
        <f>TableWmot21[[#This Row],[W]]*$C$3</f>
        <v>-79.991198152689051</v>
      </c>
      <c r="E113">
        <f>F$5+(E$5-F$5)*EXP(-TableWmot21[[#This Row],[t]]/G$5)</f>
        <v>-77.411773907362729</v>
      </c>
      <c r="F113">
        <f>ABS(TableWmot21[[#This Row],[Wmot,sim]]-TableWmot21[[#This Row],[Wmot]])</f>
        <v>2.5794242453263223</v>
      </c>
      <c r="N113">
        <f>data_lastRecoveryFile!$A2913-data_lastRecoveryFile!$A$2809</f>
        <v>1.0399999999999991</v>
      </c>
      <c r="O113">
        <f>$C$6*data_lastRecoveryFile!$D2913/$C$5</f>
        <v>-3.30791788856305</v>
      </c>
      <c r="P113">
        <f>data_lastRecoveryFile!$G2913*2*PI()/($C$4*$C$3*$C$2)</f>
        <v>-6.2907962142179121</v>
      </c>
      <c r="Q113">
        <f>TableWmot22[[#This Row],[W]]*$C$3</f>
        <v>-75.489554570614942</v>
      </c>
      <c r="R113">
        <f>S$5+(R$5-S$5)*EXP(-TableWmot22[[#This Row],[t]]/T$5)</f>
        <v>-76.599425968111746</v>
      </c>
      <c r="S113">
        <f>ABS(TableWmot22[[#This Row],[Wmot,sim]]-TableWmot22[[#This Row],[Wmot]])</f>
        <v>1.1098713974968035</v>
      </c>
    </row>
    <row r="114" spans="1:19" x14ac:dyDescent="0.3">
      <c r="A114">
        <f>data_lastRecoveryFile!$A345-data_lastRecoveryFile!$A$240</f>
        <v>1.0500000000000003</v>
      </c>
      <c r="B114">
        <f>$C$6*data_lastRecoveryFile!$D345/$C$5</f>
        <v>-3.30791788856305</v>
      </c>
      <c r="C114">
        <f>data_lastRecoveryFile!$G345*2*PI()/($C$4*$C$3*$C$2)</f>
        <v>-6.5666177561920103</v>
      </c>
      <c r="D114">
        <f>TableWmot21[[#This Row],[W]]*$C$3</f>
        <v>-78.799413074304127</v>
      </c>
      <c r="E114">
        <f>F$5+(E$5-F$5)*EXP(-TableWmot21[[#This Row],[t]]/G$5)</f>
        <v>-77.433196952305778</v>
      </c>
      <c r="F114">
        <f>ABS(TableWmot21[[#This Row],[Wmot,sim]]-TableWmot21[[#This Row],[Wmot]])</f>
        <v>1.3662161219983489</v>
      </c>
      <c r="N114">
        <f>data_lastRecoveryFile!$A2914-data_lastRecoveryFile!$A$2809</f>
        <v>1.0500000000000007</v>
      </c>
      <c r="O114">
        <f>$C$6*data_lastRecoveryFile!$D2914/$C$5</f>
        <v>-3.30791788856305</v>
      </c>
      <c r="P114">
        <f>data_lastRecoveryFile!$G2914*2*PI()/($C$4*$C$3*$C$2)</f>
        <v>-6.2819463211237494</v>
      </c>
      <c r="Q114">
        <f>TableWmot22[[#This Row],[W]]*$C$3</f>
        <v>-75.383355853485</v>
      </c>
      <c r="R114">
        <f>S$5+(R$5-S$5)*EXP(-TableWmot22[[#This Row],[t]]/T$5)</f>
        <v>-76.630131647472979</v>
      </c>
      <c r="S114">
        <f>ABS(TableWmot22[[#This Row],[Wmot,sim]]-TableWmot22[[#This Row],[Wmot]])</f>
        <v>1.2467757939879789</v>
      </c>
    </row>
    <row r="115" spans="1:19" x14ac:dyDescent="0.3">
      <c r="A115">
        <f>data_lastRecoveryFile!$A346-data_lastRecoveryFile!$A$240</f>
        <v>1.06</v>
      </c>
      <c r="B115">
        <f>$C$6*data_lastRecoveryFile!$D346/$C$5</f>
        <v>-3.30791788856305</v>
      </c>
      <c r="C115">
        <f>data_lastRecoveryFile!$G346*2*PI()/($C$4*$C$3*$C$2)</f>
        <v>-6.4309194584785025</v>
      </c>
      <c r="D115">
        <f>TableWmot21[[#This Row],[W]]*$C$3</f>
        <v>-77.171033501742031</v>
      </c>
      <c r="E115">
        <f>F$5+(E$5-F$5)*EXP(-TableWmot21[[#This Row],[t]]/G$5)</f>
        <v>-77.453733429640678</v>
      </c>
      <c r="F115">
        <f>ABS(TableWmot21[[#This Row],[Wmot,sim]]-TableWmot21[[#This Row],[Wmot]])</f>
        <v>0.28269992789864773</v>
      </c>
      <c r="N115">
        <f>data_lastRecoveryFile!$A2915-data_lastRecoveryFile!$A$2809</f>
        <v>1.0599999999999987</v>
      </c>
      <c r="O115">
        <f>$C$6*data_lastRecoveryFile!$D2915/$C$5</f>
        <v>-3.30791788856305</v>
      </c>
      <c r="P115">
        <f>data_lastRecoveryFile!$G2915*2*PI()/($C$4*$C$3*$C$2)</f>
        <v>-6.2858796063752367</v>
      </c>
      <c r="Q115">
        <f>TableWmot22[[#This Row],[W]]*$C$3</f>
        <v>-75.430555276502844</v>
      </c>
      <c r="R115">
        <f>S$5+(R$5-S$5)*EXP(-TableWmot22[[#This Row],[t]]/T$5)</f>
        <v>-76.659704958898828</v>
      </c>
      <c r="S115">
        <f>ABS(TableWmot22[[#This Row],[Wmot,sim]]-TableWmot22[[#This Row],[Wmot]])</f>
        <v>1.2291496823959847</v>
      </c>
    </row>
    <row r="116" spans="1:19" x14ac:dyDescent="0.3">
      <c r="A116">
        <f>data_lastRecoveryFile!$A347-data_lastRecoveryFile!$A$240</f>
        <v>1.0700000000000003</v>
      </c>
      <c r="B116">
        <f>$C$6*data_lastRecoveryFile!$D347/$C$5</f>
        <v>-3.30791788856305</v>
      </c>
      <c r="C116">
        <f>data_lastRecoveryFile!$G347*2*PI()/($C$4*$C$3*$C$2)</f>
        <v>-6.3783117816621964</v>
      </c>
      <c r="D116">
        <f>TableWmot21[[#This Row],[W]]*$C$3</f>
        <v>-76.539741379946349</v>
      </c>
      <c r="E116">
        <f>F$5+(E$5-F$5)*EXP(-TableWmot21[[#This Row],[t]]/G$5)</f>
        <v>-77.473420028928899</v>
      </c>
      <c r="F116">
        <f>ABS(TableWmot21[[#This Row],[Wmot,sim]]-TableWmot21[[#This Row],[Wmot]])</f>
        <v>0.93367864898254993</v>
      </c>
      <c r="N116">
        <f>data_lastRecoveryFile!$A2916-data_lastRecoveryFile!$A$2809</f>
        <v>1.0700000000000003</v>
      </c>
      <c r="O116">
        <f>$C$6*data_lastRecoveryFile!$D2916/$C$5</f>
        <v>-3.30791788856305</v>
      </c>
      <c r="P116">
        <f>data_lastRecoveryFile!$G2916*2*PI()/($C$4*$C$3*$C$2)</f>
        <v>-6.3035793874502932</v>
      </c>
      <c r="Q116">
        <f>TableWmot22[[#This Row],[W]]*$C$3</f>
        <v>-75.642952649403526</v>
      </c>
      <c r="R116">
        <f>S$5+(R$5-S$5)*EXP(-TableWmot22[[#This Row],[t]]/T$5)</f>
        <v>-76.68818766199756</v>
      </c>
      <c r="S116">
        <f>ABS(TableWmot22[[#This Row],[Wmot,sim]]-TableWmot22[[#This Row],[Wmot]])</f>
        <v>1.0452350125940342</v>
      </c>
    </row>
    <row r="117" spans="1:19" x14ac:dyDescent="0.3">
      <c r="A117">
        <f>data_lastRecoveryFile!$A348-data_lastRecoveryFile!$A$240</f>
        <v>1.08</v>
      </c>
      <c r="B117">
        <f>$C$6*data_lastRecoveryFile!$D348/$C$5</f>
        <v>-3.30791788856305</v>
      </c>
      <c r="C117">
        <f>data_lastRecoveryFile!$G348*2*PI()/($C$4*$C$3*$C$2)</f>
        <v>-6.3350456592356492</v>
      </c>
      <c r="D117">
        <f>TableWmot21[[#This Row],[W]]*$C$3</f>
        <v>-76.020547910827787</v>
      </c>
      <c r="E117">
        <f>F$5+(E$5-F$5)*EXP(-TableWmot21[[#This Row],[t]]/G$5)</f>
        <v>-77.492291921377372</v>
      </c>
      <c r="F117">
        <f>ABS(TableWmot21[[#This Row],[Wmot,sim]]-TableWmot21[[#This Row],[Wmot]])</f>
        <v>1.4717440105495854</v>
      </c>
      <c r="N117">
        <f>data_lastRecoveryFile!$A2917-data_lastRecoveryFile!$A$2809</f>
        <v>1.0799999999999983</v>
      </c>
      <c r="O117">
        <f>$C$6*data_lastRecoveryFile!$D2917/$C$5</f>
        <v>-3.30791788856305</v>
      </c>
      <c r="P117">
        <f>data_lastRecoveryFile!$G2917*2*PI()/($C$4*$C$3*$C$2)</f>
        <v>-6.3242291260723773</v>
      </c>
      <c r="Q117">
        <f>TableWmot22[[#This Row],[W]]*$C$3</f>
        <v>-75.890749512868524</v>
      </c>
      <c r="R117">
        <f>S$5+(R$5-S$5)*EXP(-TableWmot22[[#This Row],[t]]/T$5)</f>
        <v>-76.715619976361296</v>
      </c>
      <c r="S117">
        <f>ABS(TableWmot22[[#This Row],[Wmot,sim]]-TableWmot22[[#This Row],[Wmot]])</f>
        <v>0.82487046349277193</v>
      </c>
    </row>
    <row r="118" spans="1:19" x14ac:dyDescent="0.3">
      <c r="A118">
        <f>data_lastRecoveryFile!$A349-data_lastRecoveryFile!$A$240</f>
        <v>1.0900000000000003</v>
      </c>
      <c r="B118">
        <f>$C$6*data_lastRecoveryFile!$D349/$C$5</f>
        <v>-3.30791788856305</v>
      </c>
      <c r="C118">
        <f>data_lastRecoveryFile!$G349*2*PI()/($C$4*$C$3*$C$2)</f>
        <v>-6.2996461021988068</v>
      </c>
      <c r="D118">
        <f>TableWmot21[[#This Row],[W]]*$C$3</f>
        <v>-75.595753226385682</v>
      </c>
      <c r="E118">
        <f>F$5+(E$5-F$5)*EXP(-TableWmot21[[#This Row],[t]]/G$5)</f>
        <v>-77.510382822673876</v>
      </c>
      <c r="F118">
        <f>ABS(TableWmot21[[#This Row],[Wmot,sim]]-TableWmot21[[#This Row],[Wmot]])</f>
        <v>1.9146295962881936</v>
      </c>
      <c r="N118">
        <f>data_lastRecoveryFile!$A2918-data_lastRecoveryFile!$A$2809</f>
        <v>1.0899999999999999</v>
      </c>
      <c r="O118">
        <f>$C$6*data_lastRecoveryFile!$D2918/$C$5</f>
        <v>-3.30791788856305</v>
      </c>
      <c r="P118">
        <f>data_lastRecoveryFile!$G2918*2*PI()/($C$4*$C$3*$C$2)</f>
        <v>-6.3311123739841619</v>
      </c>
      <c r="Q118">
        <f>TableWmot22[[#This Row],[W]]*$C$3</f>
        <v>-75.973348487809943</v>
      </c>
      <c r="R118">
        <f>S$5+(R$5-S$5)*EXP(-TableWmot22[[#This Row],[t]]/T$5)</f>
        <v>-76.742040638358958</v>
      </c>
      <c r="S118">
        <f>ABS(TableWmot22[[#This Row],[Wmot,sim]]-TableWmot22[[#This Row],[Wmot]])</f>
        <v>0.76869215054901474</v>
      </c>
    </row>
    <row r="119" spans="1:19" x14ac:dyDescent="0.3">
      <c r="A119">
        <f>data_lastRecoveryFile!$A350-data_lastRecoveryFile!$A$240</f>
        <v>1.1000000000000001</v>
      </c>
      <c r="B119">
        <f>$C$6*data_lastRecoveryFile!$D350/$C$5</f>
        <v>-3.30791788856305</v>
      </c>
      <c r="C119">
        <f>data_lastRecoveryFile!$G350*2*PI()/($C$4*$C$3*$C$2)</f>
        <v>-6.3276707500282701</v>
      </c>
      <c r="D119">
        <f>TableWmot21[[#This Row],[W]]*$C$3</f>
        <v>-75.932049000339248</v>
      </c>
      <c r="E119">
        <f>F$5+(E$5-F$5)*EXP(-TableWmot21[[#This Row],[t]]/G$5)</f>
        <v>-77.527725053221943</v>
      </c>
      <c r="F119">
        <f>ABS(TableWmot21[[#This Row],[Wmot,sim]]-TableWmot21[[#This Row],[Wmot]])</f>
        <v>1.5956760528826948</v>
      </c>
      <c r="N119">
        <f>data_lastRecoveryFile!$A2919-data_lastRecoveryFile!$A$2809</f>
        <v>1.1000000000000014</v>
      </c>
      <c r="O119">
        <f>$C$6*data_lastRecoveryFile!$D2919/$C$5</f>
        <v>-3.30791788856305</v>
      </c>
      <c r="P119">
        <f>data_lastRecoveryFile!$G2919*2*PI()/($C$4*$C$3*$C$2)</f>
        <v>-6.3699535549768989</v>
      </c>
      <c r="Q119">
        <f>TableWmot22[[#This Row],[W]]*$C$3</f>
        <v>-76.439442659722786</v>
      </c>
      <c r="R119">
        <f>S$5+(R$5-S$5)*EXP(-TableWmot22[[#This Row],[t]]/T$5)</f>
        <v>-76.767486955834698</v>
      </c>
      <c r="S119">
        <f>ABS(TableWmot22[[#This Row],[Wmot,sim]]-TableWmot22[[#This Row],[Wmot]])</f>
        <v>0.3280442961119121</v>
      </c>
    </row>
    <row r="120" spans="1:19" x14ac:dyDescent="0.3">
      <c r="A120">
        <f>data_lastRecoveryFile!$A351-data_lastRecoveryFile!$A$240</f>
        <v>1.1100000000000003</v>
      </c>
      <c r="B120">
        <f>$C$6*data_lastRecoveryFile!$D351/$C$5</f>
        <v>-3.30791788856305</v>
      </c>
      <c r="C120">
        <f>data_lastRecoveryFile!$G351*2*PI()/($C$4*$C$3*$C$2)</f>
        <v>-6.3606120057004105</v>
      </c>
      <c r="D120">
        <f>TableWmot21[[#This Row],[W]]*$C$3</f>
        <v>-76.327344068404926</v>
      </c>
      <c r="E120">
        <f>F$5+(E$5-F$5)*EXP(-TableWmot21[[#This Row],[t]]/G$5)</f>
        <v>-77.544349595883077</v>
      </c>
      <c r="F120">
        <f>ABS(TableWmot21[[#This Row],[Wmot,sim]]-TableWmot21[[#This Row],[Wmot]])</f>
        <v>1.2170055274781504</v>
      </c>
      <c r="N120">
        <f>data_lastRecoveryFile!$A2920-data_lastRecoveryFile!$A$2809</f>
        <v>1.1099999999999994</v>
      </c>
      <c r="O120">
        <f>$C$6*data_lastRecoveryFile!$D2920/$C$5</f>
        <v>-3.30791788856305</v>
      </c>
      <c r="P120">
        <f>data_lastRecoveryFile!$G2920*2*PI()/($C$4*$C$3*$C$2)</f>
        <v>-6.4702522956535624</v>
      </c>
      <c r="Q120">
        <f>TableWmot22[[#This Row],[W]]*$C$3</f>
        <v>-77.643027547842749</v>
      </c>
      <c r="R120">
        <f>S$5+(R$5-S$5)*EXP(-TableWmot22[[#This Row],[t]]/T$5)</f>
        <v>-76.791994860789288</v>
      </c>
      <c r="S120">
        <f>ABS(TableWmot22[[#This Row],[Wmot,sim]]-TableWmot22[[#This Row],[Wmot]])</f>
        <v>0.85103268705346125</v>
      </c>
    </row>
    <row r="121" spans="1:19" x14ac:dyDescent="0.3">
      <c r="A121">
        <f>data_lastRecoveryFile!$A352-data_lastRecoveryFile!$A$240</f>
        <v>1.1200000000000001</v>
      </c>
      <c r="B121">
        <f>$C$6*data_lastRecoveryFile!$D352/$C$5</f>
        <v>-3.30791788856305</v>
      </c>
      <c r="C121">
        <f>data_lastRecoveryFile!$G352*2*PI()/($C$4*$C$3*$C$2)</f>
        <v>-6.3797867655489799</v>
      </c>
      <c r="D121">
        <f>TableWmot21[[#This Row],[W]]*$C$3</f>
        <v>-76.557441186587766</v>
      </c>
      <c r="E121">
        <f>F$5+(E$5-F$5)*EXP(-TableWmot21[[#This Row],[t]]/G$5)</f>
        <v>-77.560286151329379</v>
      </c>
      <c r="F121">
        <f>ABS(TableWmot21[[#This Row],[Wmot,sim]]-TableWmot21[[#This Row],[Wmot]])</f>
        <v>1.0028449647416124</v>
      </c>
      <c r="N121">
        <f>data_lastRecoveryFile!$A2921-data_lastRecoveryFile!$A$2809</f>
        <v>1.120000000000001</v>
      </c>
      <c r="O121">
        <f>$C$6*data_lastRecoveryFile!$D2921/$C$5</f>
        <v>-3.30791788856305</v>
      </c>
      <c r="P121">
        <f>data_lastRecoveryFile!$G2921*2*PI()/($C$4*$C$3*$C$2)</f>
        <v>-6.6039839584112316</v>
      </c>
      <c r="Q121">
        <f>TableWmot22[[#This Row],[W]]*$C$3</f>
        <v>-79.247807500934783</v>
      </c>
      <c r="R121">
        <f>S$5+(R$5-S$5)*EXP(-TableWmot22[[#This Row],[t]]/T$5)</f>
        <v>-76.815598960118649</v>
      </c>
      <c r="S121">
        <f>ABS(TableWmot22[[#This Row],[Wmot,sim]]-TableWmot22[[#This Row],[Wmot]])</f>
        <v>2.4322085408161342</v>
      </c>
    </row>
    <row r="122" spans="1:19" x14ac:dyDescent="0.3">
      <c r="A122">
        <f>data_lastRecoveryFile!$A353-data_lastRecoveryFile!$A$240</f>
        <v>1.1299999999999999</v>
      </c>
      <c r="B122">
        <f>$C$6*data_lastRecoveryFile!$D353/$C$5</f>
        <v>-3.30791788856305</v>
      </c>
      <c r="C122">
        <f>data_lastRecoveryFile!$G353*2*PI()/($C$4*$C$3*$C$2)</f>
        <v>-6.3684785710901144</v>
      </c>
      <c r="D122">
        <f>TableWmot21[[#This Row],[W]]*$C$3</f>
        <v>-76.421742853081369</v>
      </c>
      <c r="E122">
        <f>F$5+(E$5-F$5)*EXP(-TableWmot21[[#This Row],[t]]/G$5)</f>
        <v>-77.575563191105473</v>
      </c>
      <c r="F122">
        <f>ABS(TableWmot21[[#This Row],[Wmot,sim]]-TableWmot21[[#This Row],[Wmot]])</f>
        <v>1.1538203380241043</v>
      </c>
      <c r="N122">
        <f>data_lastRecoveryFile!$A2922-data_lastRecoveryFile!$A$2809</f>
        <v>1.129999999999999</v>
      </c>
      <c r="O122">
        <f>$C$6*data_lastRecoveryFile!$D2922/$C$5</f>
        <v>-3.30791788856305</v>
      </c>
      <c r="P122">
        <f>data_lastRecoveryFile!$G2922*2*PI()/($C$4*$C$3*$C$2)</f>
        <v>-6.7790150984130682</v>
      </c>
      <c r="Q122">
        <f>TableWmot22[[#This Row],[W]]*$C$3</f>
        <v>-81.348181180956814</v>
      </c>
      <c r="R122">
        <f>S$5+(R$5-S$5)*EXP(-TableWmot22[[#This Row],[t]]/T$5)</f>
        <v>-76.838332584481165</v>
      </c>
      <c r="S122">
        <f>ABS(TableWmot22[[#This Row],[Wmot,sim]]-TableWmot22[[#This Row],[Wmot]])</f>
        <v>4.5098485964756492</v>
      </c>
    </row>
    <row r="123" spans="1:19" x14ac:dyDescent="0.3">
      <c r="A123">
        <f>data_lastRecoveryFile!$A354-data_lastRecoveryFile!$A$240</f>
        <v>1.1400000000000001</v>
      </c>
      <c r="B123">
        <f>$C$6*data_lastRecoveryFile!$D354/$C$5</f>
        <v>-3.30791788856305</v>
      </c>
      <c r="C123">
        <f>data_lastRecoveryFile!$G354*2*PI()/($C$4*$C$3*$C$2)</f>
        <v>-6.3483204937636248</v>
      </c>
      <c r="D123">
        <f>TableWmot21[[#This Row],[W]]*$C$3</f>
        <v>-76.179845925163505</v>
      </c>
      <c r="E123">
        <f>F$5+(E$5-F$5)*EXP(-TableWmot21[[#This Row],[t]]/G$5)</f>
        <v>-77.590208008494415</v>
      </c>
      <c r="F123">
        <f>ABS(TableWmot21[[#This Row],[Wmot,sim]]-TableWmot21[[#This Row],[Wmot]])</f>
        <v>1.4103620833309094</v>
      </c>
      <c r="N123">
        <f>data_lastRecoveryFile!$A2923-data_lastRecoveryFile!$A$2809</f>
        <v>1.1400000000000006</v>
      </c>
      <c r="O123">
        <f>$C$6*data_lastRecoveryFile!$D2923/$C$5</f>
        <v>-3.30791788856305</v>
      </c>
      <c r="P123">
        <f>data_lastRecoveryFile!$G2923*2*PI()/($C$4*$C$3*$C$2)</f>
        <v>-6.8925886736177091</v>
      </c>
      <c r="Q123">
        <f>TableWmot22[[#This Row],[W]]*$C$3</f>
        <v>-82.711064083412509</v>
      </c>
      <c r="R123">
        <f>S$5+(R$5-S$5)*EXP(-TableWmot22[[#This Row],[t]]/T$5)</f>
        <v>-76.860227835363006</v>
      </c>
      <c r="S123">
        <f>ABS(TableWmot22[[#This Row],[Wmot,sim]]-TableWmot22[[#This Row],[Wmot]])</f>
        <v>5.8508362480495038</v>
      </c>
    </row>
    <row r="124" spans="1:19" x14ac:dyDescent="0.3">
      <c r="A124">
        <f>data_lastRecoveryFile!$A355-data_lastRecoveryFile!$A$240</f>
        <v>1.1499999999999999</v>
      </c>
      <c r="B124">
        <f>$C$6*data_lastRecoveryFile!$D355/$C$5</f>
        <v>-3.30791788856305</v>
      </c>
      <c r="C124">
        <f>data_lastRecoveryFile!$G355*2*PI()/($C$4*$C$3*$C$2)</f>
        <v>-6.3453705259900568</v>
      </c>
      <c r="D124">
        <f>TableWmot21[[#This Row],[W]]*$C$3</f>
        <v>-76.144446311880685</v>
      </c>
      <c r="E124">
        <f>F$5+(E$5-F$5)*EXP(-TableWmot21[[#This Row],[t]]/G$5)</f>
        <v>-77.604246767278795</v>
      </c>
      <c r="F124">
        <f>ABS(TableWmot21[[#This Row],[Wmot,sim]]-TableWmot21[[#This Row],[Wmot]])</f>
        <v>1.4598004553981099</v>
      </c>
      <c r="N124">
        <f>data_lastRecoveryFile!$A2924-data_lastRecoveryFile!$A$2809</f>
        <v>1.1499999999999986</v>
      </c>
      <c r="O124">
        <f>$C$6*data_lastRecoveryFile!$D2924/$C$5</f>
        <v>-3.30791788856305</v>
      </c>
      <c r="P124">
        <f>data_lastRecoveryFile!$G2924*2*PI()/($C$4*$C$3*$C$2)</f>
        <v>-6.9161883800133612</v>
      </c>
      <c r="Q124">
        <f>TableWmot22[[#This Row],[W]]*$C$3</f>
        <v>-82.994260560160342</v>
      </c>
      <c r="R124">
        <f>S$5+(R$5-S$5)*EXP(-TableWmot22[[#This Row],[t]]/T$5)</f>
        <v>-76.881315630407641</v>
      </c>
      <c r="S124">
        <f>ABS(TableWmot22[[#This Row],[Wmot,sim]]-TableWmot22[[#This Row],[Wmot]])</f>
        <v>6.1129449297527003</v>
      </c>
    </row>
    <row r="125" spans="1:19" x14ac:dyDescent="0.3">
      <c r="A125">
        <f>data_lastRecoveryFile!$A356-data_lastRecoveryFile!$A$240</f>
        <v>1.1600000000000001</v>
      </c>
      <c r="B125">
        <f>$C$6*data_lastRecoveryFile!$D356/$C$5</f>
        <v>-3.30791788856305</v>
      </c>
      <c r="C125">
        <f>data_lastRecoveryFile!$G356*2*PI()/($C$4*$C$3*$C$2)</f>
        <v>-6.3709368724548172</v>
      </c>
      <c r="D125">
        <f>TableWmot21[[#This Row],[W]]*$C$3</f>
        <v>-76.45124246945781</v>
      </c>
      <c r="E125">
        <f>F$5+(E$5-F$5)*EXP(-TableWmot21[[#This Row],[t]]/G$5)</f>
        <v>-77.617704548483658</v>
      </c>
      <c r="F125">
        <f>ABS(TableWmot21[[#This Row],[Wmot,sim]]-TableWmot21[[#This Row],[Wmot]])</f>
        <v>1.1664620790258482</v>
      </c>
      <c r="N125">
        <f>data_lastRecoveryFile!$A2925-data_lastRecoveryFile!$A$2809</f>
        <v>1.1600000000000001</v>
      </c>
      <c r="O125">
        <f>$C$6*data_lastRecoveryFile!$D2925/$C$5</f>
        <v>-3.30791788856305</v>
      </c>
      <c r="P125">
        <f>data_lastRecoveryFile!$G2925*2*PI()/($C$4*$C$3*$C$2)</f>
        <v>-6.901438561598602</v>
      </c>
      <c r="Q125">
        <f>TableWmot22[[#This Row],[W]]*$C$3</f>
        <v>-82.817262739183221</v>
      </c>
      <c r="R125">
        <f>S$5+(R$5-S$5)*EXP(-TableWmot22[[#This Row],[t]]/T$5)</f>
        <v>-76.901625747073808</v>
      </c>
      <c r="S125">
        <f>ABS(TableWmot22[[#This Row],[Wmot,sim]]-TableWmot22[[#This Row],[Wmot]])</f>
        <v>5.9156369921094125</v>
      </c>
    </row>
    <row r="126" spans="1:19" x14ac:dyDescent="0.3">
      <c r="A126">
        <f>data_lastRecoveryFile!$A357-data_lastRecoveryFile!$A$240</f>
        <v>1.17</v>
      </c>
      <c r="B126">
        <f>$C$6*data_lastRecoveryFile!$D357/$C$5</f>
        <v>-3.30791788856305</v>
      </c>
      <c r="C126">
        <f>data_lastRecoveryFile!$G357*2*PI()/($C$4*$C$3*$C$2)</f>
        <v>-6.4083030746740386</v>
      </c>
      <c r="D126">
        <f>TableWmot21[[#This Row],[W]]*$C$3</f>
        <v>-76.899636896088467</v>
      </c>
      <c r="E126">
        <f>F$5+(E$5-F$5)*EXP(-TableWmot21[[#This Row],[t]]/G$5)</f>
        <v>-77.63060539518527</v>
      </c>
      <c r="F126">
        <f>ABS(TableWmot21[[#This Row],[Wmot,sim]]-TableWmot21[[#This Row],[Wmot]])</f>
        <v>0.73096849909680373</v>
      </c>
      <c r="N126">
        <f>data_lastRecoveryFile!$A2926-data_lastRecoveryFile!$A$2809</f>
        <v>1.1699999999999982</v>
      </c>
      <c r="O126">
        <f>$C$6*data_lastRecoveryFile!$D2926/$C$5</f>
        <v>-3.30791788856305</v>
      </c>
      <c r="P126">
        <f>data_lastRecoveryFile!$G2926*2*PI()/($C$4*$C$3*$C$2)</f>
        <v>-6.863580703197055</v>
      </c>
      <c r="Q126">
        <f>TableWmot22[[#This Row],[W]]*$C$3</f>
        <v>-82.362968438364661</v>
      </c>
      <c r="R126">
        <f>S$5+(R$5-S$5)*EXP(-TableWmot22[[#This Row],[t]]/T$5)</f>
        <v>-76.921186864683278</v>
      </c>
      <c r="S126">
        <f>ABS(TableWmot22[[#This Row],[Wmot,sim]]-TableWmot22[[#This Row],[Wmot]])</f>
        <v>5.4417815736813822</v>
      </c>
    </row>
    <row r="127" spans="1:19" x14ac:dyDescent="0.3">
      <c r="A127">
        <f>data_lastRecoveryFile!$A358-data_lastRecoveryFile!$A$240</f>
        <v>1.1800000000000002</v>
      </c>
      <c r="B127">
        <f>$C$6*data_lastRecoveryFile!$D358/$C$5</f>
        <v>-3.30791788856305</v>
      </c>
      <c r="C127">
        <f>data_lastRecoveryFile!$G358*2*PI()/($C$4*$C$3*$C$2)</f>
        <v>-6.4250195331579061</v>
      </c>
      <c r="D127">
        <f>TableWmot21[[#This Row],[W]]*$C$3</f>
        <v>-77.100234397894866</v>
      </c>
      <c r="E127">
        <f>F$5+(E$5-F$5)*EXP(-TableWmot21[[#This Row],[t]]/G$5)</f>
        <v>-77.642972355465346</v>
      </c>
      <c r="F127">
        <f>ABS(TableWmot21[[#This Row],[Wmot,sim]]-TableWmot21[[#This Row],[Wmot]])</f>
        <v>0.54273795757048049</v>
      </c>
      <c r="N127">
        <f>data_lastRecoveryFile!$A2927-data_lastRecoveryFile!$A$2809</f>
        <v>1.1799999999999997</v>
      </c>
      <c r="O127">
        <f>$C$6*data_lastRecoveryFile!$D2927/$C$5</f>
        <v>-3.30791788856305</v>
      </c>
      <c r="P127">
        <f>data_lastRecoveryFile!$G2927*2*PI()/($C$4*$C$3*$C$2)</f>
        <v>-6.8468642498264574</v>
      </c>
      <c r="Q127">
        <f>TableWmot22[[#This Row],[W]]*$C$3</f>
        <v>-82.162370997917492</v>
      </c>
      <c r="R127">
        <f>S$5+(R$5-S$5)*EXP(-TableWmot22[[#This Row],[t]]/T$5)</f>
        <v>-76.940026604918216</v>
      </c>
      <c r="S127">
        <f>ABS(TableWmot22[[#This Row],[Wmot,sim]]-TableWmot22[[#This Row],[Wmot]])</f>
        <v>5.2223443929992754</v>
      </c>
    </row>
    <row r="128" spans="1:19" x14ac:dyDescent="0.3">
      <c r="A128">
        <f>data_lastRecoveryFile!$A359-data_lastRecoveryFile!$A$240</f>
        <v>1.19</v>
      </c>
      <c r="B128">
        <f>$C$6*data_lastRecoveryFile!$D359/$C$5</f>
        <v>-3.30791788856305</v>
      </c>
      <c r="C128">
        <f>data_lastRecoveryFile!$G359*2*PI()/($C$4*$C$3*$C$2)</f>
        <v>-6.4712356182447515</v>
      </c>
      <c r="D128">
        <f>TableWmot21[[#This Row],[W]]*$C$3</f>
        <v>-77.654827418937018</v>
      </c>
      <c r="E128">
        <f>F$5+(E$5-F$5)*EXP(-TableWmot21[[#This Row],[t]]/G$5)</f>
        <v>-77.654827523587741</v>
      </c>
      <c r="F128">
        <f>ABS(TableWmot21[[#This Row],[Wmot,sim]]-TableWmot21[[#This Row],[Wmot]])</f>
        <v>1.0465072364240768E-7</v>
      </c>
      <c r="N128">
        <f>data_lastRecoveryFile!$A2928-data_lastRecoveryFile!$A$2809</f>
        <v>1.1900000000000013</v>
      </c>
      <c r="O128">
        <f>$C$6*data_lastRecoveryFile!$D2928/$C$5</f>
        <v>-3.30791788856305</v>
      </c>
      <c r="P128">
        <f>data_lastRecoveryFile!$G2928*2*PI()/($C$4*$C$3*$C$2)</f>
        <v>-6.8419476419837819</v>
      </c>
      <c r="Q128">
        <f>TableWmot22[[#This Row],[W]]*$C$3</f>
        <v>-82.103371703805379</v>
      </c>
      <c r="R128">
        <f>S$5+(R$5-S$5)*EXP(-TableWmot22[[#This Row],[t]]/T$5)</f>
        <v>-76.958171570824888</v>
      </c>
      <c r="S128">
        <f>ABS(TableWmot22[[#This Row],[Wmot,sim]]-TableWmot22[[#This Row],[Wmot]])</f>
        <v>5.1452001329804915</v>
      </c>
    </row>
    <row r="129" spans="1:19" x14ac:dyDescent="0.3">
      <c r="A129">
        <f>data_lastRecoveryFile!$A360-data_lastRecoveryFile!$A$240</f>
        <v>1.2000000000000002</v>
      </c>
      <c r="B129">
        <f>$C$6*data_lastRecoveryFile!$D360/$C$5</f>
        <v>-3.30791788856305</v>
      </c>
      <c r="C129">
        <f>data_lastRecoveryFile!$G360*2*PI()/($C$4*$C$3*$C$2)</f>
        <v>-6.5125351006021903</v>
      </c>
      <c r="D129">
        <f>TableWmot21[[#This Row],[W]]*$C$3</f>
        <v>-78.150421207226287</v>
      </c>
      <c r="E129">
        <f>F$5+(E$5-F$5)*EXP(-TableWmot21[[#This Row],[t]]/G$5)</f>
        <v>-77.666192079471102</v>
      </c>
      <c r="F129">
        <f>ABS(TableWmot21[[#This Row],[Wmot,sim]]-TableWmot21[[#This Row],[Wmot]])</f>
        <v>0.48422912775518512</v>
      </c>
      <c r="N129">
        <f>data_lastRecoveryFile!$A2929-data_lastRecoveryFile!$A$2809</f>
        <v>1.1999999999999993</v>
      </c>
      <c r="O129">
        <f>$C$6*data_lastRecoveryFile!$D2929/$C$5</f>
        <v>-3.30791788856305</v>
      </c>
      <c r="P129">
        <f>data_lastRecoveryFile!$G2929*2*PI()/($C$4*$C$3*$C$2)</f>
        <v>-6.8404726632102681</v>
      </c>
      <c r="Q129">
        <f>TableWmot22[[#This Row],[W]]*$C$3</f>
        <v>-82.085671958523221</v>
      </c>
      <c r="R129">
        <f>S$5+(R$5-S$5)*EXP(-TableWmot22[[#This Row],[t]]/T$5)</f>
        <v>-76.975647384379002</v>
      </c>
      <c r="S129">
        <f>ABS(TableWmot22[[#This Row],[Wmot,sim]]-TableWmot22[[#This Row],[Wmot]])</f>
        <v>5.1100245741442194</v>
      </c>
    </row>
    <row r="130" spans="1:19" x14ac:dyDescent="0.3">
      <c r="A130">
        <f>data_lastRecoveryFile!$A361-data_lastRecoveryFile!$A$240</f>
        <v>1.21</v>
      </c>
      <c r="B130">
        <f>$C$6*data_lastRecoveryFile!$D361/$C$5</f>
        <v>-3.30791788856305</v>
      </c>
      <c r="C130">
        <f>data_lastRecoveryFile!$G361*2*PI()/($C$4*$C$3*$C$2)</f>
        <v>-6.5705510414434967</v>
      </c>
      <c r="D130">
        <f>TableWmot21[[#This Row],[W]]*$C$3</f>
        <v>-78.846612497321956</v>
      </c>
      <c r="E130">
        <f>F$5+(E$5-F$5)*EXP(-TableWmot21[[#This Row],[t]]/G$5)</f>
        <v>-77.677086326527984</v>
      </c>
      <c r="F130">
        <f>ABS(TableWmot21[[#This Row],[Wmot,sim]]-TableWmot21[[#This Row],[Wmot]])</f>
        <v>1.1695261707939721</v>
      </c>
      <c r="N130">
        <f>data_lastRecoveryFile!$A2930-data_lastRecoveryFile!$A$2809</f>
        <v>1.2100000000000009</v>
      </c>
      <c r="O130">
        <f>$C$6*data_lastRecoveryFile!$D2930/$C$5</f>
        <v>-3.30791788856305</v>
      </c>
      <c r="P130">
        <f>data_lastRecoveryFile!$G2930*2*PI()/($C$4*$C$3*$C$2)</f>
        <v>-6.8355560553675927</v>
      </c>
      <c r="Q130">
        <f>TableWmot22[[#This Row],[W]]*$C$3</f>
        <v>-82.026672664411109</v>
      </c>
      <c r="R130">
        <f>S$5+(R$5-S$5)*EXP(-TableWmot22[[#This Row],[t]]/T$5)</f>
        <v>-76.992478722665851</v>
      </c>
      <c r="S130">
        <f>ABS(TableWmot22[[#This Row],[Wmot,sim]]-TableWmot22[[#This Row],[Wmot]])</f>
        <v>5.0341939417452579</v>
      </c>
    </row>
    <row r="131" spans="1:19" x14ac:dyDescent="0.3">
      <c r="A131">
        <f>data_lastRecoveryFile!$A362-data_lastRecoveryFile!$A$240</f>
        <v>1.2200000000000002</v>
      </c>
      <c r="B131">
        <f>$C$6*data_lastRecoveryFile!$D362/$C$5</f>
        <v>-3.30791788856305</v>
      </c>
      <c r="C131">
        <f>data_lastRecoveryFile!$G362*2*PI()/($C$4*$C$3*$C$2)</f>
        <v>-6.650200043498077</v>
      </c>
      <c r="D131">
        <f>TableWmot21[[#This Row],[W]]*$C$3</f>
        <v>-79.802400521976921</v>
      </c>
      <c r="E131">
        <f>F$5+(E$5-F$5)*EXP(-TableWmot21[[#This Row],[t]]/G$5)</f>
        <v>-77.687529727937985</v>
      </c>
      <c r="F131">
        <f>ABS(TableWmot21[[#This Row],[Wmot,sim]]-TableWmot21[[#This Row],[Wmot]])</f>
        <v>2.1148707940389357</v>
      </c>
      <c r="N131">
        <f>data_lastRecoveryFile!$A2931-data_lastRecoveryFile!$A$2809</f>
        <v>1.2199999999999989</v>
      </c>
      <c r="O131">
        <f>$C$6*data_lastRecoveryFile!$D2931/$C$5</f>
        <v>-3.30791788856305</v>
      </c>
      <c r="P131">
        <f>data_lastRecoveryFile!$G2931*2*PI()/($C$4*$C$3*$C$2)</f>
        <v>-6.8242478660219943</v>
      </c>
      <c r="Q131">
        <f>TableWmot22[[#This Row],[W]]*$C$3</f>
        <v>-81.890974392263928</v>
      </c>
      <c r="R131">
        <f>S$5+(R$5-S$5)*EXP(-TableWmot22[[#This Row],[t]]/T$5)</f>
        <v>-77.008689352726023</v>
      </c>
      <c r="S131">
        <f>ABS(TableWmot22[[#This Row],[Wmot,sim]]-TableWmot22[[#This Row],[Wmot]])</f>
        <v>4.8822850395379049</v>
      </c>
    </row>
    <row r="132" spans="1:19" x14ac:dyDescent="0.3">
      <c r="A132">
        <f>data_lastRecoveryFile!$A363-data_lastRecoveryFile!$A$240</f>
        <v>1.23</v>
      </c>
      <c r="B132">
        <f>$C$6*data_lastRecoveryFile!$D363/$C$5</f>
        <v>-3.30791788856305</v>
      </c>
      <c r="C132">
        <f>data_lastRecoveryFile!$G363*2*PI()/($C$4*$C$3*$C$2)</f>
        <v>-6.669866464642241</v>
      </c>
      <c r="D132">
        <f>TableWmot21[[#This Row],[W]]*$C$3</f>
        <v>-80.038397575706895</v>
      </c>
      <c r="E132">
        <f>F$5+(E$5-F$5)*EXP(-TableWmot21[[#This Row],[t]]/G$5)</f>
        <v>-77.697540941419817</v>
      </c>
      <c r="F132">
        <f>ABS(TableWmot21[[#This Row],[Wmot,sim]]-TableWmot21[[#This Row],[Wmot]])</f>
        <v>2.3408566342870785</v>
      </c>
      <c r="N132">
        <f>data_lastRecoveryFile!$A2932-data_lastRecoveryFile!$A$2809</f>
        <v>1.2300000000000004</v>
      </c>
      <c r="O132">
        <f>$C$6*data_lastRecoveryFile!$D2932/$C$5</f>
        <v>-3.30791788856305</v>
      </c>
      <c r="P132">
        <f>data_lastRecoveryFile!$G2932*2*PI()/($C$4*$C$3*$C$2)</f>
        <v>-6.7593486772689033</v>
      </c>
      <c r="Q132">
        <f>TableWmot22[[#This Row],[W]]*$C$3</f>
        <v>-81.11218412722684</v>
      </c>
      <c r="R132">
        <f>S$5+(R$5-S$5)*EXP(-TableWmot22[[#This Row],[t]]/T$5)</f>
        <v>-77.024302165116168</v>
      </c>
      <c r="S132">
        <f>ABS(TableWmot22[[#This Row],[Wmot,sim]]-TableWmot22[[#This Row],[Wmot]])</f>
        <v>4.0878819621106715</v>
      </c>
    </row>
    <row r="133" spans="1:19" x14ac:dyDescent="0.3">
      <c r="A133">
        <f>data_lastRecoveryFile!$A364-data_lastRecoveryFile!$A$240</f>
        <v>1.2400000000000002</v>
      </c>
      <c r="B133">
        <f>$C$6*data_lastRecoveryFile!$D364/$C$5</f>
        <v>-3.30791788856305</v>
      </c>
      <c r="C133">
        <f>data_lastRecoveryFile!$G364*2*PI()/($C$4*$C$3*$C$2)</f>
        <v>-6.7293573842570611</v>
      </c>
      <c r="D133">
        <f>TableWmot21[[#This Row],[W]]*$C$3</f>
        <v>-80.752288611084737</v>
      </c>
      <c r="E133">
        <f>F$5+(E$5-F$5)*EXP(-TableWmot21[[#This Row],[t]]/G$5)</f>
        <v>-77.707137852564401</v>
      </c>
      <c r="F133">
        <f>ABS(TableWmot21[[#This Row],[Wmot,sim]]-TableWmot21[[#This Row],[Wmot]])</f>
        <v>3.0451507585203359</v>
      </c>
      <c r="N133">
        <f>data_lastRecoveryFile!$A2933-data_lastRecoveryFile!$A$2809</f>
        <v>1.2399999999999984</v>
      </c>
      <c r="O133">
        <f>$C$6*data_lastRecoveryFile!$D2933/$C$5</f>
        <v>-3.30791788856305</v>
      </c>
      <c r="P133">
        <f>data_lastRecoveryFile!$G2933*2*PI()/($C$4*$C$3*$C$2)</f>
        <v>-6.616767131643611</v>
      </c>
      <c r="Q133">
        <f>TableWmot22[[#This Row],[W]]*$C$3</f>
        <v>-79.401205579723324</v>
      </c>
      <c r="R133">
        <f>S$5+(R$5-S$5)*EXP(-TableWmot22[[#This Row],[t]]/T$5)</f>
        <v>-77.0393392062321</v>
      </c>
      <c r="S133">
        <f>ABS(TableWmot22[[#This Row],[Wmot,sim]]-TableWmot22[[#This Row],[Wmot]])</f>
        <v>2.3618663734912246</v>
      </c>
    </row>
    <row r="134" spans="1:19" x14ac:dyDescent="0.3">
      <c r="A134">
        <f>data_lastRecoveryFile!$A365-data_lastRecoveryFile!$A$240</f>
        <v>1.25</v>
      </c>
      <c r="B134">
        <f>$C$6*data_lastRecoveryFile!$D365/$C$5</f>
        <v>-3.30791788856305</v>
      </c>
      <c r="C134">
        <f>data_lastRecoveryFile!$G365*2*PI()/($C$4*$C$3*$C$2)</f>
        <v>-6.7839317011424765</v>
      </c>
      <c r="D134">
        <f>TableWmot21[[#This Row],[W]]*$C$3</f>
        <v>-81.40718041370971</v>
      </c>
      <c r="E134">
        <f>F$5+(E$5-F$5)*EXP(-TableWmot21[[#This Row],[t]]/G$5)</f>
        <v>-77.7163376067884</v>
      </c>
      <c r="F134">
        <f>ABS(TableWmot21[[#This Row],[Wmot,sim]]-TableWmot21[[#This Row],[Wmot]])</f>
        <v>3.6908428069213102</v>
      </c>
      <c r="N134">
        <f>data_lastRecoveryFile!$A2934-data_lastRecoveryFile!$A$2809</f>
        <v>1.25</v>
      </c>
      <c r="O134">
        <f>$C$6*data_lastRecoveryFile!$D2934/$C$5</f>
        <v>-3.30791788856305</v>
      </c>
      <c r="P134">
        <f>data_lastRecoveryFile!$G2934*2*PI()/($C$4*$C$3*$C$2)</f>
        <v>-6.456485804943263</v>
      </c>
      <c r="Q134">
        <f>TableWmot22[[#This Row],[W]]*$C$3</f>
        <v>-77.477829659319156</v>
      </c>
      <c r="R134">
        <f>S$5+(R$5-S$5)*EXP(-TableWmot22[[#This Row],[t]]/T$5)</f>
        <v>-77.053821709439845</v>
      </c>
      <c r="S134">
        <f>ABS(TableWmot22[[#This Row],[Wmot,sim]]-TableWmot22[[#This Row],[Wmot]])</f>
        <v>0.42400794987931079</v>
      </c>
    </row>
    <row r="135" spans="1:19" x14ac:dyDescent="0.3">
      <c r="A135">
        <f>data_lastRecoveryFile!$A366-data_lastRecoveryFile!$A$240</f>
        <v>1.2600000000000002</v>
      </c>
      <c r="B135">
        <f>$C$6*data_lastRecoveryFile!$D366/$C$5</f>
        <v>-3.30791788856305</v>
      </c>
      <c r="C135">
        <f>data_lastRecoveryFile!$G366*2*PI()/($C$4*$C$3*$C$2)</f>
        <v>-6.8414559806881874</v>
      </c>
      <c r="D135">
        <f>TableWmot21[[#This Row],[W]]*$C$3</f>
        <v>-82.097471768258245</v>
      </c>
      <c r="E135">
        <f>F$5+(E$5-F$5)*EXP(-TableWmot21[[#This Row],[t]]/G$5)</f>
        <v>-77.725156639965533</v>
      </c>
      <c r="F135">
        <f>ABS(TableWmot21[[#This Row],[Wmot,sim]]-TableWmot21[[#This Row],[Wmot]])</f>
        <v>4.372315128292712</v>
      </c>
      <c r="N135">
        <f>data_lastRecoveryFile!$A2935-data_lastRecoveryFile!$A$2809</f>
        <v>1.259999999999998</v>
      </c>
      <c r="O135">
        <f>$C$6*data_lastRecoveryFile!$D2935/$C$5</f>
        <v>-3.30791788856305</v>
      </c>
      <c r="P135">
        <f>data_lastRecoveryFile!$G2935*2*PI()/($C$4*$C$3*$C$2)</f>
        <v>-6.2893212303311286</v>
      </c>
      <c r="Q135">
        <f>TableWmot22[[#This Row],[W]]*$C$3</f>
        <v>-75.471854763973539</v>
      </c>
      <c r="R135">
        <f>S$5+(R$5-S$5)*EXP(-TableWmot22[[#This Row],[t]]/T$5)</f>
        <v>-77.067770125058672</v>
      </c>
      <c r="S135">
        <f>ABS(TableWmot22[[#This Row],[Wmot,sim]]-TableWmot22[[#This Row],[Wmot]])</f>
        <v>1.5959153610851331</v>
      </c>
    </row>
    <row r="136" spans="1:19" x14ac:dyDescent="0.3">
      <c r="A136">
        <f>data_lastRecoveryFile!$A367-data_lastRecoveryFile!$A$240</f>
        <v>1.27</v>
      </c>
      <c r="B136">
        <f>$C$6*data_lastRecoveryFile!$D367/$C$5</f>
        <v>-3.30791788856305</v>
      </c>
      <c r="C136">
        <f>data_lastRecoveryFile!$G367*2*PI()/($C$4*$C$3*$C$2)</f>
        <v>-6.891605356139789</v>
      </c>
      <c r="D136">
        <f>TableWmot21[[#This Row],[W]]*$C$3</f>
        <v>-82.699264273677471</v>
      </c>
      <c r="E136">
        <f>F$5+(E$5-F$5)*EXP(-TableWmot21[[#This Row],[t]]/G$5)</f>
        <v>-77.733610707790149</v>
      </c>
      <c r="F136">
        <f>ABS(TableWmot21[[#This Row],[Wmot,sim]]-TableWmot21[[#This Row],[Wmot]])</f>
        <v>4.9656535658873224</v>
      </c>
      <c r="N136">
        <f>data_lastRecoveryFile!$A2936-data_lastRecoveryFile!$A$2809</f>
        <v>1.2699999999999996</v>
      </c>
      <c r="O136">
        <f>$C$6*data_lastRecoveryFile!$D2936/$C$5</f>
        <v>-3.30791788856305</v>
      </c>
      <c r="P136">
        <f>data_lastRecoveryFile!$G2936*2*PI()/($C$4*$C$3*$C$2)</f>
        <v>-6.1939390923838715</v>
      </c>
      <c r="Q136">
        <f>TableWmot22[[#This Row],[W]]*$C$3</f>
        <v>-74.327269108606458</v>
      </c>
      <c r="R136">
        <f>S$5+(R$5-S$5)*EXP(-TableWmot22[[#This Row],[t]]/T$5)</f>
        <v>-77.081204149238374</v>
      </c>
      <c r="S136">
        <f>ABS(TableWmot22[[#This Row],[Wmot,sim]]-TableWmot22[[#This Row],[Wmot]])</f>
        <v>2.7539350406319159</v>
      </c>
    </row>
    <row r="137" spans="1:19" x14ac:dyDescent="0.3">
      <c r="A137">
        <f>data_lastRecoveryFile!$A368-data_lastRecoveryFile!$A$240</f>
        <v>1.2800000000000002</v>
      </c>
      <c r="B137">
        <f>$C$6*data_lastRecoveryFile!$D368/$C$5</f>
        <v>-3.30791788856305</v>
      </c>
      <c r="C137">
        <f>data_lastRecoveryFile!$G368*2*PI()/($C$4*$C$3*$C$2)</f>
        <v>-6.8793138390897335</v>
      </c>
      <c r="D137">
        <f>TableWmot21[[#This Row],[W]]*$C$3</f>
        <v>-82.551766069076805</v>
      </c>
      <c r="E137">
        <f>F$5+(E$5-F$5)*EXP(-TableWmot21[[#This Row],[t]]/G$5)</f>
        <v>-77.74171491392562</v>
      </c>
      <c r="F137">
        <f>ABS(TableWmot21[[#This Row],[Wmot,sim]]-TableWmot21[[#This Row],[Wmot]])</f>
        <v>4.8100511551511858</v>
      </c>
      <c r="N137">
        <f>data_lastRecoveryFile!$A2937-data_lastRecoveryFile!$A$2809</f>
        <v>1.2800000000000011</v>
      </c>
      <c r="O137">
        <f>$C$6*data_lastRecoveryFile!$D2937/$C$5</f>
        <v>-3.30791788856305</v>
      </c>
      <c r="P137">
        <f>data_lastRecoveryFile!$G2937*2*PI()/($C$4*$C$3*$C$2)</f>
        <v>-6.1924641084970871</v>
      </c>
      <c r="Q137">
        <f>TableWmot22[[#This Row],[W]]*$C$3</f>
        <v>-74.309569301965041</v>
      </c>
      <c r="R137">
        <f>S$5+(R$5-S$5)*EXP(-TableWmot22[[#This Row],[t]]/T$5)</f>
        <v>-77.094142751771642</v>
      </c>
      <c r="S137">
        <f>ABS(TableWmot22[[#This Row],[Wmot,sim]]-TableWmot22[[#This Row],[Wmot]])</f>
        <v>2.7845734498066008</v>
      </c>
    </row>
    <row r="138" spans="1:19" x14ac:dyDescent="0.3">
      <c r="A138">
        <f>data_lastRecoveryFile!$A369-data_lastRecoveryFile!$A$240</f>
        <v>1.29</v>
      </c>
      <c r="B138">
        <f>$C$6*data_lastRecoveryFile!$D369/$C$5</f>
        <v>-3.30791788856305</v>
      </c>
      <c r="C138">
        <f>data_lastRecoveryFile!$G369*2*PI()/($C$4*$C$3*$C$2)</f>
        <v>-6.8630890419014605</v>
      </c>
      <c r="D138">
        <f>TableWmot21[[#This Row],[W]]*$C$3</f>
        <v>-82.357068502817526</v>
      </c>
      <c r="E138">
        <f>F$5+(E$5-F$5)*EXP(-TableWmot21[[#This Row],[t]]/G$5)</f>
        <v>-77.749483736987926</v>
      </c>
      <c r="F138">
        <f>ABS(TableWmot21[[#This Row],[Wmot,sim]]-TableWmot21[[#This Row],[Wmot]])</f>
        <v>4.6075847658295999</v>
      </c>
      <c r="N138">
        <f>data_lastRecoveryFile!$A2938-data_lastRecoveryFile!$A$2809</f>
        <v>1.2899999999999991</v>
      </c>
      <c r="O138">
        <f>$C$6*data_lastRecoveryFile!$D2938/$C$5</f>
        <v>-3.30791788856305</v>
      </c>
      <c r="P138">
        <f>data_lastRecoveryFile!$G2938*2*PI()/($C$4*$C$3*$C$2)</f>
        <v>-6.2047556204338727</v>
      </c>
      <c r="Q138">
        <f>TableWmot22[[#This Row],[W]]*$C$3</f>
        <v>-74.457067445206476</v>
      </c>
      <c r="R138">
        <f>S$5+(R$5-S$5)*EXP(-TableWmot22[[#This Row],[t]]/T$5)</f>
        <v>-77.106604202880746</v>
      </c>
      <c r="S138">
        <f>ABS(TableWmot22[[#This Row],[Wmot,sim]]-TableWmot22[[#This Row],[Wmot]])</f>
        <v>2.6495367576742694</v>
      </c>
    </row>
    <row r="139" spans="1:19" x14ac:dyDescent="0.3">
      <c r="A139">
        <f>data_lastRecoveryFile!$A370-data_lastRecoveryFile!$A$240</f>
        <v>1.3000000000000003</v>
      </c>
      <c r="B139">
        <f>$C$6*data_lastRecoveryFile!$D370/$C$5</f>
        <v>-3.30791788856305</v>
      </c>
      <c r="C139">
        <f>data_lastRecoveryFile!$G370*2*PI()/($C$4*$C$3*$C$2)</f>
        <v>-6.8439142820528902</v>
      </c>
      <c r="D139">
        <f>TableWmot21[[#This Row],[W]]*$C$3</f>
        <v>-82.126971384634686</v>
      </c>
      <c r="E139">
        <f>F$5+(E$5-F$5)*EXP(-TableWmot21[[#This Row],[t]]/G$5)</f>
        <v>-77.756931056412512</v>
      </c>
      <c r="F139">
        <f>ABS(TableWmot21[[#This Row],[Wmot,sim]]-TableWmot21[[#This Row],[Wmot]])</f>
        <v>4.3700403282221743</v>
      </c>
      <c r="N139">
        <f>data_lastRecoveryFile!$A2939-data_lastRecoveryFile!$A$2809</f>
        <v>1.3000000000000007</v>
      </c>
      <c r="O139">
        <f>$C$6*data_lastRecoveryFile!$D2939/$C$5</f>
        <v>-3.30791788856305</v>
      </c>
      <c r="P139">
        <f>data_lastRecoveryFile!$G2939*2*PI()/($C$4*$C$3*$C$2)</f>
        <v>-6.1988556951132781</v>
      </c>
      <c r="Q139">
        <f>TableWmot22[[#This Row],[W]]*$C$3</f>
        <v>-74.38626834135934</v>
      </c>
      <c r="R139">
        <f>S$5+(R$5-S$5)*EXP(-TableWmot22[[#This Row],[t]]/T$5)</f>
        <v>-77.11860609901639</v>
      </c>
      <c r="S139">
        <f>ABS(TableWmot22[[#This Row],[Wmot,sim]]-TableWmot22[[#This Row],[Wmot]])</f>
        <v>2.7323377576570493</v>
      </c>
    </row>
    <row r="140" spans="1:19" x14ac:dyDescent="0.3">
      <c r="A140">
        <f>data_lastRecoveryFile!$A371-data_lastRecoveryFile!$A$240</f>
        <v>1.31</v>
      </c>
      <c r="B140">
        <f>$C$6*data_lastRecoveryFile!$D371/$C$5</f>
        <v>-3.30791788856305</v>
      </c>
      <c r="C140">
        <f>data_lastRecoveryFile!$G371*2*PI()/($C$4*$C$3*$C$2)</f>
        <v>-6.8562057991029448</v>
      </c>
      <c r="D140">
        <f>TableWmot21[[#This Row],[W]]*$C$3</f>
        <v>-82.274469589235338</v>
      </c>
      <c r="E140">
        <f>F$5+(E$5-F$5)*EXP(-TableWmot21[[#This Row],[t]]/G$5)</f>
        <v>-77.764070177250645</v>
      </c>
      <c r="F140">
        <f>ABS(TableWmot21[[#This Row],[Wmot,sim]]-TableWmot21[[#This Row],[Wmot]])</f>
        <v>4.5103994119846931</v>
      </c>
      <c r="N140">
        <f>data_lastRecoveryFile!$A2940-data_lastRecoveryFile!$A$2809</f>
        <v>1.3099999999999987</v>
      </c>
      <c r="O140">
        <f>$C$6*data_lastRecoveryFile!$D2940/$C$5</f>
        <v>-3.30791788856305</v>
      </c>
      <c r="P140">
        <f>data_lastRecoveryFile!$G2940*2*PI()/($C$4*$C$3*$C$2)</f>
        <v>-6.15558957268673</v>
      </c>
      <c r="Q140">
        <f>TableWmot22[[#This Row],[W]]*$C$3</f>
        <v>-73.867074872240764</v>
      </c>
      <c r="R140">
        <f>S$5+(R$5-S$5)*EXP(-TableWmot22[[#This Row],[t]]/T$5)</f>
        <v>-77.130165387705134</v>
      </c>
      <c r="S140">
        <f>ABS(TableWmot22[[#This Row],[Wmot,sim]]-TableWmot22[[#This Row],[Wmot]])</f>
        <v>3.2630905154643699</v>
      </c>
    </row>
    <row r="141" spans="1:19" x14ac:dyDescent="0.3">
      <c r="A141">
        <f>data_lastRecoveryFile!$A372-data_lastRecoveryFile!$A$240</f>
        <v>1.3200000000000003</v>
      </c>
      <c r="B141">
        <f>$C$6*data_lastRecoveryFile!$D372/$C$5</f>
        <v>-3.30791788856305</v>
      </c>
      <c r="C141">
        <f>data_lastRecoveryFile!$G372*2*PI()/($C$4*$C$3*$C$2)</f>
        <v>-6.8212979033616969</v>
      </c>
      <c r="D141">
        <f>TableWmot21[[#This Row],[W]]*$C$3</f>
        <v>-81.855574840340367</v>
      </c>
      <c r="E141">
        <f>F$5+(E$5-F$5)*EXP(-TableWmot21[[#This Row],[t]]/G$5)</f>
        <v>-77.770913853939604</v>
      </c>
      <c r="F141">
        <f>ABS(TableWmot21[[#This Row],[Wmot,sim]]-TableWmot21[[#This Row],[Wmot]])</f>
        <v>4.0846609864007632</v>
      </c>
      <c r="N141">
        <f>data_lastRecoveryFile!$A2941-data_lastRecoveryFile!$A$2809</f>
        <v>1.3200000000000003</v>
      </c>
      <c r="O141">
        <f>$C$6*data_lastRecoveryFile!$D2941/$C$5</f>
        <v>-3.30791788856305</v>
      </c>
      <c r="P141">
        <f>data_lastRecoveryFile!$G2941*2*PI()/($C$4*$C$3*$C$2)</f>
        <v>-6.1044568797572092</v>
      </c>
      <c r="Q141">
        <f>TableWmot22[[#This Row],[W]]*$C$3</f>
        <v>-73.253482557086514</v>
      </c>
      <c r="R141">
        <f>S$5+(R$5-S$5)*EXP(-TableWmot22[[#This Row],[t]]/T$5)</f>
        <v>-77.14129839148049</v>
      </c>
      <c r="S141">
        <f>ABS(TableWmot22[[#This Row],[Wmot,sim]]-TableWmot22[[#This Row],[Wmot]])</f>
        <v>3.8878158343939759</v>
      </c>
    </row>
    <row r="142" spans="1:19" x14ac:dyDescent="0.3">
      <c r="A142">
        <f>data_lastRecoveryFile!$A373-data_lastRecoveryFile!$A$240</f>
        <v>1.33</v>
      </c>
      <c r="B142">
        <f>$C$6*data_lastRecoveryFile!$D373/$C$5</f>
        <v>-3.30791788856305</v>
      </c>
      <c r="C142">
        <f>data_lastRecoveryFile!$G373*2*PI()/($C$4*$C$3*$C$2)</f>
        <v>-6.7568903759042014</v>
      </c>
      <c r="D142">
        <f>TableWmot21[[#This Row],[W]]*$C$3</f>
        <v>-81.082684510850413</v>
      </c>
      <c r="E142">
        <f>F$5+(E$5-F$5)*EXP(-TableWmot21[[#This Row],[t]]/G$5)</f>
        <v>-77.777474313089272</v>
      </c>
      <c r="F142">
        <f>ABS(TableWmot21[[#This Row],[Wmot,sim]]-TableWmot21[[#This Row],[Wmot]])</f>
        <v>3.3052101977611414</v>
      </c>
      <c r="N142">
        <f>data_lastRecoveryFile!$A2942-data_lastRecoveryFile!$A$2809</f>
        <v>1.3299999999999983</v>
      </c>
      <c r="O142">
        <f>$C$6*data_lastRecoveryFile!$D2942/$C$5</f>
        <v>-3.30791788856305</v>
      </c>
      <c r="P142">
        <f>data_lastRecoveryFile!$G2942*2*PI()/($C$4*$C$3*$C$2)</f>
        <v>-6.1300232262219696</v>
      </c>
      <c r="Q142">
        <f>TableWmot22[[#This Row],[W]]*$C$3</f>
        <v>-73.560278714663639</v>
      </c>
      <c r="R142">
        <f>S$5+(R$5-S$5)*EXP(-TableWmot22[[#This Row],[t]]/T$5)</f>
        <v>-77.152020830931534</v>
      </c>
      <c r="S142">
        <f>ABS(TableWmot22[[#This Row],[Wmot,sim]]-TableWmot22[[#This Row],[Wmot]])</f>
        <v>3.5917421162678949</v>
      </c>
    </row>
    <row r="143" spans="1:19" x14ac:dyDescent="0.3">
      <c r="A143">
        <f>data_lastRecoveryFile!$A374-data_lastRecoveryFile!$A$240</f>
        <v>1.3400000000000003</v>
      </c>
      <c r="B143">
        <f>$C$6*data_lastRecoveryFile!$D374/$C$5</f>
        <v>-3.30791788856305</v>
      </c>
      <c r="C143">
        <f>data_lastRecoveryFile!$G374*2*PI()/($C$4*$C$3*$C$2)</f>
        <v>-6.6644582006172399</v>
      </c>
      <c r="D143">
        <f>TableWmot21[[#This Row],[W]]*$C$3</f>
        <v>-79.973498407406879</v>
      </c>
      <c r="E143">
        <f>F$5+(E$5-F$5)*EXP(-TableWmot21[[#This Row],[t]]/G$5)</f>
        <v>-77.783763275325597</v>
      </c>
      <c r="F143">
        <f>ABS(TableWmot21[[#This Row],[Wmot,sim]]-TableWmot21[[#This Row],[Wmot]])</f>
        <v>2.1897351320812817</v>
      </c>
      <c r="N143">
        <f>data_lastRecoveryFile!$A2943-data_lastRecoveryFile!$A$2809</f>
        <v>1.3399999999999999</v>
      </c>
      <c r="O143">
        <f>$C$6*data_lastRecoveryFile!$D2943/$C$5</f>
        <v>-3.30791788856305</v>
      </c>
      <c r="P143">
        <f>data_lastRecoveryFile!$G2943*2*PI()/($C$4*$C$3*$C$2)</f>
        <v>-6.1752559938308957</v>
      </c>
      <c r="Q143">
        <f>TableWmot22[[#This Row],[W]]*$C$3</f>
        <v>-74.103071925970752</v>
      </c>
      <c r="R143">
        <f>S$5+(R$5-S$5)*EXP(-TableWmot22[[#This Row],[t]]/T$5)</f>
        <v>-77.162347846901454</v>
      </c>
      <c r="S143">
        <f>ABS(TableWmot22[[#This Row],[Wmot,sim]]-TableWmot22[[#This Row],[Wmot]])</f>
        <v>3.0592759209307019</v>
      </c>
    </row>
    <row r="144" spans="1:19" x14ac:dyDescent="0.3">
      <c r="A144">
        <f>data_lastRecoveryFile!$A375-data_lastRecoveryFile!$A$240</f>
        <v>1.35</v>
      </c>
      <c r="B144">
        <f>$C$6*data_lastRecoveryFile!$D375/$C$5</f>
        <v>-3.30791788856305</v>
      </c>
      <c r="C144">
        <f>data_lastRecoveryFile!$G375*2*PI()/($C$4*$C$3*$C$2)</f>
        <v>-6.558259529506711</v>
      </c>
      <c r="D144">
        <f>TableWmot21[[#This Row],[W]]*$C$3</f>
        <v>-78.699114354080535</v>
      </c>
      <c r="E144">
        <f>F$5+(E$5-F$5)*EXP(-TableWmot21[[#This Row],[t]]/G$5)</f>
        <v>-77.789791976230134</v>
      </c>
      <c r="F144">
        <f>ABS(TableWmot21[[#This Row],[Wmot,sim]]-TableWmot21[[#This Row],[Wmot]])</f>
        <v>0.90932237785040115</v>
      </c>
      <c r="N144">
        <f>data_lastRecoveryFile!$A2944-data_lastRecoveryFile!$A$2809</f>
        <v>1.3500000000000014</v>
      </c>
      <c r="O144">
        <f>$C$6*data_lastRecoveryFile!$D2944/$C$5</f>
        <v>-3.30791788856305</v>
      </c>
      <c r="P144">
        <f>data_lastRecoveryFile!$G2944*2*PI()/($C$4*$C$3*$C$2)</f>
        <v>-6.224913702873633</v>
      </c>
      <c r="Q144">
        <f>TableWmot22[[#This Row],[W]]*$C$3</f>
        <v>-74.698964434483599</v>
      </c>
      <c r="R144">
        <f>S$5+(R$5-S$5)*EXP(-TableWmot22[[#This Row],[t]]/T$5)</f>
        <v>-77.172294021867515</v>
      </c>
      <c r="S144">
        <f>ABS(TableWmot22[[#This Row],[Wmot,sim]]-TableWmot22[[#This Row],[Wmot]])</f>
        <v>2.4733295873839154</v>
      </c>
    </row>
    <row r="145" spans="1:19" x14ac:dyDescent="0.3">
      <c r="A145">
        <f>data_lastRecoveryFile!$A376-data_lastRecoveryFile!$A$240</f>
        <v>1.3600000000000003</v>
      </c>
      <c r="B145">
        <f>$C$6*data_lastRecoveryFile!$D376/$C$5</f>
        <v>-3.30791788856305</v>
      </c>
      <c r="C145">
        <f>data_lastRecoveryFile!$G376*2*PI()/($C$4*$C$3*$C$2)</f>
        <v>-6.534659823111058</v>
      </c>
      <c r="D145">
        <f>TableWmot21[[#This Row],[W]]*$C$3</f>
        <v>-78.415917877332703</v>
      </c>
      <c r="E145">
        <f>F$5+(E$5-F$5)*EXP(-TableWmot21[[#This Row],[t]]/G$5)</f>
        <v>-77.795571186413113</v>
      </c>
      <c r="F145">
        <f>ABS(TableWmot21[[#This Row],[Wmot,sim]]-TableWmot21[[#This Row],[Wmot]])</f>
        <v>0.62034669091958961</v>
      </c>
      <c r="N145">
        <f>data_lastRecoveryFile!$A2945-data_lastRecoveryFile!$A$2809</f>
        <v>1.3599999999999994</v>
      </c>
      <c r="O145">
        <f>$C$6*data_lastRecoveryFile!$D2945/$C$5</f>
        <v>-3.30791788856305</v>
      </c>
      <c r="P145">
        <f>data_lastRecoveryFile!$G2945*2*PI()/($C$4*$C$3*$C$2)</f>
        <v>-6.3134125929091063</v>
      </c>
      <c r="Q145">
        <f>TableWmot22[[#This Row],[W]]*$C$3</f>
        <v>-75.760951114909275</v>
      </c>
      <c r="R145">
        <f>S$5+(R$5-S$5)*EXP(-TableWmot22[[#This Row],[t]]/T$5)</f>
        <v>-77.181873400532524</v>
      </c>
      <c r="S145">
        <f>ABS(TableWmot22[[#This Row],[Wmot,sim]]-TableWmot22[[#This Row],[Wmot]])</f>
        <v>1.4209222856232486</v>
      </c>
    </row>
    <row r="146" spans="1:19" x14ac:dyDescent="0.3">
      <c r="A146">
        <f>data_lastRecoveryFile!$A377-data_lastRecoveryFile!$A$240</f>
        <v>1.37</v>
      </c>
      <c r="B146">
        <f>$C$6*data_lastRecoveryFile!$D377/$C$5</f>
        <v>-3.30791788856305</v>
      </c>
      <c r="C146">
        <f>data_lastRecoveryFile!$G377*2*PI()/($C$4*$C$3*$C$2)</f>
        <v>-6.4958186421183228</v>
      </c>
      <c r="D146">
        <f>TableWmot21[[#This Row],[W]]*$C$3</f>
        <v>-77.949823705419874</v>
      </c>
      <c r="E146">
        <f>F$5+(E$5-F$5)*EXP(-TableWmot21[[#This Row],[t]]/G$5)</f>
        <v>-77.801111230755637</v>
      </c>
      <c r="F146">
        <f>ABS(TableWmot21[[#This Row],[Wmot,sim]]-TableWmot21[[#This Row],[Wmot]])</f>
        <v>0.14871247466423654</v>
      </c>
      <c r="N146">
        <f>data_lastRecoveryFile!$A2946-data_lastRecoveryFile!$A$2809</f>
        <v>1.370000000000001</v>
      </c>
      <c r="O146">
        <f>$C$6*data_lastRecoveryFile!$D2946/$C$5</f>
        <v>-3.30791788856305</v>
      </c>
      <c r="P146">
        <f>data_lastRecoveryFile!$G2946*2*PI()/($C$4*$C$3*$C$2)</f>
        <v>-6.3409455845562448</v>
      </c>
      <c r="Q146">
        <f>TableWmot22[[#This Row],[W]]*$C$3</f>
        <v>-76.091347014674938</v>
      </c>
      <c r="R146">
        <f>S$5+(R$5-S$5)*EXP(-TableWmot22[[#This Row],[t]]/T$5)</f>
        <v>-77.191099509656951</v>
      </c>
      <c r="S146">
        <f>ABS(TableWmot22[[#This Row],[Wmot,sim]]-TableWmot22[[#This Row],[Wmot]])</f>
        <v>1.0997524949820132</v>
      </c>
    </row>
    <row r="147" spans="1:19" x14ac:dyDescent="0.3">
      <c r="A147">
        <f>data_lastRecoveryFile!$A378-data_lastRecoveryFile!$A$240</f>
        <v>1.38</v>
      </c>
      <c r="B147">
        <f>$C$6*data_lastRecoveryFile!$D378/$C$5</f>
        <v>-3.30791788856305</v>
      </c>
      <c r="C147">
        <f>data_lastRecoveryFile!$G378*2*PI()/($C$4*$C$3*$C$2)</f>
        <v>-6.5312181991551661</v>
      </c>
      <c r="D147">
        <f>TableWmot21[[#This Row],[W]]*$C$3</f>
        <v>-78.374618389861993</v>
      </c>
      <c r="E147">
        <f>F$5+(E$5-F$5)*EXP(-TableWmot21[[#This Row],[t]]/G$5)</f>
        <v>-77.806422006855726</v>
      </c>
      <c r="F147">
        <f>ABS(TableWmot21[[#This Row],[Wmot,sim]]-TableWmot21[[#This Row],[Wmot]])</f>
        <v>0.56819638300626707</v>
      </c>
      <c r="N147">
        <f>data_lastRecoveryFile!$A2947-data_lastRecoveryFile!$A$2809</f>
        <v>1.379999999999999</v>
      </c>
      <c r="O147">
        <f>$C$6*data_lastRecoveryFile!$D2947/$C$5</f>
        <v>-3.30791788856305</v>
      </c>
      <c r="P147">
        <f>data_lastRecoveryFile!$G2947*2*PI()/($C$4*$C$3*$C$2)</f>
        <v>-6.3807700830269001</v>
      </c>
      <c r="Q147">
        <f>TableWmot22[[#This Row],[W]]*$C$3</f>
        <v>-76.569240996322804</v>
      </c>
      <c r="R147">
        <f>S$5+(R$5-S$5)*EXP(-TableWmot22[[#This Row],[t]]/T$5)</f>
        <v>-77.199985377159692</v>
      </c>
      <c r="S147">
        <f>ABS(TableWmot22[[#This Row],[Wmot,sim]]-TableWmot22[[#This Row],[Wmot]])</f>
        <v>0.63074438083688733</v>
      </c>
    </row>
    <row r="148" spans="1:19" x14ac:dyDescent="0.3">
      <c r="A148">
        <f>data_lastRecoveryFile!$A379-data_lastRecoveryFile!$A$240</f>
        <v>1.3900000000000001</v>
      </c>
      <c r="B148">
        <f>$C$6*data_lastRecoveryFile!$D379/$C$5</f>
        <v>-3.30791788856305</v>
      </c>
      <c r="C148">
        <f>data_lastRecoveryFile!$G379*2*PI()/($C$4*$C$3*$C$2)</f>
        <v>-6.5494096415258163</v>
      </c>
      <c r="D148">
        <f>TableWmot21[[#This Row],[W]]*$C$3</f>
        <v>-78.592915698309795</v>
      </c>
      <c r="E148">
        <f>F$5+(E$5-F$5)*EXP(-TableWmot21[[#This Row],[t]]/G$5)</f>
        <v>-77.81151300271091</v>
      </c>
      <c r="F148">
        <f>ABS(TableWmot21[[#This Row],[Wmot,sim]]-TableWmot21[[#This Row],[Wmot]])</f>
        <v>0.78140269559888509</v>
      </c>
      <c r="N148">
        <f>data_lastRecoveryFile!$A2948-data_lastRecoveryFile!$A$2809</f>
        <v>1.3900000000000006</v>
      </c>
      <c r="O148">
        <f>$C$6*data_lastRecoveryFile!$D2948/$C$5</f>
        <v>-3.30791788856305</v>
      </c>
      <c r="P148">
        <f>data_lastRecoveryFile!$G2948*2*PI()/($C$4*$C$3*$C$2)</f>
        <v>-6.4294444745917181</v>
      </c>
      <c r="Q148">
        <f>TableWmot22[[#This Row],[W]]*$C$3</f>
        <v>-77.153333695100613</v>
      </c>
      <c r="R148">
        <f>S$5+(R$5-S$5)*EXP(-TableWmot22[[#This Row],[t]]/T$5)</f>
        <v>-77.20854355051442</v>
      </c>
      <c r="S148">
        <f>ABS(TableWmot22[[#This Row],[Wmot,sim]]-TableWmot22[[#This Row],[Wmot]])</f>
        <v>5.5209855413806963E-2</v>
      </c>
    </row>
    <row r="149" spans="1:19" x14ac:dyDescent="0.3">
      <c r="A149">
        <f>data_lastRecoveryFile!$A380-data_lastRecoveryFile!$A$240</f>
        <v>1.4</v>
      </c>
      <c r="B149">
        <f>$C$6*data_lastRecoveryFile!$D380/$C$5</f>
        <v>-3.30791788856305</v>
      </c>
      <c r="C149">
        <f>data_lastRecoveryFile!$G380*2*PI()/($C$4*$C$3*$C$2)</f>
        <v>-6.5435097110919527</v>
      </c>
      <c r="D149">
        <f>TableWmot21[[#This Row],[W]]*$C$3</f>
        <v>-78.522116533103429</v>
      </c>
      <c r="E149">
        <f>F$5+(E$5-F$5)*EXP(-TableWmot21[[#This Row],[t]]/G$5)</f>
        <v>-77.816393313669039</v>
      </c>
      <c r="F149">
        <f>ABS(TableWmot21[[#This Row],[Wmot,sim]]-TableWmot21[[#This Row],[Wmot]])</f>
        <v>0.70572321943438965</v>
      </c>
      <c r="N149">
        <f>data_lastRecoveryFile!$A2949-data_lastRecoveryFile!$A$2809</f>
        <v>1.3999999999999986</v>
      </c>
      <c r="O149">
        <f>$C$6*data_lastRecoveryFile!$D2949/$C$5</f>
        <v>-3.30791788856305</v>
      </c>
      <c r="P149">
        <f>data_lastRecoveryFile!$G2949*2*PI()/($C$4*$C$3*$C$2)</f>
        <v>-6.4269861732270144</v>
      </c>
      <c r="Q149">
        <f>TableWmot22[[#This Row],[W]]*$C$3</f>
        <v>-77.123834078724173</v>
      </c>
      <c r="R149">
        <f>S$5+(R$5-S$5)*EXP(-TableWmot22[[#This Row],[t]]/T$5)</f>
        <v>-77.216786114467425</v>
      </c>
      <c r="S149">
        <f>ABS(TableWmot22[[#This Row],[Wmot,sim]]-TableWmot22[[#This Row],[Wmot]])</f>
        <v>9.2952035743252281E-2</v>
      </c>
    </row>
    <row r="150" spans="1:19" x14ac:dyDescent="0.3">
      <c r="A150">
        <f>data_lastRecoveryFile!$A381-data_lastRecoveryFile!$A$240</f>
        <v>1.4100000000000001</v>
      </c>
      <c r="B150">
        <f>$C$6*data_lastRecoveryFile!$D381/$C$5</f>
        <v>-3.30791788856305</v>
      </c>
      <c r="C150">
        <f>data_lastRecoveryFile!$G381*2*PI()/($C$4*$C$3*$C$2)</f>
        <v>-6.5700593801479013</v>
      </c>
      <c r="D150">
        <f>TableWmot21[[#This Row],[W]]*$C$3</f>
        <v>-78.840712561774808</v>
      </c>
      <c r="E150">
        <f>F$5+(E$5-F$5)*EXP(-TableWmot21[[#This Row],[t]]/G$5)</f>
        <v>-77.821071658677667</v>
      </c>
      <c r="F150">
        <f>ABS(TableWmot21[[#This Row],[Wmot,sim]]-TableWmot21[[#This Row],[Wmot]])</f>
        <v>1.0196409030971409</v>
      </c>
      <c r="N150">
        <f>data_lastRecoveryFile!$A2950-data_lastRecoveryFile!$A$2809</f>
        <v>1.4100000000000001</v>
      </c>
      <c r="O150">
        <f>$C$6*data_lastRecoveryFile!$D2950/$C$5</f>
        <v>-3.30791788856305</v>
      </c>
      <c r="P150">
        <f>data_lastRecoveryFile!$G2950*2*PI()/($C$4*$C$3*$C$2)</f>
        <v>-6.4156779787681488</v>
      </c>
      <c r="Q150">
        <f>TableWmot22[[#This Row],[W]]*$C$3</f>
        <v>-76.988135745217789</v>
      </c>
      <c r="R150">
        <f>S$5+(R$5-S$5)*EXP(-TableWmot22[[#This Row],[t]]/T$5)</f>
        <v>-77.224724708102244</v>
      </c>
      <c r="S150">
        <f>ABS(TableWmot22[[#This Row],[Wmot,sim]]-TableWmot22[[#This Row],[Wmot]])</f>
        <v>0.23658896288445419</v>
      </c>
    </row>
    <row r="151" spans="1:19" x14ac:dyDescent="0.3">
      <c r="A151">
        <f>data_lastRecoveryFile!$A382-data_lastRecoveryFile!$A$240</f>
        <v>1.42</v>
      </c>
      <c r="B151">
        <f>$C$6*data_lastRecoveryFile!$D382/$C$5</f>
        <v>-3.30791788856305</v>
      </c>
      <c r="C151">
        <f>data_lastRecoveryFile!$G382*2*PI()/($C$4*$C$3*$C$2)</f>
        <v>-6.5238432950610568</v>
      </c>
      <c r="D151">
        <f>TableWmot21[[#This Row],[W]]*$C$3</f>
        <v>-78.286119540732685</v>
      </c>
      <c r="E151">
        <f>F$5+(E$5-F$5)*EXP(-TableWmot21[[#This Row],[t]]/G$5)</f>
        <v>-77.825556395860914</v>
      </c>
      <c r="F151">
        <f>ABS(TableWmot21[[#This Row],[Wmot,sim]]-TableWmot21[[#This Row],[Wmot]])</f>
        <v>0.46056314487177019</v>
      </c>
      <c r="N151">
        <f>data_lastRecoveryFile!$A2951-data_lastRecoveryFile!$A$2809</f>
        <v>1.4199999999999982</v>
      </c>
      <c r="O151">
        <f>$C$6*data_lastRecoveryFile!$D2951/$C$5</f>
        <v>-3.30791788856305</v>
      </c>
      <c r="P151">
        <f>data_lastRecoveryFile!$G2951*2*PI()/($C$4*$C$3*$C$2)</f>
        <v>-6.3930616000769556</v>
      </c>
      <c r="Q151">
        <f>TableWmot22[[#This Row],[W]]*$C$3</f>
        <v>-76.71673920092347</v>
      </c>
      <c r="R151">
        <f>S$5+(R$5-S$5)*EXP(-TableWmot22[[#This Row],[t]]/T$5)</f>
        <v>-77.232370541274804</v>
      </c>
      <c r="S151">
        <f>ABS(TableWmot22[[#This Row],[Wmot,sim]]-TableWmot22[[#This Row],[Wmot]])</f>
        <v>0.51563134035133373</v>
      </c>
    </row>
    <row r="152" spans="1:19" x14ac:dyDescent="0.3">
      <c r="A152">
        <f>data_lastRecoveryFile!$A383-data_lastRecoveryFile!$A$240</f>
        <v>1.4300000000000002</v>
      </c>
      <c r="B152">
        <f>$C$6*data_lastRecoveryFile!$D383/$C$5</f>
        <v>-3.30791788856305</v>
      </c>
      <c r="C152">
        <f>data_lastRecoveryFile!$G383*2*PI()/($C$4*$C$3*$C$2)</f>
        <v>-6.5469513350478454</v>
      </c>
      <c r="D152">
        <f>TableWmot21[[#This Row],[W]]*$C$3</f>
        <v>-78.563416020574152</v>
      </c>
      <c r="E152">
        <f>F$5+(E$5-F$5)*EXP(-TableWmot21[[#This Row],[t]]/G$5)</f>
        <v>-77.829855537451749</v>
      </c>
      <c r="F152">
        <f>ABS(TableWmot21[[#This Row],[Wmot,sim]]-TableWmot21[[#This Row],[Wmot]])</f>
        <v>0.73356048312240318</v>
      </c>
      <c r="N152">
        <f>data_lastRecoveryFile!$A2952-data_lastRecoveryFile!$A$2809</f>
        <v>1.4299999999999997</v>
      </c>
      <c r="O152">
        <f>$C$6*data_lastRecoveryFile!$D2952/$C$5</f>
        <v>-3.30791788856305</v>
      </c>
      <c r="P152">
        <f>data_lastRecoveryFile!$G2952*2*PI()/($C$4*$C$3*$C$2)</f>
        <v>-6.3950282401460639</v>
      </c>
      <c r="Q152">
        <f>TableWmot22[[#This Row],[W]]*$C$3</f>
        <v>-76.740338881752763</v>
      </c>
      <c r="R152">
        <f>S$5+(R$5-S$5)*EXP(-TableWmot22[[#This Row],[t]]/T$5)</f>
        <v>-77.239734410442537</v>
      </c>
      <c r="S152">
        <f>ABS(TableWmot22[[#This Row],[Wmot,sim]]-TableWmot22[[#This Row],[Wmot]])</f>
        <v>0.49939552868977444</v>
      </c>
    </row>
    <row r="153" spans="1:19" x14ac:dyDescent="0.3">
      <c r="A153">
        <f>data_lastRecoveryFile!$A384-data_lastRecoveryFile!$A$240</f>
        <v>1.44</v>
      </c>
      <c r="B153">
        <f>$C$6*data_lastRecoveryFile!$D384/$C$5</f>
        <v>-3.30791788856305</v>
      </c>
      <c r="C153">
        <f>data_lastRecoveryFile!$G384*2*PI()/($C$4*$C$3*$C$2)</f>
        <v>-6.5838258759714714</v>
      </c>
      <c r="D153">
        <f>TableWmot21[[#This Row],[W]]*$C$3</f>
        <v>-79.00591051165766</v>
      </c>
      <c r="E153">
        <f>F$5+(E$5-F$5)*EXP(-TableWmot21[[#This Row],[t]]/G$5)</f>
        <v>-77.833976764106254</v>
      </c>
      <c r="F153">
        <f>ABS(TableWmot21[[#This Row],[Wmot,sim]]-TableWmot21[[#This Row],[Wmot]])</f>
        <v>1.1719337475514067</v>
      </c>
      <c r="N153">
        <f>data_lastRecoveryFile!$A2953-data_lastRecoveryFile!$A$2809</f>
        <v>1.4400000000000013</v>
      </c>
      <c r="O153">
        <f>$C$6*data_lastRecoveryFile!$D2953/$C$5</f>
        <v>-3.30791788856305</v>
      </c>
      <c r="P153">
        <f>data_lastRecoveryFile!$G2953*2*PI()/($C$4*$C$3*$C$2)</f>
        <v>-6.4225612266799335</v>
      </c>
      <c r="Q153">
        <f>TableWmot22[[#This Row],[W]]*$C$3</f>
        <v>-77.070734720159209</v>
      </c>
      <c r="R153">
        <f>S$5+(R$5-S$5)*EXP(-TableWmot22[[#This Row],[t]]/T$5)</f>
        <v>-77.246826713909741</v>
      </c>
      <c r="S153">
        <f>ABS(TableWmot22[[#This Row],[Wmot,sim]]-TableWmot22[[#This Row],[Wmot]])</f>
        <v>0.17609199375053208</v>
      </c>
    </row>
    <row r="154" spans="1:19" x14ac:dyDescent="0.3">
      <c r="A154">
        <f>data_lastRecoveryFile!$A385-data_lastRecoveryFile!$A$240</f>
        <v>1.4500000000000002</v>
      </c>
      <c r="B154">
        <f>$C$6*data_lastRecoveryFile!$D385/$C$5</f>
        <v>-3.30791788856305</v>
      </c>
      <c r="C154">
        <f>data_lastRecoveryFile!$G385*2*PI()/($C$4*$C$3*$C$2)</f>
        <v>-6.6403668329259933</v>
      </c>
      <c r="D154">
        <f>TableWmot21[[#This Row],[W]]*$C$3</f>
        <v>-79.684401995111926</v>
      </c>
      <c r="E154">
        <f>F$5+(E$5-F$5)*EXP(-TableWmot21[[#This Row],[t]]/G$5)</f>
        <v>-77.837927438625542</v>
      </c>
      <c r="F154">
        <f>ABS(TableWmot21[[#This Row],[Wmot,sim]]-TableWmot21[[#This Row],[Wmot]])</f>
        <v>1.8464745564863847</v>
      </c>
      <c r="N154">
        <f>data_lastRecoveryFile!$A2954-data_lastRecoveryFile!$A$2809</f>
        <v>1.4499999999999993</v>
      </c>
      <c r="O154">
        <f>$C$6*data_lastRecoveryFile!$D2954/$C$5</f>
        <v>-3.30791788856305</v>
      </c>
      <c r="P154">
        <f>data_lastRecoveryFile!$G2954*2*PI()/($C$4*$C$3*$C$2)</f>
        <v>-6.4378027063902872</v>
      </c>
      <c r="Q154">
        <f>TableWmot22[[#This Row],[W]]*$C$3</f>
        <v>-77.25363247668345</v>
      </c>
      <c r="R154">
        <f>S$5+(R$5-S$5)*EXP(-TableWmot22[[#This Row],[t]]/T$5)</f>
        <v>-77.253657466510759</v>
      </c>
      <c r="S154">
        <f>ABS(TableWmot22[[#This Row],[Wmot,sim]]-TableWmot22[[#This Row],[Wmot]])</f>
        <v>2.4989827309696011E-5</v>
      </c>
    </row>
    <row r="155" spans="1:19" x14ac:dyDescent="0.3">
      <c r="A155">
        <f>data_lastRecoveryFile!$A386-data_lastRecoveryFile!$A$240</f>
        <v>1.46</v>
      </c>
      <c r="B155">
        <f>$C$6*data_lastRecoveryFile!$D386/$C$5</f>
        <v>-3.30791788856305</v>
      </c>
      <c r="C155">
        <f>data_lastRecoveryFile!$G386*2*PI()/($C$4*$C$3*$C$2)</f>
        <v>-6.7386989335335503</v>
      </c>
      <c r="D155">
        <f>TableWmot21[[#This Row],[W]]*$C$3</f>
        <v>-80.864387202402611</v>
      </c>
      <c r="E155">
        <f>F$5+(E$5-F$5)*EXP(-TableWmot21[[#This Row],[t]]/G$5)</f>
        <v>-77.841714619109851</v>
      </c>
      <c r="F155">
        <f>ABS(TableWmot21[[#This Row],[Wmot,sim]]-TableWmot21[[#This Row],[Wmot]])</f>
        <v>3.0226725832927599</v>
      </c>
      <c r="N155">
        <f>data_lastRecoveryFile!$A2955-data_lastRecoveryFile!$A$2809</f>
        <v>1.4600000000000009</v>
      </c>
      <c r="O155">
        <f>$C$6*data_lastRecoveryFile!$D2955/$C$5</f>
        <v>-3.30791788856305</v>
      </c>
      <c r="P155">
        <f>data_lastRecoveryFile!$G2955*2*PI()/($C$4*$C$3*$C$2)</f>
        <v>-6.3758534802974935</v>
      </c>
      <c r="Q155">
        <f>TableWmot22[[#This Row],[W]]*$C$3</f>
        <v>-76.510241763569923</v>
      </c>
      <c r="R155">
        <f>S$5+(R$5-S$5)*EXP(-TableWmot22[[#This Row],[t]]/T$5)</f>
        <v>-77.260236313751562</v>
      </c>
      <c r="S155">
        <f>ABS(TableWmot22[[#This Row],[Wmot,sim]]-TableWmot22[[#This Row],[Wmot]])</f>
        <v>0.74999455018163985</v>
      </c>
    </row>
    <row r="156" spans="1:19" x14ac:dyDescent="0.3">
      <c r="A156">
        <f>data_lastRecoveryFile!$A387-data_lastRecoveryFile!$A$240</f>
        <v>1.4700000000000002</v>
      </c>
      <c r="B156">
        <f>$C$6*data_lastRecoveryFile!$D387/$C$5</f>
        <v>-3.30791788856305</v>
      </c>
      <c r="C156">
        <f>data_lastRecoveryFile!$G387*2*PI()/($C$4*$C$3*$C$2)</f>
        <v>-6.7986815195572339</v>
      </c>
      <c r="D156">
        <f>TableWmot21[[#This Row],[W]]*$C$3</f>
        <v>-81.584178234686803</v>
      </c>
      <c r="E156">
        <f>F$5+(E$5-F$5)*EXP(-TableWmot21[[#This Row],[t]]/G$5)</f>
        <v>-77.845345071568232</v>
      </c>
      <c r="F156">
        <f>ABS(TableWmot21[[#This Row],[Wmot,sim]]-TableWmot21[[#This Row],[Wmot]])</f>
        <v>3.7388331631185707</v>
      </c>
      <c r="N156">
        <f>data_lastRecoveryFile!$A2956-data_lastRecoveryFile!$A$2809</f>
        <v>1.4699999999999989</v>
      </c>
      <c r="O156">
        <f>$C$6*data_lastRecoveryFile!$D2956/$C$5</f>
        <v>-3.30791788856305</v>
      </c>
      <c r="P156">
        <f>data_lastRecoveryFile!$G2956*2*PI()/($C$4*$C$3*$C$2)</f>
        <v>-6.2976794570164278</v>
      </c>
      <c r="Q156">
        <f>TableWmot22[[#This Row],[W]]*$C$3</f>
        <v>-75.572153484197131</v>
      </c>
      <c r="R156">
        <f>S$5+(R$5-S$5)*EXP(-TableWmot22[[#This Row],[t]]/T$5)</f>
        <v>-77.266572545429966</v>
      </c>
      <c r="S156">
        <f>ABS(TableWmot22[[#This Row],[Wmot,sim]]-TableWmot22[[#This Row],[Wmot]])</f>
        <v>1.6944190612328356</v>
      </c>
    </row>
    <row r="157" spans="1:19" x14ac:dyDescent="0.3">
      <c r="A157">
        <f>data_lastRecoveryFile!$A388-data_lastRecoveryFile!$A$240</f>
        <v>1.48</v>
      </c>
      <c r="B157">
        <f>$C$6*data_lastRecoveryFile!$D388/$C$5</f>
        <v>-3.30791788856305</v>
      </c>
      <c r="C157">
        <f>data_lastRecoveryFile!$G388*2*PI()/($C$4*$C$3*$C$2)</f>
        <v>-6.8257228447955089</v>
      </c>
      <c r="D157">
        <f>TableWmot21[[#This Row],[W]]*$C$3</f>
        <v>-81.908674137546114</v>
      </c>
      <c r="E157">
        <f>F$5+(E$5-F$5)*EXP(-TableWmot21[[#This Row],[t]]/G$5)</f>
        <v>-77.848825282006359</v>
      </c>
      <c r="F157">
        <f>ABS(TableWmot21[[#This Row],[Wmot,sim]]-TableWmot21[[#This Row],[Wmot]])</f>
        <v>4.0598488555397552</v>
      </c>
      <c r="N157">
        <f>data_lastRecoveryFile!$A2957-data_lastRecoveryFile!$A$2809</f>
        <v>1.4800000000000004</v>
      </c>
      <c r="O157">
        <f>$C$6*data_lastRecoveryFile!$D2957/$C$5</f>
        <v>-3.30791788856305</v>
      </c>
      <c r="P157">
        <f>data_lastRecoveryFile!$G2957*2*PI()/($C$4*$C$3*$C$2)</f>
        <v>-6.2195054388486319</v>
      </c>
      <c r="Q157">
        <f>TableWmot22[[#This Row],[W]]*$C$3</f>
        <v>-74.634065266183583</v>
      </c>
      <c r="R157">
        <f>S$5+(R$5-S$5)*EXP(-TableWmot22[[#This Row],[t]]/T$5)</f>
        <v>-77.272675108753432</v>
      </c>
      <c r="S157">
        <f>ABS(TableWmot22[[#This Row],[Wmot,sim]]-TableWmot22[[#This Row],[Wmot]])</f>
        <v>2.6386098425698492</v>
      </c>
    </row>
    <row r="158" spans="1:19" x14ac:dyDescent="0.3">
      <c r="A158">
        <f>data_lastRecoveryFile!$A389-data_lastRecoveryFile!$A$240</f>
        <v>1.4900000000000002</v>
      </c>
      <c r="B158">
        <f>$C$6*data_lastRecoveryFile!$D389/$C$5</f>
        <v>-3.30791788856305</v>
      </c>
      <c r="C158">
        <f>data_lastRecoveryFile!$G389*2*PI()/($C$4*$C$3*$C$2)</f>
        <v>-6.8144146554499123</v>
      </c>
      <c r="D158">
        <f>TableWmot21[[#This Row],[W]]*$C$3</f>
        <v>-81.772975865398948</v>
      </c>
      <c r="E158">
        <f>F$5+(E$5-F$5)*EXP(-TableWmot21[[#This Row],[t]]/G$5)</f>
        <v>-77.852161468014131</v>
      </c>
      <c r="F158">
        <f>ABS(TableWmot21[[#This Row],[Wmot,sim]]-TableWmot21[[#This Row],[Wmot]])</f>
        <v>3.9208143973848166</v>
      </c>
      <c r="N158">
        <f>data_lastRecoveryFile!$A2958-data_lastRecoveryFile!$A$2809</f>
        <v>1.4899999999999984</v>
      </c>
      <c r="O158">
        <f>$C$6*data_lastRecoveryFile!$D2958/$C$5</f>
        <v>-3.30791788856305</v>
      </c>
      <c r="P158">
        <f>data_lastRecoveryFile!$G2958*2*PI()/($C$4*$C$3*$C$2)</f>
        <v>-6.1049485410528037</v>
      </c>
      <c r="Q158">
        <f>TableWmot22[[#This Row],[W]]*$C$3</f>
        <v>-73.259382492633648</v>
      </c>
      <c r="R158">
        <f>S$5+(R$5-S$5)*EXP(-TableWmot22[[#This Row],[t]]/T$5)</f>
        <v>-77.278552620973159</v>
      </c>
      <c r="S158">
        <f>ABS(TableWmot22[[#This Row],[Wmot,sim]]-TableWmot22[[#This Row],[Wmot]])</f>
        <v>4.0191701283395105</v>
      </c>
    </row>
    <row r="159" spans="1:19" x14ac:dyDescent="0.3">
      <c r="A159">
        <f>data_lastRecoveryFile!$A390-data_lastRecoveryFile!$A$240</f>
        <v>1.5</v>
      </c>
      <c r="B159">
        <f>$C$6*data_lastRecoveryFile!$D390/$C$5</f>
        <v>-3.30791788856305</v>
      </c>
      <c r="C159">
        <f>data_lastRecoveryFile!$G390*2*PI()/($C$4*$C$3*$C$2)</f>
        <v>-6.7706568666145017</v>
      </c>
      <c r="D159">
        <f>TableWmot21[[#This Row],[W]]*$C$3</f>
        <v>-81.247882399374021</v>
      </c>
      <c r="E159">
        <f>F$5+(E$5-F$5)*EXP(-TableWmot21[[#This Row],[t]]/G$5)</f>
        <v>-77.855359589873842</v>
      </c>
      <c r="F159">
        <f>ABS(TableWmot21[[#This Row],[Wmot,sim]]-TableWmot21[[#This Row],[Wmot]])</f>
        <v>3.3925228095001785</v>
      </c>
      <c r="N159">
        <f>data_lastRecoveryFile!$A2959-data_lastRecoveryFile!$A$2809</f>
        <v>1.5</v>
      </c>
      <c r="O159">
        <f>$C$6*data_lastRecoveryFile!$D2959/$C$5</f>
        <v>-3.30791788856305</v>
      </c>
      <c r="P159">
        <f>data_lastRecoveryFile!$G2959*2*PI()/($C$4*$C$3*$C$2)</f>
        <v>-6.0523408642364975</v>
      </c>
      <c r="Q159">
        <f>TableWmot22[[#This Row],[W]]*$C$3</f>
        <v>-72.628090370837967</v>
      </c>
      <c r="R159">
        <f>S$5+(R$5-S$5)*EXP(-TableWmot22[[#This Row],[t]]/T$5)</f>
        <v>-77.284213381552291</v>
      </c>
      <c r="S159">
        <f>ABS(TableWmot22[[#This Row],[Wmot,sim]]-TableWmot22[[#This Row],[Wmot]])</f>
        <v>4.6561230107143246</v>
      </c>
    </row>
    <row r="160" spans="1:19" x14ac:dyDescent="0.3">
      <c r="A160">
        <f>data_lastRecoveryFile!$A391-data_lastRecoveryFile!$A$240</f>
        <v>1.5100000000000002</v>
      </c>
      <c r="B160">
        <f>$C$6*data_lastRecoveryFile!$D391/$C$5</f>
        <v>-3.30791788856305</v>
      </c>
      <c r="C160">
        <f>data_lastRecoveryFile!$G391*2*PI()/($C$4*$C$3*$C$2)</f>
        <v>-6.6644582006172399</v>
      </c>
      <c r="D160">
        <f>TableWmot21[[#This Row],[W]]*$C$3</f>
        <v>-79.973498407406879</v>
      </c>
      <c r="E160">
        <f>F$5+(E$5-F$5)*EXP(-TableWmot21[[#This Row],[t]]/G$5)</f>
        <v>-77.858425361208447</v>
      </c>
      <c r="F160">
        <f>ABS(TableWmot21[[#This Row],[Wmot,sim]]-TableWmot21[[#This Row],[Wmot]])</f>
        <v>2.1150730461984324</v>
      </c>
      <c r="N160">
        <f>data_lastRecoveryFile!$A2960-data_lastRecoveryFile!$A$2809</f>
        <v>1.509999999999998</v>
      </c>
      <c r="O160">
        <f>$C$6*data_lastRecoveryFile!$D2960/$C$5</f>
        <v>-3.30791788856305</v>
      </c>
      <c r="P160">
        <f>data_lastRecoveryFile!$G2960*2*PI()/($C$4*$C$3*$C$2)</f>
        <v>-5.9795751100937027</v>
      </c>
      <c r="Q160">
        <f>TableWmot22[[#This Row],[W]]*$C$3</f>
        <v>-71.754901321124436</v>
      </c>
      <c r="R160">
        <f>S$5+(R$5-S$5)*EXP(-TableWmot22[[#This Row],[t]]/T$5)</f>
        <v>-77.289665383885307</v>
      </c>
      <c r="S160">
        <f>ABS(TableWmot22[[#This Row],[Wmot,sim]]-TableWmot22[[#This Row],[Wmot]])</f>
        <v>5.5347640627608712</v>
      </c>
    </row>
    <row r="161" spans="1:19" x14ac:dyDescent="0.3">
      <c r="A161">
        <f>data_lastRecoveryFile!$A392-data_lastRecoveryFile!$A$240</f>
        <v>1.52</v>
      </c>
      <c r="B161">
        <f>$C$6*data_lastRecoveryFile!$D392/$C$5</f>
        <v>-3.30791788856305</v>
      </c>
      <c r="C161">
        <f>data_lastRecoveryFile!$G392*2*PI()/($C$4*$C$3*$C$2)</f>
        <v>-6.5936590865435534</v>
      </c>
      <c r="D161">
        <f>TableWmot21[[#This Row],[W]]*$C$3</f>
        <v>-79.12390903852264</v>
      </c>
      <c r="E161">
        <f>F$5+(E$5-F$5)*EXP(-TableWmot21[[#This Row],[t]]/G$5)</f>
        <v>-77.861364259189301</v>
      </c>
      <c r="F161">
        <f>ABS(TableWmot21[[#This Row],[Wmot,sim]]-TableWmot21[[#This Row],[Wmot]])</f>
        <v>1.2625447793333393</v>
      </c>
      <c r="N161">
        <f>data_lastRecoveryFile!$A2961-data_lastRecoveryFile!$A$2809</f>
        <v>1.5199999999999996</v>
      </c>
      <c r="O161">
        <f>$C$6*data_lastRecoveryFile!$D2961/$C$5</f>
        <v>-3.30791788856305</v>
      </c>
      <c r="P161">
        <f>data_lastRecoveryFile!$G2961*2*PI()/($C$4*$C$3*$C$2)</f>
        <v>-5.869934815027281</v>
      </c>
      <c r="Q161">
        <f>TableWmot22[[#This Row],[W]]*$C$3</f>
        <v>-70.439217780327368</v>
      </c>
      <c r="R161">
        <f>S$5+(R$5-S$5)*EXP(-TableWmot22[[#This Row],[t]]/T$5)</f>
        <v>-77.294916326585238</v>
      </c>
      <c r="S161">
        <f>ABS(TableWmot22[[#This Row],[Wmot,sim]]-TableWmot22[[#This Row],[Wmot]])</f>
        <v>6.8556985462578695</v>
      </c>
    </row>
    <row r="162" spans="1:19" x14ac:dyDescent="0.3">
      <c r="A162">
        <f>data_lastRecoveryFile!$A393-data_lastRecoveryFile!$A$240</f>
        <v>1.5300000000000002</v>
      </c>
      <c r="B162">
        <f>$C$6*data_lastRecoveryFile!$D393/$C$5</f>
        <v>-3.30791788856305</v>
      </c>
      <c r="C162">
        <f>data_lastRecoveryFile!$G393*2*PI()/($C$4*$C$3*$C$2)</f>
        <v>-6.541051409727249</v>
      </c>
      <c r="D162">
        <f>TableWmot21[[#This Row],[W]]*$C$3</f>
        <v>-78.492616916726988</v>
      </c>
      <c r="E162">
        <f>F$5+(E$5-F$5)*EXP(-TableWmot21[[#This Row],[t]]/G$5)</f>
        <v>-77.864181534321489</v>
      </c>
      <c r="F162">
        <f>ABS(TableWmot21[[#This Row],[Wmot,sim]]-TableWmot21[[#This Row],[Wmot]])</f>
        <v>0.6284353824054989</v>
      </c>
      <c r="N162">
        <f>data_lastRecoveryFile!$A2962-data_lastRecoveryFile!$A$2809</f>
        <v>1.5300000000000011</v>
      </c>
      <c r="O162">
        <f>$C$6*data_lastRecoveryFile!$D2962/$C$5</f>
        <v>-3.30791788856305</v>
      </c>
      <c r="P162">
        <f>data_lastRecoveryFile!$G2962*2*PI()/($C$4*$C$3*$C$2)</f>
        <v>-5.8237187299404356</v>
      </c>
      <c r="Q162">
        <f>TableWmot22[[#This Row],[W]]*$C$3</f>
        <v>-69.884624759285231</v>
      </c>
      <c r="R162">
        <f>S$5+(R$5-S$5)*EXP(-TableWmot22[[#This Row],[t]]/T$5)</f>
        <v>-77.299973624354749</v>
      </c>
      <c r="S162">
        <f>ABS(TableWmot22[[#This Row],[Wmot,sim]]-TableWmot22[[#This Row],[Wmot]])</f>
        <v>7.4153488650695181</v>
      </c>
    </row>
    <row r="163" spans="1:19" x14ac:dyDescent="0.3">
      <c r="A163">
        <f>data_lastRecoveryFile!$A394-data_lastRecoveryFile!$A$240</f>
        <v>1.54</v>
      </c>
      <c r="B163">
        <f>$C$6*data_lastRecoveryFile!$D394/$C$5</f>
        <v>-3.30791788856305</v>
      </c>
      <c r="C163">
        <f>data_lastRecoveryFile!$G394*2*PI()/($C$4*$C$3*$C$2)</f>
        <v>-6.4943436633448099</v>
      </c>
      <c r="D163">
        <f>TableWmot21[[#This Row],[W]]*$C$3</f>
        <v>-77.932123960137716</v>
      </c>
      <c r="E163">
        <f>F$5+(E$5-F$5)*EXP(-TableWmot21[[#This Row],[t]]/G$5)</f>
        <v>-77.866882219824035</v>
      </c>
      <c r="F163">
        <f>ABS(TableWmot21[[#This Row],[Wmot,sim]]-TableWmot21[[#This Row],[Wmot]])</f>
        <v>6.5241740313680907E-2</v>
      </c>
      <c r="N163">
        <f>data_lastRecoveryFile!$A2963-data_lastRecoveryFile!$A$2809</f>
        <v>1.5399999999999991</v>
      </c>
      <c r="O163">
        <f>$C$6*data_lastRecoveryFile!$D2963/$C$5</f>
        <v>-3.30791788856305</v>
      </c>
      <c r="P163">
        <f>data_lastRecoveryFile!$G2963*2*PI()/($C$4*$C$3*$C$2)</f>
        <v>-5.8045439700918653</v>
      </c>
      <c r="Q163">
        <f>TableWmot22[[#This Row],[W]]*$C$3</f>
        <v>-69.654527641102391</v>
      </c>
      <c r="R163">
        <f>S$5+(R$5-S$5)*EXP(-TableWmot22[[#This Row],[t]]/T$5)</f>
        <v>-77.304844418456099</v>
      </c>
      <c r="S163">
        <f>ABS(TableWmot22[[#This Row],[Wmot,sim]]-TableWmot22[[#This Row],[Wmot]])</f>
        <v>7.6503167773537086</v>
      </c>
    </row>
    <row r="164" spans="1:19" x14ac:dyDescent="0.3">
      <c r="A164">
        <f>data_lastRecoveryFile!$A395-data_lastRecoveryFile!$A$240</f>
        <v>1.5500000000000003</v>
      </c>
      <c r="B164">
        <f>$C$6*data_lastRecoveryFile!$D395/$C$5</f>
        <v>-3.30791788856305</v>
      </c>
      <c r="C164">
        <f>data_lastRecoveryFile!$G395*2*PI()/($C$4*$C$3*$C$2)</f>
        <v>-6.5061435139860002</v>
      </c>
      <c r="D164">
        <f>TableWmot21[[#This Row],[W]]*$C$3</f>
        <v>-78.073722167832003</v>
      </c>
      <c r="E164">
        <f>F$5+(E$5-F$5)*EXP(-TableWmot21[[#This Row],[t]]/G$5)</f>
        <v>-77.869471140622139</v>
      </c>
      <c r="F164">
        <f>ABS(TableWmot21[[#This Row],[Wmot,sim]]-TableWmot21[[#This Row],[Wmot]])</f>
        <v>0.20425102720986388</v>
      </c>
      <c r="N164">
        <f>data_lastRecoveryFile!$A2964-data_lastRecoveryFile!$A$2809</f>
        <v>1.5500000000000007</v>
      </c>
      <c r="O164">
        <f>$C$6*data_lastRecoveryFile!$D2964/$C$5</f>
        <v>-3.30791788856305</v>
      </c>
      <c r="P164">
        <f>data_lastRecoveryFile!$G2964*2*PI()/($C$4*$C$3*$C$2)</f>
        <v>-5.7696360743506165</v>
      </c>
      <c r="Q164">
        <f>TableWmot22[[#This Row],[W]]*$C$3</f>
        <v>-69.235632892207406</v>
      </c>
      <c r="R164">
        <f>S$5+(R$5-S$5)*EXP(-TableWmot22[[#This Row],[t]]/T$5)</f>
        <v>-77.309535586795235</v>
      </c>
      <c r="S164">
        <f>ABS(TableWmot22[[#This Row],[Wmot,sim]]-TableWmot22[[#This Row],[Wmot]])</f>
        <v>8.0739026945878294</v>
      </c>
    </row>
    <row r="165" spans="1:19" x14ac:dyDescent="0.3">
      <c r="A165">
        <f>data_lastRecoveryFile!$A396-data_lastRecoveryFile!$A$240</f>
        <v>1.56</v>
      </c>
      <c r="B165">
        <f>$C$6*data_lastRecoveryFile!$D396/$C$5</f>
        <v>-3.30791788856305</v>
      </c>
      <c r="C165">
        <f>data_lastRecoveryFile!$G396*2*PI()/($C$4*$C$3*$C$2)</f>
        <v>-6.4491108957358838</v>
      </c>
      <c r="D165">
        <f>TableWmot21[[#This Row],[W]]*$C$3</f>
        <v>-77.389330748830602</v>
      </c>
      <c r="E165">
        <f>F$5+(E$5-F$5)*EXP(-TableWmot21[[#This Row],[t]]/G$5)</f>
        <v>-77.871952921967122</v>
      </c>
      <c r="F165">
        <f>ABS(TableWmot21[[#This Row],[Wmot,sim]]-TableWmot21[[#This Row],[Wmot]])</f>
        <v>0.48262217313651945</v>
      </c>
    </row>
    <row r="166" spans="1:19" x14ac:dyDescent="0.3">
      <c r="A166">
        <f>data_lastRecoveryFile!$A397-data_lastRecoveryFile!$A$240</f>
        <v>1.5700000000000003</v>
      </c>
      <c r="B166">
        <f>$C$6*data_lastRecoveryFile!$D397/$C$5</f>
        <v>-3.30791788856305</v>
      </c>
      <c r="C166">
        <f>data_lastRecoveryFile!$G397*2*PI()/($C$4*$C$3*$C$2)</f>
        <v>-6.3960115627372529</v>
      </c>
      <c r="D166">
        <f>TableWmot21[[#This Row],[W]]*$C$3</f>
        <v>-76.752138752847031</v>
      </c>
      <c r="E166">
        <f>F$5+(E$5-F$5)*EXP(-TableWmot21[[#This Row],[t]]/G$5)</f>
        <v>-77.87433199769967</v>
      </c>
      <c r="F166">
        <f>ABS(TableWmot21[[#This Row],[Wmot,sim]]-TableWmot21[[#This Row],[Wmot]])</f>
        <v>1.1221932448526388</v>
      </c>
    </row>
    <row r="167" spans="1:19" x14ac:dyDescent="0.3">
      <c r="A167">
        <f>data_lastRecoveryFile!$A398-data_lastRecoveryFile!$A$240</f>
        <v>1.58</v>
      </c>
      <c r="B167">
        <f>$C$6*data_lastRecoveryFile!$D398/$C$5</f>
        <v>-3.30791788856305</v>
      </c>
      <c r="C167">
        <f>data_lastRecoveryFile!$G398*2*PI()/($C$4*$C$3*$C$2)</f>
        <v>-6.3488121499459496</v>
      </c>
      <c r="D167">
        <f>TableWmot21[[#This Row],[W]]*$C$3</f>
        <v>-76.185745799351395</v>
      </c>
      <c r="E167">
        <f>F$5+(E$5-F$5)*EXP(-TableWmot21[[#This Row],[t]]/G$5)</f>
        <v>-77.876612618171194</v>
      </c>
      <c r="F167">
        <f>ABS(TableWmot21[[#This Row],[Wmot,sim]]-TableWmot21[[#This Row],[Wmot]])</f>
        <v>1.6908668188197993</v>
      </c>
    </row>
    <row r="168" spans="1:19" x14ac:dyDescent="0.3">
      <c r="A168">
        <f>data_lastRecoveryFile!$A399-data_lastRecoveryFile!$A$240</f>
        <v>1.5900000000000003</v>
      </c>
      <c r="B168">
        <f>$C$6*data_lastRecoveryFile!$D399/$C$5</f>
        <v>-3.30791788856305</v>
      </c>
      <c r="C168">
        <f>data_lastRecoveryFile!$G399*2*PI()/($C$4*$C$3*$C$2)</f>
        <v>-6.2799796810546411</v>
      </c>
      <c r="D168">
        <f>TableWmot21[[#This Row],[W]]*$C$3</f>
        <v>-75.359756172655693</v>
      </c>
      <c r="E168">
        <f>F$5+(E$5-F$5)*EXP(-TableWmot21[[#This Row],[t]]/G$5)</f>
        <v>-77.878798857837296</v>
      </c>
      <c r="F168">
        <f>ABS(TableWmot21[[#This Row],[Wmot,sim]]-TableWmot21[[#This Row],[Wmot]])</f>
        <v>2.5190426851816028</v>
      </c>
    </row>
    <row r="169" spans="1:19" x14ac:dyDescent="0.3">
      <c r="A169">
        <f>data_lastRecoveryFile!$A400-data_lastRecoveryFile!$A$240</f>
        <v>1.6</v>
      </c>
      <c r="B169">
        <f>$C$6*data_lastRecoveryFile!$D400/$C$5</f>
        <v>-3.30791788856305</v>
      </c>
      <c r="C169">
        <f>data_lastRecoveryFile!$G400*2*PI()/($C$4*$C$3*$C$2)</f>
        <v>-6.2509717106339879</v>
      </c>
      <c r="D169">
        <f>TableWmot21[[#This Row],[W]]*$C$3</f>
        <v>-75.011660527607859</v>
      </c>
      <c r="E169">
        <f>F$5+(E$5-F$5)*EXP(-TableWmot21[[#This Row],[t]]/G$5)</f>
        <v>-77.880894622536985</v>
      </c>
      <c r="F169">
        <f>ABS(TableWmot21[[#This Row],[Wmot,sim]]-TableWmot21[[#This Row],[Wmot]])</f>
        <v>2.8692340949291264</v>
      </c>
    </row>
    <row r="170" spans="1:19" x14ac:dyDescent="0.3">
      <c r="A170">
        <f>data_lastRecoveryFile!$A401-data_lastRecoveryFile!$A$240</f>
        <v>1.6100000000000003</v>
      </c>
      <c r="B170">
        <f>$C$6*data_lastRecoveryFile!$D401/$C$5</f>
        <v>-3.30791788856305</v>
      </c>
      <c r="C170">
        <f>data_lastRecoveryFile!$G401*2*PI()/($C$4*$C$3*$C$2)</f>
        <v>-6.234746913445715</v>
      </c>
      <c r="D170">
        <f>TableWmot21[[#This Row],[W]]*$C$3</f>
        <v>-74.81696296134858</v>
      </c>
      <c r="E170">
        <f>F$5+(E$5-F$5)*EXP(-TableWmot21[[#This Row],[t]]/G$5)</f>
        <v>-77.882903656470717</v>
      </c>
      <c r="F170">
        <f>ABS(TableWmot21[[#This Row],[Wmot,sim]]-TableWmot21[[#This Row],[Wmot]])</f>
        <v>3.0659406951221371</v>
      </c>
    </row>
    <row r="171" spans="1:19" x14ac:dyDescent="0.3">
      <c r="A171">
        <f>data_lastRecoveryFile!$A402-data_lastRecoveryFile!$A$240</f>
        <v>1.62</v>
      </c>
      <c r="B171">
        <f>$C$6*data_lastRecoveryFile!$D402/$C$5</f>
        <v>-3.30791788856305</v>
      </c>
      <c r="C171">
        <f>data_lastRecoveryFile!$G402*2*PI()/($C$4*$C$3*$C$2)</f>
        <v>-6.2957128169473187</v>
      </c>
      <c r="D171">
        <f>TableWmot21[[#This Row],[W]]*$C$3</f>
        <v>-75.548553803367824</v>
      </c>
      <c r="E171">
        <f>F$5+(E$5-F$5)*EXP(-TableWmot21[[#This Row],[t]]/G$5)</f>
        <v>-77.884829548889599</v>
      </c>
      <c r="F171">
        <f>ABS(TableWmot21[[#This Row],[Wmot,sim]]-TableWmot21[[#This Row],[Wmot]])</f>
        <v>2.3362757455217746</v>
      </c>
    </row>
    <row r="172" spans="1:19" x14ac:dyDescent="0.3">
      <c r="A172">
        <f>data_lastRecoveryFile!$A403-data_lastRecoveryFile!$A$240</f>
        <v>1.63</v>
      </c>
      <c r="B172">
        <f>$C$6*data_lastRecoveryFile!$D403/$C$5</f>
        <v>-3.30791788856305</v>
      </c>
      <c r="C172">
        <f>data_lastRecoveryFile!$G403*2*PI()/($C$4*$C$3*$C$2)</f>
        <v>-6.3719201950460072</v>
      </c>
      <c r="D172">
        <f>TableWmot21[[#This Row],[W]]*$C$3</f>
        <v>-76.463042340552079</v>
      </c>
      <c r="E172">
        <f>F$5+(E$5-F$5)*EXP(-TableWmot21[[#This Row],[t]]/G$5)</f>
        <v>-77.886675740507783</v>
      </c>
      <c r="F172">
        <f>ABS(TableWmot21[[#This Row],[Wmot,sim]]-TableWmot21[[#This Row],[Wmot]])</f>
        <v>1.4236333999557047</v>
      </c>
    </row>
    <row r="173" spans="1:19" x14ac:dyDescent="0.3">
      <c r="A173">
        <f>data_lastRecoveryFile!$A404-data_lastRecoveryFile!$A$240</f>
        <v>1.6399999999999997</v>
      </c>
      <c r="B173">
        <f>$C$6*data_lastRecoveryFile!$D404/$C$5</f>
        <v>-3.30791788856305</v>
      </c>
      <c r="C173">
        <f>data_lastRecoveryFile!$G404*2*PI()/($C$4*$C$3*$C$2)</f>
        <v>-6.4525525196917757</v>
      </c>
      <c r="D173">
        <f>TableWmot21[[#This Row],[W]]*$C$3</f>
        <v>-77.430630236301312</v>
      </c>
      <c r="E173">
        <f>F$5+(E$5-F$5)*EXP(-TableWmot21[[#This Row],[t]]/G$5)</f>
        <v>-77.888445529649502</v>
      </c>
      <c r="F173">
        <f>ABS(TableWmot21[[#This Row],[Wmot,sim]]-TableWmot21[[#This Row],[Wmot]])</f>
        <v>0.45781529334819027</v>
      </c>
    </row>
    <row r="174" spans="1:19" x14ac:dyDescent="0.3">
      <c r="A174">
        <f>data_lastRecoveryFile!$A405-data_lastRecoveryFile!$A$240</f>
        <v>1.6500000000000004</v>
      </c>
      <c r="B174">
        <f>$C$6*data_lastRecoveryFile!$D405/$C$5</f>
        <v>-3.30791788856305</v>
      </c>
      <c r="C174">
        <f>data_lastRecoveryFile!$G405*2*PI()/($C$4*$C$3*$C$2)</f>
        <v>-6.5174517084448667</v>
      </c>
      <c r="D174">
        <f>TableWmot21[[#This Row],[W]]*$C$3</f>
        <v>-78.2094205013384</v>
      </c>
      <c r="E174">
        <f>F$5+(E$5-F$5)*EXP(-TableWmot21[[#This Row],[t]]/G$5)</f>
        <v>-77.890142078141707</v>
      </c>
      <c r="F174">
        <f>ABS(TableWmot21[[#This Row],[Wmot,sim]]-TableWmot21[[#This Row],[Wmot]])</f>
        <v>0.31927842319669253</v>
      </c>
    </row>
    <row r="175" spans="1:19" x14ac:dyDescent="0.3">
      <c r="A175">
        <f>data_lastRecoveryFile!$A406-data_lastRecoveryFile!$A$240</f>
        <v>1.6600000000000001</v>
      </c>
      <c r="B175">
        <f>$C$6*data_lastRecoveryFile!$D406/$C$5</f>
        <v>-3.30791788856305</v>
      </c>
      <c r="C175">
        <f>data_lastRecoveryFile!$G406*2*PI()/($C$4*$C$3*$C$2)</f>
        <v>-6.456485804943263</v>
      </c>
      <c r="D175">
        <f>TableWmot21[[#This Row],[W]]*$C$3</f>
        <v>-77.477829659319156</v>
      </c>
      <c r="E175">
        <f>F$5+(E$5-F$5)*EXP(-TableWmot21[[#This Row],[t]]/G$5)</f>
        <v>-77.891768416962833</v>
      </c>
      <c r="F175">
        <f>ABS(TableWmot21[[#This Row],[Wmot,sim]]-TableWmot21[[#This Row],[Wmot]])</f>
        <v>0.41393875764367749</v>
      </c>
    </row>
    <row r="176" spans="1:19" x14ac:dyDescent="0.3">
      <c r="A176">
        <f>data_lastRecoveryFile!$A407-data_lastRecoveryFile!$A$240</f>
        <v>1.67</v>
      </c>
      <c r="B176">
        <f>$C$6*data_lastRecoveryFile!$D407/$C$5</f>
        <v>-3.30791788856305</v>
      </c>
      <c r="C176">
        <f>data_lastRecoveryFile!$G407*2*PI()/($C$4*$C$3*$C$2)</f>
        <v>-6.4009281654666594</v>
      </c>
      <c r="D176">
        <f>TableWmot21[[#This Row],[W]]*$C$3</f>
        <v>-76.811137985599913</v>
      </c>
      <c r="E176">
        <f>F$5+(E$5-F$5)*EXP(-TableWmot21[[#This Row],[t]]/G$5)</f>
        <v>-77.893327451657854</v>
      </c>
      <c r="F176">
        <f>ABS(TableWmot21[[#This Row],[Wmot,sim]]-TableWmot21[[#This Row],[Wmot]])</f>
        <v>1.0821894660579403</v>
      </c>
    </row>
    <row r="177" spans="1:6" x14ac:dyDescent="0.3">
      <c r="A177">
        <f>data_lastRecoveryFile!$A408-data_lastRecoveryFile!$A$240</f>
        <v>1.6799999999999997</v>
      </c>
      <c r="B177">
        <f>$C$6*data_lastRecoveryFile!$D408/$C$5</f>
        <v>-3.30791788856305</v>
      </c>
      <c r="C177">
        <f>data_lastRecoveryFile!$G408*2*PI()/($C$4*$C$3*$C$2)</f>
        <v>-6.3984698641019557</v>
      </c>
      <c r="D177">
        <f>TableWmot21[[#This Row],[W]]*$C$3</f>
        <v>-76.781638369223472</v>
      </c>
      <c r="E177">
        <f>F$5+(E$5-F$5)*EXP(-TableWmot21[[#This Row],[t]]/G$5)</f>
        <v>-77.894821967529126</v>
      </c>
      <c r="F177">
        <f>ABS(TableWmot21[[#This Row],[Wmot,sim]]-TableWmot21[[#This Row],[Wmot]])</f>
        <v>1.1131835983056533</v>
      </c>
    </row>
    <row r="178" spans="1:6" x14ac:dyDescent="0.3">
      <c r="A178">
        <f>data_lastRecoveryFile!$A409-data_lastRecoveryFile!$A$240</f>
        <v>1.6900000000000004</v>
      </c>
      <c r="B178">
        <f>$C$6*data_lastRecoveryFile!$D409/$C$5</f>
        <v>-3.30791788856305</v>
      </c>
      <c r="C178">
        <f>data_lastRecoveryFile!$G409*2*PI()/($C$4*$C$3*$C$2)</f>
        <v>-6.3837200456871983</v>
      </c>
      <c r="D178">
        <f>TableWmot21[[#This Row],[W]]*$C$3</f>
        <v>-76.60464054824638</v>
      </c>
      <c r="E178">
        <f>F$5+(E$5-F$5)*EXP(-TableWmot21[[#This Row],[t]]/G$5)</f>
        <v>-77.896254634612575</v>
      </c>
      <c r="F178">
        <f>ABS(TableWmot21[[#This Row],[Wmot,sim]]-TableWmot21[[#This Row],[Wmot]])</f>
        <v>1.2916140863661951</v>
      </c>
    </row>
    <row r="179" spans="1:6" x14ac:dyDescent="0.3">
      <c r="A179">
        <f>data_lastRecoveryFile!$A410-data_lastRecoveryFile!$A$240</f>
        <v>1.7000000000000002</v>
      </c>
      <c r="B179">
        <f>$C$6*data_lastRecoveryFile!$D410/$C$5</f>
        <v>-3.30791788856305</v>
      </c>
      <c r="C179">
        <f>data_lastRecoveryFile!$G410*2*PI()/($C$4*$C$3*$C$2)</f>
        <v>-6.4092863921519587</v>
      </c>
      <c r="D179">
        <f>TableWmot21[[#This Row],[W]]*$C$3</f>
        <v>-76.911436705823505</v>
      </c>
      <c r="E179">
        <f>F$5+(E$5-F$5)*EXP(-TableWmot21[[#This Row],[t]]/G$5)</f>
        <v>-77.897628012447797</v>
      </c>
      <c r="F179">
        <f>ABS(TableWmot21[[#This Row],[Wmot,sim]]-TableWmot21[[#This Row],[Wmot]])</f>
        <v>0.986191306624292</v>
      </c>
    </row>
    <row r="180" spans="1:6" x14ac:dyDescent="0.3">
      <c r="A180">
        <f>data_lastRecoveryFile!$A411-data_lastRecoveryFile!$A$240</f>
        <v>1.71</v>
      </c>
      <c r="B180">
        <f>$C$6*data_lastRecoveryFile!$D411/$C$5</f>
        <v>-3.30791788856305</v>
      </c>
      <c r="C180">
        <f>data_lastRecoveryFile!$G411*2*PI()/($C$4*$C$3*$C$2)</f>
        <v>-6.4830354688859435</v>
      </c>
      <c r="D180">
        <f>TableWmot21[[#This Row],[W]]*$C$3</f>
        <v>-77.796425626631319</v>
      </c>
      <c r="E180">
        <f>F$5+(E$5-F$5)*EXP(-TableWmot21[[#This Row],[t]]/G$5)</f>
        <v>-77.898944554650853</v>
      </c>
      <c r="F180">
        <f>ABS(TableWmot21[[#This Row],[Wmot,sim]]-TableWmot21[[#This Row],[Wmot]])</f>
        <v>0.10251892801953488</v>
      </c>
    </row>
    <row r="181" spans="1:6" x14ac:dyDescent="0.3">
      <c r="A181">
        <f>data_lastRecoveryFile!$A412-data_lastRecoveryFile!$A$240</f>
        <v>1.7199999999999998</v>
      </c>
      <c r="B181">
        <f>$C$6*data_lastRecoveryFile!$D412/$C$5</f>
        <v>-3.30791788856305</v>
      </c>
      <c r="C181">
        <f>data_lastRecoveryFile!$G412*2*PI()/($C$4*$C$3*$C$2)</f>
        <v>-6.5263015964257605</v>
      </c>
      <c r="D181">
        <f>TableWmot21[[#This Row],[W]]*$C$3</f>
        <v>-78.315619157109126</v>
      </c>
      <c r="E181">
        <f>F$5+(E$5-F$5)*EXP(-TableWmot21[[#This Row],[t]]/G$5)</f>
        <v>-77.900206613297755</v>
      </c>
      <c r="F181">
        <f>ABS(TableWmot21[[#This Row],[Wmot,sim]]-TableWmot21[[#This Row],[Wmot]])</f>
        <v>0.41541254381137094</v>
      </c>
    </row>
    <row r="182" spans="1:6" x14ac:dyDescent="0.3">
      <c r="A182">
        <f>data_lastRecoveryFile!$A413-data_lastRecoveryFile!$A$240</f>
        <v>1.7300000000000004</v>
      </c>
      <c r="B182">
        <f>$C$6*data_lastRecoveryFile!$D413/$C$5</f>
        <v>-3.30791788856305</v>
      </c>
      <c r="C182">
        <f>data_lastRecoveryFile!$G413*2*PI()/($C$4*$C$3*$C$2)</f>
        <v>-6.6034922971156362</v>
      </c>
      <c r="D182">
        <f>TableWmot21[[#This Row],[W]]*$C$3</f>
        <v>-79.241907565387635</v>
      </c>
      <c r="E182">
        <f>F$5+(E$5-F$5)*EXP(-TableWmot21[[#This Row],[t]]/G$5)</f>
        <v>-77.901416443126635</v>
      </c>
      <c r="F182">
        <f>ABS(TableWmot21[[#This Row],[Wmot,sim]]-TableWmot21[[#This Row],[Wmot]])</f>
        <v>1.3404911222609996</v>
      </c>
    </row>
    <row r="183" spans="1:6" x14ac:dyDescent="0.3">
      <c r="A183">
        <f>data_lastRecoveryFile!$A414-data_lastRecoveryFile!$A$240</f>
        <v>1.7400000000000002</v>
      </c>
      <c r="B183">
        <f>$C$6*data_lastRecoveryFile!$D414/$C$5</f>
        <v>-3.30791788856305</v>
      </c>
      <c r="C183">
        <f>data_lastRecoveryFile!$G414*2*PI()/($C$4*$C$3*$C$2)</f>
        <v>-6.6806829978055129</v>
      </c>
      <c r="D183">
        <f>TableWmot21[[#This Row],[W]]*$C$3</f>
        <v>-80.168195973666158</v>
      </c>
      <c r="E183">
        <f>F$5+(E$5-F$5)*EXP(-TableWmot21[[#This Row],[t]]/G$5)</f>
        <v>-77.902576205565907</v>
      </c>
      <c r="F183">
        <f>ABS(TableWmot21[[#This Row],[Wmot,sim]]-TableWmot21[[#This Row],[Wmot]])</f>
        <v>2.265619768100251</v>
      </c>
    </row>
    <row r="184" spans="1:6" x14ac:dyDescent="0.3">
      <c r="A184">
        <f>data_lastRecoveryFile!$A415-data_lastRecoveryFile!$A$240</f>
        <v>1.75</v>
      </c>
      <c r="B184">
        <f>$C$6*data_lastRecoveryFile!$D415/$C$5</f>
        <v>-3.30791788856305</v>
      </c>
      <c r="C184">
        <f>data_lastRecoveryFile!$G415*2*PI()/($C$4*$C$3*$C$2)</f>
        <v>-6.6226670569642074</v>
      </c>
      <c r="D184">
        <f>TableWmot21[[#This Row],[W]]*$C$3</f>
        <v>-79.472004683570489</v>
      </c>
      <c r="E184">
        <f>F$5+(E$5-F$5)*EXP(-TableWmot21[[#This Row],[t]]/G$5)</f>
        <v>-77.903687972595819</v>
      </c>
      <c r="F184">
        <f>ABS(TableWmot21[[#This Row],[Wmot,sim]]-TableWmot21[[#This Row],[Wmot]])</f>
        <v>1.5683167109746705</v>
      </c>
    </row>
    <row r="185" spans="1:6" x14ac:dyDescent="0.3">
      <c r="A185">
        <f>data_lastRecoveryFile!$A416-data_lastRecoveryFile!$A$240</f>
        <v>1.7599999999999998</v>
      </c>
      <c r="B185">
        <f>$C$6*data_lastRecoveryFile!$D416/$C$5</f>
        <v>-3.30791788856305</v>
      </c>
      <c r="C185">
        <f>data_lastRecoveryFile!$G416*2*PI()/($C$4*$C$3*$C$2)</f>
        <v>-6.5459680175699244</v>
      </c>
      <c r="D185">
        <f>TableWmot21[[#This Row],[W]]*$C$3</f>
        <v>-78.551616210839086</v>
      </c>
      <c r="E185">
        <f>F$5+(E$5-F$5)*EXP(-TableWmot21[[#This Row],[t]]/G$5)</f>
        <v>-77.904753730450139</v>
      </c>
      <c r="F185">
        <f>ABS(TableWmot21[[#This Row],[Wmot,sim]]-TableWmot21[[#This Row],[Wmot]])</f>
        <v>0.64686248038894689</v>
      </c>
    </row>
    <row r="186" spans="1:6" x14ac:dyDescent="0.3">
      <c r="A186">
        <f>data_lastRecoveryFile!$A417-data_lastRecoveryFile!$A$240</f>
        <v>1.7700000000000005</v>
      </c>
      <c r="B186">
        <f>$C$6*data_lastRecoveryFile!$D417/$C$5</f>
        <v>-3.30791788856305</v>
      </c>
      <c r="C186">
        <f>data_lastRecoveryFile!$G417*2*PI()/($C$4*$C$3*$C$2)</f>
        <v>-6.4618940689682631</v>
      </c>
      <c r="D186">
        <f>TableWmot21[[#This Row],[W]]*$C$3</f>
        <v>-77.542728827619158</v>
      </c>
      <c r="E186">
        <f>F$5+(E$5-F$5)*EXP(-TableWmot21[[#This Row],[t]]/G$5)</f>
        <v>-77.905775383164681</v>
      </c>
      <c r="F186">
        <f>ABS(TableWmot21[[#This Row],[Wmot,sim]]-TableWmot21[[#This Row],[Wmot]])</f>
        <v>0.36304655554552312</v>
      </c>
    </row>
    <row r="187" spans="1:6" x14ac:dyDescent="0.3">
      <c r="A187">
        <f>data_lastRecoveryFile!$A418-data_lastRecoveryFile!$A$240</f>
        <v>1.7800000000000002</v>
      </c>
      <c r="B187">
        <f>$C$6*data_lastRecoveryFile!$D418/$C$5</f>
        <v>-3.30791788856305</v>
      </c>
      <c r="C187">
        <f>data_lastRecoveryFile!$G418*2*PI()/($C$4*$C$3*$C$2)</f>
        <v>-6.3955199014416593</v>
      </c>
      <c r="D187">
        <f>TableWmot21[[#This Row],[W]]*$C$3</f>
        <v>-76.746238817299911</v>
      </c>
      <c r="E187">
        <f>F$5+(E$5-F$5)*EXP(-TableWmot21[[#This Row],[t]]/G$5)</f>
        <v>-77.906754755978952</v>
      </c>
      <c r="F187">
        <f>ABS(TableWmot21[[#This Row],[Wmot,sim]]-TableWmot21[[#This Row],[Wmot]])</f>
        <v>1.1605159386790405</v>
      </c>
    </row>
    <row r="188" spans="1:6" x14ac:dyDescent="0.3">
      <c r="A188">
        <f>data_lastRecoveryFile!$A419-data_lastRecoveryFile!$A$240</f>
        <v>1.79</v>
      </c>
      <c r="B188">
        <f>$C$6*data_lastRecoveryFile!$D419/$C$5</f>
        <v>-3.30791788856305</v>
      </c>
      <c r="C188">
        <f>data_lastRecoveryFile!$G419*2*PI()/($C$4*$C$3*$C$2)</f>
        <v>-6.4628773915594531</v>
      </c>
      <c r="D188">
        <f>TableWmot21[[#This Row],[W]]*$C$3</f>
        <v>-77.55452869871344</v>
      </c>
      <c r="E188">
        <f>F$5+(E$5-F$5)*EXP(-TableWmot21[[#This Row],[t]]/G$5)</f>
        <v>-77.907693598597092</v>
      </c>
      <c r="F188">
        <f>ABS(TableWmot21[[#This Row],[Wmot,sim]]-TableWmot21[[#This Row],[Wmot]])</f>
        <v>0.35316489988365163</v>
      </c>
    </row>
    <row r="189" spans="1:6" x14ac:dyDescent="0.3">
      <c r="A189">
        <f>data_lastRecoveryFile!$A420-data_lastRecoveryFile!$A$240</f>
        <v>1.7999999999999998</v>
      </c>
      <c r="B189">
        <f>$C$6*data_lastRecoveryFile!$D420/$C$5</f>
        <v>-3.30791788856305</v>
      </c>
      <c r="C189">
        <f>data_lastRecoveryFile!$G420*2*PI()/($C$4*$C$3*$C$2)</f>
        <v>-6.5312181991551661</v>
      </c>
      <c r="D189">
        <f>TableWmot21[[#This Row],[W]]*$C$3</f>
        <v>-78.374618389861993</v>
      </c>
      <c r="E189">
        <f>F$5+(E$5-F$5)*EXP(-TableWmot21[[#This Row],[t]]/G$5)</f>
        <v>-77.908593588313764</v>
      </c>
      <c r="F189">
        <f>ABS(TableWmot21[[#This Row],[Wmot,sim]]-TableWmot21[[#This Row],[Wmot]])</f>
        <v>0.46602480154822956</v>
      </c>
    </row>
    <row r="190" spans="1:6" x14ac:dyDescent="0.3">
      <c r="A190">
        <f>data_lastRecoveryFile!$A421-data_lastRecoveryFile!$A$240</f>
        <v>1.8100000000000005</v>
      </c>
      <c r="B190">
        <f>$C$6*data_lastRecoveryFile!$D421/$C$5</f>
        <v>-3.30791788856305</v>
      </c>
      <c r="C190">
        <f>data_lastRecoveryFile!$G421*2*PI()/($C$4*$C$3*$C$2)</f>
        <v>-6.54744299634344</v>
      </c>
      <c r="D190">
        <f>TableWmot21[[#This Row],[W]]*$C$3</f>
        <v>-78.569315956121272</v>
      </c>
      <c r="E190">
        <f>F$5+(E$5-F$5)*EXP(-TableWmot21[[#This Row],[t]]/G$5)</f>
        <v>-77.909456333010752</v>
      </c>
      <c r="F190">
        <f>ABS(TableWmot21[[#This Row],[Wmot,sim]]-TableWmot21[[#This Row],[Wmot]])</f>
        <v>0.65985962311052049</v>
      </c>
    </row>
    <row r="191" spans="1:6" x14ac:dyDescent="0.3">
      <c r="A191">
        <f>data_lastRecoveryFile!$A422-data_lastRecoveryFile!$A$240</f>
        <v>1.8200000000000003</v>
      </c>
      <c r="B191">
        <f>$C$6*data_lastRecoveryFile!$D422/$C$5</f>
        <v>-3.30791788856305</v>
      </c>
      <c r="C191">
        <f>data_lastRecoveryFile!$G422*2*PI()/($C$4*$C$3*$C$2)</f>
        <v>-6.5656344387140901</v>
      </c>
      <c r="D191">
        <f>TableWmot21[[#This Row],[W]]*$C$3</f>
        <v>-78.787613264569075</v>
      </c>
      <c r="E191">
        <f>F$5+(E$5-F$5)*EXP(-TableWmot21[[#This Row],[t]]/G$5)</f>
        <v>-77.910283374029561</v>
      </c>
      <c r="F191">
        <f>ABS(TableWmot21[[#This Row],[Wmot,sim]]-TableWmot21[[#This Row],[Wmot]])</f>
        <v>0.87732989053951371</v>
      </c>
    </row>
    <row r="192" spans="1:6" x14ac:dyDescent="0.3">
      <c r="A192">
        <f>data_lastRecoveryFile!$A423-data_lastRecoveryFile!$A$240</f>
        <v>1.83</v>
      </c>
      <c r="B192">
        <f>$C$6*data_lastRecoveryFile!$D423/$C$5</f>
        <v>-3.30791788856305</v>
      </c>
      <c r="C192">
        <f>data_lastRecoveryFile!$G423*2*PI()/($C$4*$C$3*$C$2)</f>
        <v>-6.5253182738345705</v>
      </c>
      <c r="D192">
        <f>TableWmot21[[#This Row],[W]]*$C$3</f>
        <v>-78.303819286014843</v>
      </c>
      <c r="E192">
        <f>F$5+(E$5-F$5)*EXP(-TableWmot21[[#This Row],[t]]/G$5)</f>
        <v>-77.911076188925051</v>
      </c>
      <c r="F192">
        <f>ABS(TableWmot21[[#This Row],[Wmot,sim]]-TableWmot21[[#This Row],[Wmot]])</f>
        <v>0.3927430970897916</v>
      </c>
    </row>
    <row r="193" spans="1:6" x14ac:dyDescent="0.3">
      <c r="A193">
        <f>data_lastRecoveryFile!$A424-data_lastRecoveryFile!$A$240</f>
        <v>1.8399999999999999</v>
      </c>
      <c r="B193">
        <f>$C$6*data_lastRecoveryFile!$D424/$C$5</f>
        <v>-3.30791788856305</v>
      </c>
      <c r="C193">
        <f>data_lastRecoveryFile!$G424*2*PI()/($C$4*$C$3*$C$2)</f>
        <v>-6.4107613760387423</v>
      </c>
      <c r="D193">
        <f>TableWmot21[[#This Row],[W]]*$C$3</f>
        <v>-76.929136512464908</v>
      </c>
      <c r="E193">
        <f>F$5+(E$5-F$5)*EXP(-TableWmot21[[#This Row],[t]]/G$5)</f>
        <v>-77.911836194105248</v>
      </c>
      <c r="F193">
        <f>ABS(TableWmot21[[#This Row],[Wmot,sim]]-TableWmot21[[#This Row],[Wmot]])</f>
        <v>0.98269968164034083</v>
      </c>
    </row>
    <row r="194" spans="1:6" x14ac:dyDescent="0.3">
      <c r="A194">
        <f>data_lastRecoveryFile!$A425-data_lastRecoveryFile!$A$240</f>
        <v>1.8500000000000005</v>
      </c>
      <c r="B194">
        <f>$C$6*data_lastRecoveryFile!$D425/$C$5</f>
        <v>-3.30791788856305</v>
      </c>
      <c r="C194">
        <f>data_lastRecoveryFile!$G425*2*PI()/($C$4*$C$3*$C$2)</f>
        <v>-6.3217708247076745</v>
      </c>
      <c r="D194">
        <f>TableWmot21[[#This Row],[W]]*$C$3</f>
        <v>-75.861249896492097</v>
      </c>
      <c r="E194">
        <f>F$5+(E$5-F$5)*EXP(-TableWmot21[[#This Row],[t]]/G$5)</f>
        <v>-77.912564747361742</v>
      </c>
      <c r="F194">
        <f>ABS(TableWmot21[[#This Row],[Wmot,sim]]-TableWmot21[[#This Row],[Wmot]])</f>
        <v>2.0513148508696446</v>
      </c>
    </row>
    <row r="195" spans="1:6" x14ac:dyDescent="0.3">
      <c r="A195">
        <f>data_lastRecoveryFile!$A426-data_lastRecoveryFile!$A$240</f>
        <v>1.8600000000000003</v>
      </c>
      <c r="B195">
        <f>$C$6*data_lastRecoveryFile!$D426/$C$5</f>
        <v>-3.30791788856305</v>
      </c>
      <c r="C195">
        <f>data_lastRecoveryFile!$G426*2*PI()/($C$4*$C$3*$C$2)</f>
        <v>-6.218522116257442</v>
      </c>
      <c r="D195">
        <f>TableWmot21[[#This Row],[W]]*$C$3</f>
        <v>-74.6222653950893</v>
      </c>
      <c r="E195">
        <f>F$5+(E$5-F$5)*EXP(-TableWmot21[[#This Row],[t]]/G$5)</f>
        <v>-77.913263150295549</v>
      </c>
      <c r="F195">
        <f>ABS(TableWmot21[[#This Row],[Wmot,sim]]-TableWmot21[[#This Row],[Wmot]])</f>
        <v>3.2909977552062486</v>
      </c>
    </row>
    <row r="196" spans="1:6" x14ac:dyDescent="0.3">
      <c r="A196">
        <f>data_lastRecoveryFile!$A427-data_lastRecoveryFile!$A$240</f>
        <v>1.87</v>
      </c>
      <c r="B196">
        <f>$C$6*data_lastRecoveryFile!$D427/$C$5</f>
        <v>-3.30791788856305</v>
      </c>
      <c r="C196">
        <f>data_lastRecoveryFile!$G427*2*PI()/($C$4*$C$3*$C$2)</f>
        <v>-6.1319898662910779</v>
      </c>
      <c r="D196">
        <f>TableWmot21[[#This Row],[W]]*$C$3</f>
        <v>-73.583878395492931</v>
      </c>
      <c r="E196">
        <f>F$5+(E$5-F$5)*EXP(-TableWmot21[[#This Row],[t]]/G$5)</f>
        <v>-77.913932650642437</v>
      </c>
      <c r="F196">
        <f>ABS(TableWmot21[[#This Row],[Wmot,sim]]-TableWmot21[[#This Row],[Wmot]])</f>
        <v>4.3300542551495056</v>
      </c>
    </row>
    <row r="197" spans="1:6" x14ac:dyDescent="0.3">
      <c r="A197">
        <f>data_lastRecoveryFile!$A428-data_lastRecoveryFile!$A$240</f>
        <v>1.88</v>
      </c>
      <c r="B197">
        <f>$C$6*data_lastRecoveryFile!$D428/$C$5</f>
        <v>-3.30791788856305</v>
      </c>
      <c r="C197">
        <f>data_lastRecoveryFile!$G428*2*PI()/($C$4*$C$3*$C$2)</f>
        <v>-6.1418230768631608</v>
      </c>
      <c r="D197">
        <f>TableWmot21[[#This Row],[W]]*$C$3</f>
        <v>-73.701876922357926</v>
      </c>
      <c r="E197">
        <f>F$5+(E$5-F$5)*EXP(-TableWmot21[[#This Row],[t]]/G$5)</f>
        <v>-77.914574444502108</v>
      </c>
      <c r="F197">
        <f>ABS(TableWmot21[[#This Row],[Wmot,sim]]-TableWmot21[[#This Row],[Wmot]])</f>
        <v>4.2126975221441825</v>
      </c>
    </row>
    <row r="198" spans="1:6" x14ac:dyDescent="0.3">
      <c r="A198">
        <f>data_lastRecoveryFile!$A429-data_lastRecoveryFile!$A$240</f>
        <v>1.8899999999999997</v>
      </c>
      <c r="B198">
        <f>$C$6*data_lastRecoveryFile!$D429/$C$5</f>
        <v>-3.30791788856305</v>
      </c>
      <c r="C198">
        <f>data_lastRecoveryFile!$G429*2*PI()/($C$4*$C$3*$C$2)</f>
        <v>-6.1723060311705975</v>
      </c>
      <c r="D198">
        <f>TableWmot21[[#This Row],[W]]*$C$3</f>
        <v>-74.067672374047163</v>
      </c>
      <c r="E198">
        <f>F$5+(E$5-F$5)*EXP(-TableWmot21[[#This Row],[t]]/G$5)</f>
        <v>-77.915189678475031</v>
      </c>
      <c r="F198">
        <f>ABS(TableWmot21[[#This Row],[Wmot,sim]]-TableWmot21[[#This Row],[Wmot]])</f>
        <v>3.8475173044278677</v>
      </c>
    </row>
    <row r="199" spans="1:6" x14ac:dyDescent="0.3">
      <c r="A199">
        <f>data_lastRecoveryFile!$A430-data_lastRecoveryFile!$A$240</f>
        <v>1.9000000000000004</v>
      </c>
      <c r="B199">
        <f>$C$6*data_lastRecoveryFile!$D430/$C$5</f>
        <v>-3.30791788856305</v>
      </c>
      <c r="C199">
        <f>data_lastRecoveryFile!$G430*2*PI()/($C$4*$C$3*$C$2)</f>
        <v>-6.2514633719295825</v>
      </c>
      <c r="D199">
        <f>TableWmot21[[#This Row],[W]]*$C$3</f>
        <v>-75.017560463154993</v>
      </c>
      <c r="E199">
        <f>F$5+(E$5-F$5)*EXP(-TableWmot21[[#This Row],[t]]/G$5)</f>
        <v>-77.915779451711018</v>
      </c>
      <c r="F199">
        <f>ABS(TableWmot21[[#This Row],[Wmot,sim]]-TableWmot21[[#This Row],[Wmot]])</f>
        <v>2.8982189885560246</v>
      </c>
    </row>
    <row r="200" spans="1:6" x14ac:dyDescent="0.3">
      <c r="A200">
        <f>data_lastRecoveryFile!$A431-data_lastRecoveryFile!$A$240</f>
        <v>1.9100000000000001</v>
      </c>
      <c r="B200">
        <f>$C$6*data_lastRecoveryFile!$D431/$C$5</f>
        <v>-3.30791788856305</v>
      </c>
      <c r="C200">
        <f>data_lastRecoveryFile!$G431*2*PI()/($C$4*$C$3*$C$2)</f>
        <v>-6.3011210809723197</v>
      </c>
      <c r="D200">
        <f>TableWmot21[[#This Row],[W]]*$C$3</f>
        <v>-75.61345297166784</v>
      </c>
      <c r="E200">
        <f>F$5+(E$5-F$5)*EXP(-TableWmot21[[#This Row],[t]]/G$5)</f>
        <v>-77.916344817872826</v>
      </c>
      <c r="F200">
        <f>ABS(TableWmot21[[#This Row],[Wmot,sim]]-TableWmot21[[#This Row],[Wmot]])</f>
        <v>2.3028918462049859</v>
      </c>
    </row>
    <row r="201" spans="1:6" x14ac:dyDescent="0.3">
      <c r="A201">
        <f>data_lastRecoveryFile!$A432-data_lastRecoveryFile!$A$240</f>
        <v>1.92</v>
      </c>
      <c r="B201">
        <f>$C$6*data_lastRecoveryFile!$D432/$C$5</f>
        <v>-3.30791788856305</v>
      </c>
      <c r="C201">
        <f>data_lastRecoveryFile!$G432*2*PI()/($C$4*$C$3*$C$2)</f>
        <v>-6.2819463211237494</v>
      </c>
      <c r="D201">
        <f>TableWmot21[[#This Row],[W]]*$C$3</f>
        <v>-75.383355853485</v>
      </c>
      <c r="E201">
        <f>F$5+(E$5-F$5)*EXP(-TableWmot21[[#This Row],[t]]/G$5)</f>
        <v>-77.916886787018598</v>
      </c>
      <c r="F201">
        <f>ABS(TableWmot21[[#This Row],[Wmot,sim]]-TableWmot21[[#This Row],[Wmot]])</f>
        <v>2.5335309335335978</v>
      </c>
    </row>
    <row r="202" spans="1:6" x14ac:dyDescent="0.3">
      <c r="A202">
        <f>data_lastRecoveryFile!$A433-data_lastRecoveryFile!$A$240</f>
        <v>1.9299999999999997</v>
      </c>
      <c r="B202">
        <f>$C$6*data_lastRecoveryFile!$D433/$C$5</f>
        <v>-3.30791788856305</v>
      </c>
      <c r="C202">
        <f>data_lastRecoveryFile!$G433*2*PI()/($C$4*$C$3*$C$2)</f>
        <v>-6.2730964331428565</v>
      </c>
      <c r="D202">
        <f>TableWmot21[[#This Row],[W]]*$C$3</f>
        <v>-75.277157197714274</v>
      </c>
      <c r="E202">
        <f>F$5+(E$5-F$5)*EXP(-TableWmot21[[#This Row],[t]]/G$5)</f>
        <v>-77.917406327406439</v>
      </c>
      <c r="F202">
        <f>ABS(TableWmot21[[#This Row],[Wmot,sim]]-TableWmot21[[#This Row],[Wmot]])</f>
        <v>2.6402491296921653</v>
      </c>
    </row>
    <row r="203" spans="1:6" x14ac:dyDescent="0.3">
      <c r="A203">
        <f>data_lastRecoveryFile!$A434-data_lastRecoveryFile!$A$240</f>
        <v>1.9400000000000004</v>
      </c>
      <c r="B203">
        <f>$C$6*data_lastRecoveryFile!$D434/$C$5</f>
        <v>-3.30791788856305</v>
      </c>
      <c r="C203">
        <f>data_lastRecoveryFile!$G434*2*PI()/($C$4*$C$3*$C$2)</f>
        <v>-6.26719650782226</v>
      </c>
      <c r="D203">
        <f>TableWmot21[[#This Row],[W]]*$C$3</f>
        <v>-75.206358093867124</v>
      </c>
      <c r="E203">
        <f>F$5+(E$5-F$5)*EXP(-TableWmot21[[#This Row],[t]]/G$5)</f>
        <v>-77.91790436722421</v>
      </c>
      <c r="F203">
        <f>ABS(TableWmot21[[#This Row],[Wmot,sim]]-TableWmot21[[#This Row],[Wmot]])</f>
        <v>2.7115462733570865</v>
      </c>
    </row>
    <row r="204" spans="1:6" x14ac:dyDescent="0.3">
      <c r="A204">
        <f>data_lastRecoveryFile!$A435-data_lastRecoveryFile!$A$240</f>
        <v>1.9500000000000002</v>
      </c>
      <c r="B204">
        <f>$C$6*data_lastRecoveryFile!$D435/$C$5</f>
        <v>-3.30791788856305</v>
      </c>
      <c r="C204">
        <f>data_lastRecoveryFile!$G435*2*PI()/($C$4*$C$3*$C$2)</f>
        <v>-6.2667048465266664</v>
      </c>
      <c r="D204">
        <f>TableWmot21[[#This Row],[W]]*$C$3</f>
        <v>-75.200458158320004</v>
      </c>
      <c r="E204">
        <f>F$5+(E$5-F$5)*EXP(-TableWmot21[[#This Row],[t]]/G$5)</f>
        <v>-77.918381796247814</v>
      </c>
      <c r="F204">
        <f>ABS(TableWmot21[[#This Row],[Wmot,sim]]-TableWmot21[[#This Row],[Wmot]])</f>
        <v>2.7179236379278109</v>
      </c>
    </row>
    <row r="205" spans="1:6" x14ac:dyDescent="0.3">
      <c r="A205">
        <f>data_lastRecoveryFile!$A436-data_lastRecoveryFile!$A$240</f>
        <v>1.96</v>
      </c>
      <c r="B205">
        <f>$C$6*data_lastRecoveryFile!$D436/$C$5</f>
        <v>-3.30791788856305</v>
      </c>
      <c r="C205">
        <f>data_lastRecoveryFile!$G436*2*PI()/($C$4*$C$3*$C$2)</f>
        <v>-6.3193125233429708</v>
      </c>
      <c r="D205">
        <f>TableWmot21[[#This Row],[W]]*$C$3</f>
        <v>-75.831750280115642</v>
      </c>
      <c r="E205">
        <f>F$5+(E$5-F$5)*EXP(-TableWmot21[[#This Row],[t]]/G$5)</f>
        <v>-77.918839467430786</v>
      </c>
      <c r="F205">
        <f>ABS(TableWmot21[[#This Row],[Wmot,sim]]-TableWmot21[[#This Row],[Wmot]])</f>
        <v>2.0870891873151436</v>
      </c>
    </row>
    <row r="206" spans="1:6" x14ac:dyDescent="0.3">
      <c r="A206">
        <f>data_lastRecoveryFile!$A437-data_lastRecoveryFile!$A$240</f>
        <v>1.9699999999999998</v>
      </c>
      <c r="B206">
        <f>$C$6*data_lastRecoveryFile!$D437/$C$5</f>
        <v>-3.30791788856305</v>
      </c>
      <c r="C206">
        <f>data_lastRecoveryFile!$G437*2*PI()/($C$4*$C$3*$C$2)</f>
        <v>-6.3724118563416017</v>
      </c>
      <c r="D206">
        <f>TableWmot21[[#This Row],[W]]*$C$3</f>
        <v>-76.468942276099227</v>
      </c>
      <c r="E206">
        <f>F$5+(E$5-F$5)*EXP(-TableWmot21[[#This Row],[t]]/G$5)</f>
        <v>-77.919278198428231</v>
      </c>
      <c r="F206">
        <f>ABS(TableWmot21[[#This Row],[Wmot,sim]]-TableWmot21[[#This Row],[Wmot]])</f>
        <v>1.4503359223290033</v>
      </c>
    </row>
    <row r="207" spans="1:6" x14ac:dyDescent="0.3">
      <c r="A207">
        <f>data_lastRecoveryFile!$A438-data_lastRecoveryFile!$A$240</f>
        <v>1.9800000000000004</v>
      </c>
      <c r="B207">
        <f>$C$6*data_lastRecoveryFile!$D438/$C$5</f>
        <v>-3.30791788856305</v>
      </c>
      <c r="C207">
        <f>data_lastRecoveryFile!$G438*2*PI()/($C$4*$C$3*$C$2)</f>
        <v>-6.3901116323033875</v>
      </c>
      <c r="D207">
        <f>TableWmot21[[#This Row],[W]]*$C$3</f>
        <v>-76.68133958764065</v>
      </c>
      <c r="E207">
        <f>F$5+(E$5-F$5)*EXP(-TableWmot21[[#This Row],[t]]/G$5)</f>
        <v>-77.919698773057505</v>
      </c>
      <c r="F207">
        <f>ABS(TableWmot21[[#This Row],[Wmot,sim]]-TableWmot21[[#This Row],[Wmot]])</f>
        <v>1.2383591854168543</v>
      </c>
    </row>
    <row r="208" spans="1:6" x14ac:dyDescent="0.3">
      <c r="A208">
        <f>data_lastRecoveryFile!$A439-data_lastRecoveryFile!$A$240</f>
        <v>1.9900000000000002</v>
      </c>
      <c r="B208">
        <f>$C$6*data_lastRecoveryFile!$D439/$C$5</f>
        <v>-3.30791788856305</v>
      </c>
      <c r="C208">
        <f>data_lastRecoveryFile!$G439*2*PI()/($C$4*$C$3*$C$2)</f>
        <v>-6.4682856555844541</v>
      </c>
      <c r="D208">
        <f>TableWmot21[[#This Row],[W]]*$C$3</f>
        <v>-77.619427867013457</v>
      </c>
      <c r="E208">
        <f>F$5+(E$5-F$5)*EXP(-TableWmot21[[#This Row],[t]]/G$5)</f>
        <v>-77.920101942698651</v>
      </c>
      <c r="F208">
        <f>ABS(TableWmot21[[#This Row],[Wmot,sim]]-TableWmot21[[#This Row],[Wmot]])</f>
        <v>0.300674075685194</v>
      </c>
    </row>
    <row r="209" spans="1:6" x14ac:dyDescent="0.3">
      <c r="A209">
        <f>data_lastRecoveryFile!$A440-data_lastRecoveryFile!$A$240</f>
        <v>2</v>
      </c>
      <c r="B209">
        <f>$C$6*data_lastRecoveryFile!$D440/$C$5</f>
        <v>-3.30791788856305</v>
      </c>
      <c r="C209">
        <f>data_lastRecoveryFile!$G440*2*PI()/($C$4*$C$3*$C$2)</f>
        <v>-6.5312181991551661</v>
      </c>
      <c r="D209">
        <f>TableWmot21[[#This Row],[W]]*$C$3</f>
        <v>-78.374618389861993</v>
      </c>
      <c r="E209">
        <f>F$5+(E$5-F$5)*EXP(-TableWmot21[[#This Row],[t]]/G$5)</f>
        <v>-77.920488427636698</v>
      </c>
      <c r="F209">
        <f>ABS(TableWmot21[[#This Row],[Wmot,sim]]-TableWmot21[[#This Row],[Wmot]])</f>
        <v>0.454129962225295</v>
      </c>
    </row>
    <row r="210" spans="1:6" x14ac:dyDescent="0.3">
      <c r="A210">
        <f>data_lastRecoveryFile!$A441-data_lastRecoveryFile!$A$240</f>
        <v>2.0099999999999998</v>
      </c>
      <c r="B210">
        <f>$C$6*data_lastRecoveryFile!$D441/$C$5</f>
        <v>-3.30791788856305</v>
      </c>
      <c r="C210">
        <f>data_lastRecoveryFile!$G441*2*PI()/($C$4*$C$3*$C$2)</f>
        <v>-6.5710427027390912</v>
      </c>
      <c r="D210">
        <f>TableWmot21[[#This Row],[W]]*$C$3</f>
        <v>-78.852512432869091</v>
      </c>
      <c r="E210">
        <f>F$5+(E$5-F$5)*EXP(-TableWmot21[[#This Row],[t]]/G$5)</f>
        <v>-77.920858918348515</v>
      </c>
      <c r="F210">
        <f>ABS(TableWmot21[[#This Row],[Wmot,sim]]-TableWmot21[[#This Row],[Wmot]])</f>
        <v>0.93165351452057621</v>
      </c>
    </row>
    <row r="211" spans="1:6" x14ac:dyDescent="0.3">
      <c r="A211">
        <f>data_lastRecoveryFile!$A442-data_lastRecoveryFile!$A$240</f>
        <v>2.0200000000000005</v>
      </c>
      <c r="B211">
        <f>$C$6*data_lastRecoveryFile!$D442/$C$5</f>
        <v>-3.30791788856305</v>
      </c>
      <c r="C211">
        <f>data_lastRecoveryFile!$G442*2*PI()/($C$4*$C$3*$C$2)</f>
        <v>-6.5877591612229578</v>
      </c>
      <c r="D211">
        <f>TableWmot21[[#This Row],[W]]*$C$3</f>
        <v>-79.05310993467549</v>
      </c>
      <c r="E211">
        <f>F$5+(E$5-F$5)*EXP(-TableWmot21[[#This Row],[t]]/G$5)</f>
        <v>-77.921214076736433</v>
      </c>
      <c r="F211">
        <f>ABS(TableWmot21[[#This Row],[Wmot,sim]]-TableWmot21[[#This Row],[Wmot]])</f>
        <v>1.1318958579390568</v>
      </c>
    </row>
    <row r="212" spans="1:6" x14ac:dyDescent="0.3">
      <c r="A212">
        <f>data_lastRecoveryFile!$A443-data_lastRecoveryFile!$A$240</f>
        <v>2.0300000000000002</v>
      </c>
      <c r="B212">
        <f>$C$6*data_lastRecoveryFile!$D443/$C$5</f>
        <v>-3.30791788856305</v>
      </c>
      <c r="C212">
        <f>data_lastRecoveryFile!$G443*2*PI()/($C$4*$C$3*$C$2)</f>
        <v>-6.504176873916891</v>
      </c>
      <c r="D212">
        <f>TableWmot21[[#This Row],[W]]*$C$3</f>
        <v>-78.050122487002696</v>
      </c>
      <c r="E212">
        <f>F$5+(E$5-F$5)*EXP(-TableWmot21[[#This Row],[t]]/G$5)</f>
        <v>-77.921554537310698</v>
      </c>
      <c r="F212">
        <f>ABS(TableWmot21[[#This Row],[Wmot,sim]]-TableWmot21[[#This Row],[Wmot]])</f>
        <v>0.12856794969199825</v>
      </c>
    </row>
    <row r="213" spans="1:6" x14ac:dyDescent="0.3">
      <c r="A213">
        <f>data_lastRecoveryFile!$A444-data_lastRecoveryFile!$A$240</f>
        <v>2.04</v>
      </c>
      <c r="B213">
        <f>$C$6*data_lastRecoveryFile!$D444/$C$5</f>
        <v>-3.30791788856305</v>
      </c>
      <c r="C213">
        <f>data_lastRecoveryFile!$G444*2*PI()/($C$4*$C$3*$C$2)</f>
        <v>-6.4451776104843965</v>
      </c>
      <c r="D213">
        <f>TableWmot21[[#This Row],[W]]*$C$3</f>
        <v>-77.342131325812758</v>
      </c>
      <c r="E213">
        <f>F$5+(E$5-F$5)*EXP(-TableWmot21[[#This Row],[t]]/G$5)</f>
        <v>-77.921880908323089</v>
      </c>
      <c r="F213">
        <f>ABS(TableWmot21[[#This Row],[Wmot,sim]]-TableWmot21[[#This Row],[Wmot]])</f>
        <v>0.57974958251033115</v>
      </c>
    </row>
    <row r="214" spans="1:6" x14ac:dyDescent="0.3">
      <c r="A214">
        <f>data_lastRecoveryFile!$A445-data_lastRecoveryFile!$A$240</f>
        <v>2.0499999999999998</v>
      </c>
      <c r="B214">
        <f>$C$6*data_lastRecoveryFile!$D445/$C$5</f>
        <v>-3.30791788856305</v>
      </c>
      <c r="C214">
        <f>data_lastRecoveryFile!$G445*2*PI()/($C$4*$C$3*$C$2)</f>
        <v>-6.44026100775499</v>
      </c>
      <c r="D214">
        <f>TableWmot21[[#This Row],[W]]*$C$3</f>
        <v>-77.283132093059876</v>
      </c>
      <c r="E214">
        <f>F$5+(E$5-F$5)*EXP(-TableWmot21[[#This Row],[t]]/G$5)</f>
        <v>-77.922193772853632</v>
      </c>
      <c r="F214">
        <f>ABS(TableWmot21[[#This Row],[Wmot,sim]]-TableWmot21[[#This Row],[Wmot]])</f>
        <v>0.63906167979375539</v>
      </c>
    </row>
    <row r="215" spans="1:6" x14ac:dyDescent="0.3">
      <c r="A215" s="4">
        <f>data_lastRecoveryFile!$A446-data_lastRecoveryFile!$A$240</f>
        <v>2.0600000000000005</v>
      </c>
      <c r="B215" s="4">
        <f>$C$6*data_lastRecoveryFile!$D446/$C$5</f>
        <v>-3.30791788856305</v>
      </c>
      <c r="C215" s="4">
        <f>data_lastRecoveryFile!$G446*2*PI()/($C$4*$C$3*$C$2)</f>
        <v>-6.4279694958182043</v>
      </c>
      <c r="D215" s="4">
        <f>TableWmot21[[#This Row],[W]]*$C$3</f>
        <v>-77.135633949818455</v>
      </c>
      <c r="E215" s="4">
        <f>F$5+(E$5-F$5)*EXP(-TableWmot21[[#This Row],[t]]/G$5)</f>
        <v>-77.922493689852246</v>
      </c>
      <c r="F215" s="4">
        <f>ABS(TableWmot21[[#This Row],[Wmot,sim]]-TableWmot21[[#This Row],[Wmot]])</f>
        <v>0.78685974003379044</v>
      </c>
    </row>
    <row r="216" spans="1:6" x14ac:dyDescent="0.3">
      <c r="A216" s="4">
        <f>data_lastRecoveryFile!$A447-data_lastRecoveryFile!$A$240</f>
        <v>2.0700000000000003</v>
      </c>
      <c r="B216" s="4">
        <f>$C$6*data_lastRecoveryFile!$D447/$C$5</f>
        <v>-3.30791788856305</v>
      </c>
      <c r="C216" s="4">
        <f>data_lastRecoveryFile!$G447*2*PI()/($C$4*$C$3*$C$2)</f>
        <v>-6.4151863225858232</v>
      </c>
      <c r="D216" s="4">
        <f>TableWmot21[[#This Row],[W]]*$C$3</f>
        <v>-76.982235871029872</v>
      </c>
      <c r="E216" s="4">
        <f>F$5+(E$5-F$5)*EXP(-TableWmot21[[#This Row],[t]]/G$5)</f>
        <v>-77.922781195137347</v>
      </c>
      <c r="F216" s="4">
        <f>ABS(TableWmot21[[#This Row],[Wmot,sim]]-TableWmot21[[#This Row],[Wmot]])</f>
        <v>0.94054532410747527</v>
      </c>
    </row>
    <row r="217" spans="1:6" x14ac:dyDescent="0.3">
      <c r="A217" s="4">
        <f>data_lastRecoveryFile!$A448-data_lastRecoveryFile!$A$240</f>
        <v>2.08</v>
      </c>
      <c r="B217" s="4">
        <f>$C$6*data_lastRecoveryFile!$D448/$C$5</f>
        <v>-3.30791788856305</v>
      </c>
      <c r="C217" s="4">
        <f>data_lastRecoveryFile!$G448*2*PI()/($C$4*$C$3*$C$2)</f>
        <v>-6.3999448428754704</v>
      </c>
      <c r="D217" s="4">
        <f>TableWmot21[[#This Row],[W]]*$C$3</f>
        <v>-76.799338114505645</v>
      </c>
      <c r="E217" s="4">
        <f>F$5+(E$5-F$5)*EXP(-TableWmot21[[#This Row],[t]]/G$5)</f>
        <v>-77.923056802353187</v>
      </c>
      <c r="F217" s="4">
        <f>ABS(TableWmot21[[#This Row],[Wmot,sim]]-TableWmot21[[#This Row],[Wmot]])</f>
        <v>1.1237186878475427</v>
      </c>
    </row>
    <row r="218" spans="1:6" x14ac:dyDescent="0.3">
      <c r="A218" s="4">
        <f>data_lastRecoveryFile!$A449-data_lastRecoveryFile!$A$240</f>
        <v>2.09</v>
      </c>
      <c r="B218" s="4">
        <f>$C$6*data_lastRecoveryFile!$D449/$C$5</f>
        <v>-3.30791788856305</v>
      </c>
      <c r="C218" s="4">
        <f>data_lastRecoveryFile!$G449*2*PI()/($C$4*$C$3*$C$2)</f>
        <v>-6.3355373205312437</v>
      </c>
      <c r="D218" s="4">
        <f>TableWmot21[[#This Row],[W]]*$C$3</f>
        <v>-76.026447846374921</v>
      </c>
      <c r="E218" s="4">
        <f>F$5+(E$5-F$5)*EXP(-TableWmot21[[#This Row],[t]]/G$5)</f>
        <v>-77.923321003887381</v>
      </c>
      <c r="F218" s="4">
        <f>ABS(TableWmot21[[#This Row],[Wmot,sim]]-TableWmot21[[#This Row],[Wmot]])</f>
        <v>1.8968731575124593</v>
      </c>
    </row>
    <row r="219" spans="1:6" x14ac:dyDescent="0.3">
      <c r="A219" s="4">
        <f>data_lastRecoveryFile!$A450-data_lastRecoveryFile!$A$240</f>
        <v>2.1000000000000005</v>
      </c>
      <c r="B219" s="4">
        <f>$C$6*data_lastRecoveryFile!$D450/$C$5</f>
        <v>-3.30791788856305</v>
      </c>
      <c r="C219" s="4">
        <f>data_lastRecoveryFile!$G450*2*PI()/($C$4*$C$3*$C$2)</f>
        <v>-6.2726047718472611</v>
      </c>
      <c r="D219" s="4">
        <f>TableWmot21[[#This Row],[W]]*$C$3</f>
        <v>-75.271257262167126</v>
      </c>
      <c r="E219" s="4">
        <f>F$5+(E$5-F$5)*EXP(-TableWmot21[[#This Row],[t]]/G$5)</f>
        <v>-77.923574271750724</v>
      </c>
      <c r="F219" s="4">
        <f>ABS(TableWmot21[[#This Row],[Wmot,sim]]-TableWmot21[[#This Row],[Wmot]])</f>
        <v>2.652317009583598</v>
      </c>
    </row>
    <row r="220" spans="1:6" x14ac:dyDescent="0.3">
      <c r="A220" s="4">
        <f>data_lastRecoveryFile!$A451-data_lastRecoveryFile!$A$240</f>
        <v>2.1100000000000003</v>
      </c>
      <c r="B220" s="4">
        <f>$C$6*data_lastRecoveryFile!$D451/$C$5</f>
        <v>-3.30791788856305</v>
      </c>
      <c r="C220" s="4">
        <f>data_lastRecoveryFile!$G451*2*PI()/($C$4*$C$3*$C$2)</f>
        <v>-6.2475300866780961</v>
      </c>
      <c r="D220" s="4">
        <f>TableWmot21[[#This Row],[W]]*$C$3</f>
        <v>-74.970361040137149</v>
      </c>
      <c r="E220" s="4">
        <f>F$5+(E$5-F$5)*EXP(-TableWmot21[[#This Row],[t]]/G$5)</f>
        <v>-77.923817058420354</v>
      </c>
      <c r="F220" s="4">
        <f>ABS(TableWmot21[[#This Row],[Wmot,sim]]-TableWmot21[[#This Row],[Wmot]])</f>
        <v>2.9534560182832053</v>
      </c>
    </row>
    <row r="221" spans="1:6" x14ac:dyDescent="0.3">
      <c r="A221" s="4">
        <f>data_lastRecoveryFile!$A452-data_lastRecoveryFile!$A$240</f>
        <v>2.12</v>
      </c>
      <c r="B221" s="4">
        <f>$C$6*data_lastRecoveryFile!$D452/$C$5</f>
        <v>-3.30791788856305</v>
      </c>
      <c r="C221" s="4">
        <f>data_lastRecoveryFile!$G452*2*PI()/($C$4*$C$3*$C$2)</f>
        <v>-6.1629644818941092</v>
      </c>
      <c r="D221" s="4">
        <f>TableWmot21[[#This Row],[W]]*$C$3</f>
        <v>-73.955573782729317</v>
      </c>
      <c r="E221" s="4">
        <f>F$5+(E$5-F$5)*EXP(-TableWmot21[[#This Row],[t]]/G$5)</f>
        <v>-77.924049797648209</v>
      </c>
      <c r="F221" s="4">
        <f>ABS(TableWmot21[[#This Row],[Wmot,sim]]-TableWmot21[[#This Row],[Wmot]])</f>
        <v>3.9684760149188918</v>
      </c>
    </row>
    <row r="222" spans="1:6" x14ac:dyDescent="0.3">
      <c r="A222" s="4">
        <f>data_lastRecoveryFile!$A453-data_lastRecoveryFile!$A$240</f>
        <v>2.13</v>
      </c>
      <c r="B222" s="4">
        <f>$C$6*data_lastRecoveryFile!$D453/$C$5</f>
        <v>-3.30791788856305</v>
      </c>
      <c r="C222" s="4">
        <f>data_lastRecoveryFile!$G453*2*PI()/($C$4*$C$3*$C$2)</f>
        <v>-6.090690383933639</v>
      </c>
      <c r="D222" s="4">
        <f>TableWmot21[[#This Row],[W]]*$C$3</f>
        <v>-73.088284607203661</v>
      </c>
      <c r="E222" s="4">
        <f>F$5+(E$5-F$5)*EXP(-TableWmot21[[#This Row],[t]]/G$5)</f>
        <v>-77.924272905235867</v>
      </c>
      <c r="F222" s="4">
        <f>ABS(TableWmot21[[#This Row],[Wmot,sim]]-TableWmot21[[#This Row],[Wmot]])</f>
        <v>4.8359882980322055</v>
      </c>
    </row>
    <row r="223" spans="1:6" x14ac:dyDescent="0.3">
      <c r="A223" s="4">
        <f>data_lastRecoveryFile!$A454-data_lastRecoveryFile!$A$240</f>
        <v>2.1399999999999997</v>
      </c>
      <c r="B223" s="4">
        <f>$C$6*data_lastRecoveryFile!$D454/$C$5</f>
        <v>-3.30791788856305</v>
      </c>
      <c r="C223" s="4">
        <f>data_lastRecoveryFile!$G454*2*PI()/($C$4*$C$3*$C$2)</f>
        <v>-6.0316911256144135</v>
      </c>
      <c r="D223" s="4">
        <f>TableWmot21[[#This Row],[W]]*$C$3</f>
        <v>-72.380293507372954</v>
      </c>
      <c r="E223" s="4">
        <f>F$5+(E$5-F$5)*EXP(-TableWmot21[[#This Row],[t]]/G$5)</f>
        <v>-77.924486779777482</v>
      </c>
      <c r="F223" s="4">
        <f>ABS(TableWmot21[[#This Row],[Wmot,sim]]-TableWmot21[[#This Row],[Wmot]])</f>
        <v>5.5441932724045273</v>
      </c>
    </row>
    <row r="224" spans="1:6" x14ac:dyDescent="0.3">
      <c r="A224" s="4">
        <f>data_lastRecoveryFile!$A455-data_lastRecoveryFile!$A$240</f>
        <v>2.1500000000000004</v>
      </c>
      <c r="B224" s="4">
        <f>$C$6*data_lastRecoveryFile!$D455/$C$5</f>
        <v>-3.30791788856305</v>
      </c>
      <c r="C224" s="4">
        <f>data_lastRecoveryFile!$G455*2*PI()/($C$4*$C$3*$C$2)</f>
        <v>-5.9722002008863235</v>
      </c>
      <c r="D224" s="4">
        <f>TableWmot21[[#This Row],[W]]*$C$3</f>
        <v>-71.666402410635882</v>
      </c>
      <c r="E224" s="4">
        <f>F$5+(E$5-F$5)*EXP(-TableWmot21[[#This Row],[t]]/G$5)</f>
        <v>-77.924691803371843</v>
      </c>
      <c r="F224" s="4">
        <f>ABS(TableWmot21[[#This Row],[Wmot,sim]]-TableWmot21[[#This Row],[Wmot]])</f>
        <v>6.2582893927359606</v>
      </c>
    </row>
    <row r="225" spans="1:6" x14ac:dyDescent="0.3">
      <c r="A225" s="4">
        <f>data_lastRecoveryFile!$A456-data_lastRecoveryFile!$A$240</f>
        <v>2.16</v>
      </c>
      <c r="B225" s="4">
        <f>$C$6*data_lastRecoveryFile!$D456/$C$5</f>
        <v>-3.30791788856305</v>
      </c>
      <c r="C225" s="4">
        <f>data_lastRecoveryFile!$G456*2*PI()/($C$4*$C$3*$C$2)</f>
        <v>-6.0056331178540585</v>
      </c>
      <c r="D225" s="4">
        <f>TableWmot21[[#This Row],[W]]*$C$3</f>
        <v>-72.067597414248695</v>
      </c>
      <c r="E225" s="4">
        <f>F$5+(E$5-F$5)*EXP(-TableWmot21[[#This Row],[t]]/G$5)</f>
        <v>-77.924888342305039</v>
      </c>
      <c r="F225" s="4">
        <f>ABS(TableWmot21[[#This Row],[Wmot,sim]]-TableWmot21[[#This Row],[Wmot]])</f>
        <v>5.8572909280563437</v>
      </c>
    </row>
    <row r="226" spans="1:6" x14ac:dyDescent="0.3">
      <c r="A226" s="4">
        <f>data_lastRecoveryFile!$A457-data_lastRecoveryFile!$A$240</f>
        <v>2.17</v>
      </c>
      <c r="B226" s="4">
        <f>$C$6*data_lastRecoveryFile!$D457/$C$5</f>
        <v>-3.30791788856305</v>
      </c>
      <c r="C226" s="4">
        <f>data_lastRecoveryFile!$G457*2*PI()/($C$4*$C$3*$C$2)</f>
        <v>-6.0882320825689362</v>
      </c>
      <c r="D226" s="4">
        <f>TableWmot21[[#This Row],[W]]*$C$3</f>
        <v>-73.058784990827235</v>
      </c>
      <c r="E226" s="4">
        <f>F$5+(E$5-F$5)*EXP(-TableWmot21[[#This Row],[t]]/G$5)</f>
        <v>-77.925076747704821</v>
      </c>
      <c r="F226" s="4">
        <f>ABS(TableWmot21[[#This Row],[Wmot,sim]]-TableWmot21[[#This Row],[Wmot]])</f>
        <v>4.8662917568775867</v>
      </c>
    </row>
    <row r="227" spans="1:6" x14ac:dyDescent="0.3">
      <c r="A227" s="4">
        <f>data_lastRecoveryFile!$A458-data_lastRecoveryFile!$A$240</f>
        <v>2.1799999999999997</v>
      </c>
      <c r="B227" s="4">
        <f>$C$6*data_lastRecoveryFile!$D458/$C$5</f>
        <v>-3.30791788856305</v>
      </c>
      <c r="C227" s="4">
        <f>data_lastRecoveryFile!$G458*2*PI()/($C$4*$C$3*$C$2)</f>
        <v>-6.186072521880897</v>
      </c>
      <c r="D227" s="4">
        <f>TableWmot21[[#This Row],[W]]*$C$3</f>
        <v>-74.232870262570771</v>
      </c>
      <c r="E227" s="4">
        <f>F$5+(E$5-F$5)*EXP(-TableWmot21[[#This Row],[t]]/G$5)</f>
        <v>-77.925257356167918</v>
      </c>
      <c r="F227" s="4">
        <f>ABS(TableWmot21[[#This Row],[Wmot,sim]]-TableWmot21[[#This Row],[Wmot]])</f>
        <v>3.6923870935971479</v>
      </c>
    </row>
    <row r="228" spans="1:6" x14ac:dyDescent="0.3">
      <c r="A228" s="4">
        <f>data_lastRecoveryFile!$A459-data_lastRecoveryFile!$A$240</f>
        <v>2.1900000000000004</v>
      </c>
      <c r="B228" s="4">
        <f>$C$6*data_lastRecoveryFile!$D459/$C$5</f>
        <v>-3.30791788856305</v>
      </c>
      <c r="C228" s="4">
        <f>data_lastRecoveryFile!$G459*2*PI()/($C$4*$C$3*$C$2)</f>
        <v>-6.3084959901796998</v>
      </c>
      <c r="D228" s="4">
        <f>TableWmot21[[#This Row],[W]]*$C$3</f>
        <v>-75.701951882156393</v>
      </c>
      <c r="E228" s="4">
        <f>F$5+(E$5-F$5)*EXP(-TableWmot21[[#This Row],[t]]/G$5)</f>
        <v>-77.92543049036145</v>
      </c>
      <c r="F228" s="4">
        <f>ABS(TableWmot21[[#This Row],[Wmot,sim]]-TableWmot21[[#This Row],[Wmot]])</f>
        <v>2.2234786082050562</v>
      </c>
    </row>
    <row r="229" spans="1:6" x14ac:dyDescent="0.3">
      <c r="A229" s="4">
        <f>data_lastRecoveryFile!$A460-data_lastRecoveryFile!$A$240</f>
        <v>2.2000000000000002</v>
      </c>
      <c r="B229" s="4">
        <f>$C$6*data_lastRecoveryFile!$D460/$C$5</f>
        <v>-3.30791788856305</v>
      </c>
      <c r="C229" s="4">
        <f>data_lastRecoveryFile!$G460*2*PI()/($C$4*$C$3*$C$2)</f>
        <v>-6.3768368028886835</v>
      </c>
      <c r="D229" s="4">
        <f>TableWmot21[[#This Row],[W]]*$C$3</f>
        <v>-76.522041634664205</v>
      </c>
      <c r="E229" s="4">
        <f>F$5+(E$5-F$5)*EXP(-TableWmot21[[#This Row],[t]]/G$5)</f>
        <v>-77.925596459599291</v>
      </c>
      <c r="F229" s="4">
        <f>ABS(TableWmot21[[#This Row],[Wmot,sim]]-TableWmot21[[#This Row],[Wmot]])</f>
        <v>1.4035548249350853</v>
      </c>
    </row>
    <row r="230" spans="1:6" x14ac:dyDescent="0.3">
      <c r="A230" s="4">
        <f>data_lastRecoveryFile!$A461-data_lastRecoveryFile!$A$240</f>
        <v>2.21</v>
      </c>
      <c r="B230" s="4">
        <f>$C$6*data_lastRecoveryFile!$D461/$C$5</f>
        <v>-3.30791788856305</v>
      </c>
      <c r="C230" s="4">
        <f>data_lastRecoveryFile!$G461*2*PI()/($C$4*$C$3*$C$2)</f>
        <v>-6.3719201950460072</v>
      </c>
      <c r="D230" s="4">
        <f>TableWmot21[[#This Row],[W]]*$C$3</f>
        <v>-76.463042340552079</v>
      </c>
      <c r="E230" s="4">
        <f>F$5+(E$5-F$5)*EXP(-TableWmot21[[#This Row],[t]]/G$5)</f>
        <v>-77.92575556039472</v>
      </c>
      <c r="F230" s="4">
        <f>ABS(TableWmot21[[#This Row],[Wmot,sim]]-TableWmot21[[#This Row],[Wmot]])</f>
        <v>1.4627132198426409</v>
      </c>
    </row>
    <row r="231" spans="1:6" x14ac:dyDescent="0.3">
      <c r="A231" s="4">
        <f>data_lastRecoveryFile!$A462-data_lastRecoveryFile!$A$240</f>
        <v>2.2199999999999998</v>
      </c>
      <c r="B231" s="4">
        <f>$C$6*data_lastRecoveryFile!$D462/$C$5</f>
        <v>-3.30791788856305</v>
      </c>
      <c r="C231" s="4">
        <f>data_lastRecoveryFile!$G462*2*PI()/($C$4*$C$3*$C$2)</f>
        <v>-6.3247207873679727</v>
      </c>
      <c r="D231" s="4">
        <f>TableWmot21[[#This Row],[W]]*$C$3</f>
        <v>-75.896649448415673</v>
      </c>
      <c r="E231" s="4">
        <f>F$5+(E$5-F$5)*EXP(-TableWmot21[[#This Row],[t]]/G$5)</f>
        <v>-77.925908076990197</v>
      </c>
      <c r="F231" s="4">
        <f>ABS(TableWmot21[[#This Row],[Wmot,sim]]-TableWmot21[[#This Row],[Wmot]])</f>
        <v>2.0292586285745244</v>
      </c>
    </row>
    <row r="232" spans="1:6" x14ac:dyDescent="0.3">
      <c r="A232" s="4">
        <f>data_lastRecoveryFile!$A463-data_lastRecoveryFile!$A$240</f>
        <v>2.2300000000000004</v>
      </c>
      <c r="B232" s="4">
        <f>$C$6*data_lastRecoveryFile!$D463/$C$5</f>
        <v>-3.30791788856305</v>
      </c>
      <c r="C232" s="4">
        <f>data_lastRecoveryFile!$G463*2*PI()/($C$4*$C$3*$C$2)</f>
        <v>-6.2381885374016077</v>
      </c>
      <c r="D232" s="4">
        <f>TableWmot21[[#This Row],[W]]*$C$3</f>
        <v>-74.858262448819289</v>
      </c>
      <c r="E232" s="4">
        <f>F$5+(E$5-F$5)*EXP(-TableWmot21[[#This Row],[t]]/G$5)</f>
        <v>-77.926054281865106</v>
      </c>
      <c r="F232" s="4">
        <f>ABS(TableWmot21[[#This Row],[Wmot,sim]]-TableWmot21[[#This Row],[Wmot]])</f>
        <v>3.0677918330458169</v>
      </c>
    </row>
    <row r="233" spans="1:6" x14ac:dyDescent="0.3">
      <c r="A233" s="4">
        <f>data_lastRecoveryFile!$A464-data_lastRecoveryFile!$A$240</f>
        <v>2.2400000000000002</v>
      </c>
      <c r="B233" s="4">
        <f>$C$6*data_lastRecoveryFile!$D464/$C$5</f>
        <v>-3.30791788856305</v>
      </c>
      <c r="C233" s="4">
        <f>data_lastRecoveryFile!$G464*2*PI()/($C$4*$C$3*$C$2)</f>
        <v>-6.1428063994543498</v>
      </c>
      <c r="D233" s="4">
        <f>TableWmot21[[#This Row],[W]]*$C$3</f>
        <v>-73.713676793452194</v>
      </c>
      <c r="E233" s="4">
        <f>F$5+(E$5-F$5)*EXP(-TableWmot21[[#This Row],[t]]/G$5)</f>
        <v>-77.926194436222616</v>
      </c>
      <c r="F233" s="4">
        <f>ABS(TableWmot21[[#This Row],[Wmot,sim]]-TableWmot21[[#This Row],[Wmot]])</f>
        <v>4.2125176427704218</v>
      </c>
    </row>
    <row r="234" spans="1:6" x14ac:dyDescent="0.3">
      <c r="A234" s="4">
        <f>data_lastRecoveryFile!$A465-data_lastRecoveryFile!$A$240</f>
        <v>2.25</v>
      </c>
      <c r="B234" s="4">
        <f>$C$6*data_lastRecoveryFile!$D465/$C$5</f>
        <v>-3.30791788856305</v>
      </c>
      <c r="C234" s="4">
        <f>data_lastRecoveryFile!$G465*2*PI()/($C$4*$C$3*$C$2)</f>
        <v>-6.0213662537467361</v>
      </c>
      <c r="D234" s="4">
        <f>TableWmot21[[#This Row],[W]]*$C$3</f>
        <v>-72.25639504496084</v>
      </c>
      <c r="E234" s="4">
        <f>F$5+(E$5-F$5)*EXP(-TableWmot21[[#This Row],[t]]/G$5)</f>
        <v>-77.926328790456296</v>
      </c>
      <c r="F234" s="4">
        <f>ABS(TableWmot21[[#This Row],[Wmot,sim]]-TableWmot21[[#This Row],[Wmot]])</f>
        <v>5.6699337454954559</v>
      </c>
    </row>
    <row r="235" spans="1:6" x14ac:dyDescent="0.3">
      <c r="A235" s="4"/>
      <c r="B235" s="4"/>
      <c r="C235" s="4"/>
      <c r="D235" s="4"/>
      <c r="E235" s="4"/>
      <c r="F235" s="4"/>
    </row>
    <row r="236" spans="1:6" x14ac:dyDescent="0.3">
      <c r="A236" s="4"/>
      <c r="B236" s="4"/>
      <c r="C236" s="4"/>
      <c r="D236" s="4"/>
      <c r="E236" s="4"/>
      <c r="F236" s="4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C708D-FFF6-40CC-AE95-6B6AC51686E9}">
  <dimension ref="A1:Y236"/>
  <sheetViews>
    <sheetView tabSelected="1" topLeftCell="D1" zoomScaleNormal="100" workbookViewId="0">
      <selection activeCell="D1" sqref="D1"/>
    </sheetView>
  </sheetViews>
  <sheetFormatPr defaultColWidth="10.77734375" defaultRowHeight="14.4" x14ac:dyDescent="0.3"/>
  <cols>
    <col min="5" max="5" width="11.5546875" customWidth="1"/>
  </cols>
  <sheetData>
    <row r="1" spans="1:25" x14ac:dyDescent="0.3">
      <c r="A1" s="2" t="s">
        <v>52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R1" t="s">
        <v>32</v>
      </c>
      <c r="S1" t="s">
        <v>33</v>
      </c>
      <c r="T1" t="s">
        <v>34</v>
      </c>
      <c r="U1" t="s">
        <v>35</v>
      </c>
      <c r="V1" t="s">
        <v>36</v>
      </c>
    </row>
    <row r="2" spans="1:25" x14ac:dyDescent="0.3">
      <c r="A2" s="3" t="s">
        <v>37</v>
      </c>
      <c r="C2">
        <v>0.01</v>
      </c>
      <c r="E2">
        <f>$C$6*AVERAGE(data_lastRecoveryFile!$E120:'data_lastRecoveryFile'!$E210)/$C$5</f>
        <v>4.1348973607038122</v>
      </c>
      <c r="F2">
        <f>$C$6*AVERAGE(data_lastRecoveryFile!$E330:'data_lastRecoveryFile'!$E440)/$C$5</f>
        <v>6.6158357771261</v>
      </c>
      <c r="G2">
        <f>AVERAGE(data_lastRecoveryFile!$H120:'data_lastRecoveryFile'!$H210)*2*PI()/($C$4*$C$2)</f>
        <v>62.588490847804714</v>
      </c>
      <c r="H2">
        <f>AVERAGE(data_lastRecoveryFile!$H330:'data_lastRecoveryFile'!$H440)*2*PI()/($C$4*$C$2)</f>
        <v>140.01146536910949</v>
      </c>
      <c r="I2">
        <f>(H$2-G$2)/(F$2-E$2)</f>
        <v>31.207132756223317</v>
      </c>
      <c r="R2">
        <f>$C$6*AVERAGE(data_lastRecoveryFile!$E2650:'data_lastRecoveryFile'!$E2770)/$C$5</f>
        <v>4.1348973607038122</v>
      </c>
      <c r="S2">
        <f>$C$6*AVERAGE(data_lastRecoveryFile!$E2890:'data_lastRecoveryFile'!$E2940)/$C$5</f>
        <v>6.6158357771261</v>
      </c>
      <c r="T2">
        <f>AVERAGE(data_lastRecoveryFile!$H2650:'data_lastRecoveryFile'!$H2770)*2*PI()/($C$4*$C$2)</f>
        <v>66.216723572727787</v>
      </c>
      <c r="U2">
        <f>AVERAGE(data_lastRecoveryFile!$H2890:'data_lastRecoveryFile'!$H2940)*2*PI()/($C$4*$C$2)</f>
        <v>139.97435867323287</v>
      </c>
      <c r="V2">
        <f>(U$2-T$2)/(S$2-R$2)</f>
        <v>29.729732351385614</v>
      </c>
    </row>
    <row r="3" spans="1:25" x14ac:dyDescent="0.3">
      <c r="A3" s="3" t="s">
        <v>38</v>
      </c>
      <c r="C3">
        <v>12</v>
      </c>
    </row>
    <row r="4" spans="1:25" x14ac:dyDescent="0.3">
      <c r="A4" s="3" t="s">
        <v>39</v>
      </c>
      <c r="C4">
        <v>1024</v>
      </c>
      <c r="E4" t="s">
        <v>34</v>
      </c>
      <c r="F4" t="s">
        <v>35</v>
      </c>
      <c r="G4" t="s">
        <v>40</v>
      </c>
      <c r="I4" t="s">
        <v>41</v>
      </c>
      <c r="K4" t="s">
        <v>42</v>
      </c>
      <c r="L4" t="s">
        <v>40</v>
      </c>
      <c r="R4" t="s">
        <v>34</v>
      </c>
      <c r="S4" t="s">
        <v>35</v>
      </c>
      <c r="T4" t="s">
        <v>40</v>
      </c>
      <c r="V4" t="s">
        <v>41</v>
      </c>
      <c r="X4" t="s">
        <v>42</v>
      </c>
      <c r="Y4" t="s">
        <v>40</v>
      </c>
    </row>
    <row r="5" spans="1:25" x14ac:dyDescent="0.3">
      <c r="A5" s="3" t="s">
        <v>43</v>
      </c>
      <c r="C5">
        <v>1023</v>
      </c>
      <c r="E5">
        <f>G$2</f>
        <v>62.588490847804714</v>
      </c>
      <c r="F5">
        <v>139.7471528092218</v>
      </c>
      <c r="G5">
        <v>0.24860888758315808</v>
      </c>
      <c r="I5">
        <f>SUM(TableWmot31[Abs(error)])</f>
        <v>776.22830525267398</v>
      </c>
      <c r="K5">
        <f>(F$5-E$5)/(F$2-E$2)</f>
        <v>31.100595424164567</v>
      </c>
      <c r="L5">
        <f>G$5</f>
        <v>0.24860888758315808</v>
      </c>
      <c r="R5">
        <f>T$2</f>
        <v>66.216723572727787</v>
      </c>
      <c r="S5">
        <v>142.31302137027063</v>
      </c>
      <c r="T5">
        <v>0.25134926495886883</v>
      </c>
      <c r="V5">
        <f>SUM(TableWmot32[Abs(error)])</f>
        <v>573.11918914540945</v>
      </c>
      <c r="X5">
        <f>(S$5-R$5)/(S$2-R$2)</f>
        <v>30.67238480964788</v>
      </c>
      <c r="Y5">
        <f>T$5</f>
        <v>0.25134926495886883</v>
      </c>
    </row>
    <row r="6" spans="1:25" x14ac:dyDescent="0.3">
      <c r="A6" s="3" t="s">
        <v>44</v>
      </c>
      <c r="C6">
        <f>data_lastRecoveryFile!$B$2</f>
        <v>28.2</v>
      </c>
    </row>
    <row r="7" spans="1:25" x14ac:dyDescent="0.3">
      <c r="A7" s="3"/>
    </row>
    <row r="8" spans="1:25" x14ac:dyDescent="0.3">
      <c r="A8" t="s">
        <v>45</v>
      </c>
      <c r="B8" t="s">
        <v>46</v>
      </c>
      <c r="C8" t="s">
        <v>47</v>
      </c>
      <c r="D8" t="s">
        <v>48</v>
      </c>
      <c r="E8" t="s">
        <v>49</v>
      </c>
      <c r="F8" t="s">
        <v>50</v>
      </c>
      <c r="N8" t="s">
        <v>45</v>
      </c>
      <c r="O8" t="s">
        <v>46</v>
      </c>
      <c r="P8" t="s">
        <v>47</v>
      </c>
      <c r="Q8" t="s">
        <v>48</v>
      </c>
      <c r="R8" t="s">
        <v>49</v>
      </c>
      <c r="S8" t="s">
        <v>50</v>
      </c>
    </row>
    <row r="9" spans="1:25" x14ac:dyDescent="0.3">
      <c r="A9">
        <f>data_lastRecoveryFile!$A240-data_lastRecoveryFile!$A$240</f>
        <v>0</v>
      </c>
      <c r="B9">
        <f>$C$6*data_lastRecoveryFile!$E240/$C$5</f>
        <v>6.6158357771261</v>
      </c>
      <c r="C9">
        <f>data_lastRecoveryFile!$H240*2*PI()/($C$4*$C$3*$C$2)</f>
        <v>5.29518368086576</v>
      </c>
      <c r="D9">
        <f>TableWmot31[[#This Row],[W]]*$C$3</f>
        <v>63.54220417038912</v>
      </c>
      <c r="E9">
        <f>F$5+(E$5-F$5)*EXP(-TableWmot31[[#This Row],[t]]/G$5)</f>
        <v>62.588490847804707</v>
      </c>
      <c r="F9">
        <f>ABS(TableWmot31[[#This Row],[Wmot,sim]]-TableWmot31[[#This Row],[Wmot]])</f>
        <v>0.95371332258441299</v>
      </c>
      <c r="N9">
        <f>data_lastRecoveryFile!$A2809-data_lastRecoveryFile!$A$2809</f>
        <v>0</v>
      </c>
      <c r="O9">
        <f>$C$6*data_lastRecoveryFile!$E2809/$C$5</f>
        <v>6.6158357771261</v>
      </c>
      <c r="P9">
        <f>data_lastRecoveryFile!$H2809*2*PI()/($C$4*$C$3*$C$2)</f>
        <v>5.665404043309195</v>
      </c>
      <c r="Q9">
        <f>TableWmot32[[#This Row],[W]]*$C$3</f>
        <v>67.98484851971034</v>
      </c>
      <c r="R9">
        <f>S$5+(R$5-S$5)*EXP(-TableWmot32[[#This Row],[t]]/T$5)</f>
        <v>66.216723572727787</v>
      </c>
      <c r="S9">
        <f>ABS(TableWmot32[[#This Row],[Wmot,sim]]-TableWmot32[[#This Row],[Wmot]])</f>
        <v>1.7681249469825531</v>
      </c>
    </row>
    <row r="10" spans="1:25" x14ac:dyDescent="0.3">
      <c r="A10">
        <f>data_lastRecoveryFile!$A241-data_lastRecoveryFile!$A$240</f>
        <v>1.0000000000000231E-2</v>
      </c>
      <c r="B10">
        <f>$C$6*data_lastRecoveryFile!$E241/$C$5</f>
        <v>6.6158357771261</v>
      </c>
      <c r="C10">
        <f>data_lastRecoveryFile!$H241*2*PI()/($C$4*$C$3*$C$2)</f>
        <v>5.4918478871941412</v>
      </c>
      <c r="D10">
        <f>TableWmot31[[#This Row],[W]]*$C$3</f>
        <v>65.902174646329698</v>
      </c>
      <c r="E10">
        <f>F$5+(E$5-F$5)*EXP(-TableWmot31[[#This Row],[t]]/G$5)</f>
        <v>65.63051615486367</v>
      </c>
      <c r="F10">
        <f>ABS(TableWmot31[[#This Row],[Wmot,sim]]-TableWmot31[[#This Row],[Wmot]])</f>
        <v>0.27165849146602739</v>
      </c>
      <c r="N10">
        <f>data_lastRecoveryFile!$A2810-data_lastRecoveryFile!$A$2809</f>
        <v>9.9999999999980105E-3</v>
      </c>
      <c r="O10">
        <f>$C$6*data_lastRecoveryFile!$E2810/$C$5</f>
        <v>6.6158357771261</v>
      </c>
      <c r="P10">
        <f>data_lastRecoveryFile!$H2810*2*PI()/($C$4*$C$3*$C$2)</f>
        <v>5.7622611651432374</v>
      </c>
      <c r="Q10">
        <f>TableWmot32[[#This Row],[W]]*$C$3</f>
        <v>69.147133981718852</v>
      </c>
      <c r="R10">
        <f>S$5+(R$5-S$5)*EXP(-TableWmot32[[#This Row],[t]]/T$5)</f>
        <v>69.184801424878657</v>
      </c>
      <c r="S10">
        <f>ABS(TableWmot32[[#This Row],[Wmot,sim]]-TableWmot32[[#This Row],[Wmot]])</f>
        <v>3.7667443159804748E-2</v>
      </c>
    </row>
    <row r="11" spans="1:25" x14ac:dyDescent="0.3">
      <c r="A11">
        <f>data_lastRecoveryFile!$A242-data_lastRecoveryFile!$A$240</f>
        <v>2.0000000000000018E-2</v>
      </c>
      <c r="B11">
        <f>$C$6*data_lastRecoveryFile!$E242/$C$5</f>
        <v>6.6158357771261</v>
      </c>
      <c r="C11">
        <f>data_lastRecoveryFile!$H242*2*PI()/($C$4*$C$3*$C$2)</f>
        <v>5.6373793954797318</v>
      </c>
      <c r="D11">
        <f>TableWmot31[[#This Row],[W]]*$C$3</f>
        <v>67.648552745756774</v>
      </c>
      <c r="E11">
        <f>F$5+(E$5-F$5)*EXP(-TableWmot31[[#This Row],[t]]/G$5)</f>
        <v>68.552607837705253</v>
      </c>
      <c r="F11">
        <f>ABS(TableWmot31[[#This Row],[Wmot,sim]]-TableWmot31[[#This Row],[Wmot]])</f>
        <v>0.90405509194847866</v>
      </c>
      <c r="N11">
        <f>data_lastRecoveryFile!$A2811-data_lastRecoveryFile!$A$2809</f>
        <v>1.9999999999999574E-2</v>
      </c>
      <c r="O11">
        <f>$C$6*data_lastRecoveryFile!$E2811/$C$5</f>
        <v>6.6158357771261</v>
      </c>
      <c r="P11">
        <f>data_lastRecoveryFile!$H2811*2*PI()/($C$4*$C$3*$C$2)</f>
        <v>5.8232270686448411</v>
      </c>
      <c r="Q11">
        <f>TableWmot32[[#This Row],[W]]*$C$3</f>
        <v>69.878724823738096</v>
      </c>
      <c r="R11">
        <f>S$5+(R$5-S$5)*EXP(-TableWmot32[[#This Row],[t]]/T$5)</f>
        <v>72.037111672148257</v>
      </c>
      <c r="S11">
        <f>ABS(TableWmot32[[#This Row],[Wmot,sim]]-TableWmot32[[#This Row],[Wmot]])</f>
        <v>2.15838684841016</v>
      </c>
    </row>
    <row r="12" spans="1:25" x14ac:dyDescent="0.3">
      <c r="A12">
        <f>data_lastRecoveryFile!$A243-data_lastRecoveryFile!$A$240</f>
        <v>3.0000000000000249E-2</v>
      </c>
      <c r="B12">
        <f>$C$6*data_lastRecoveryFile!$E243/$C$5</f>
        <v>6.6158357771261</v>
      </c>
      <c r="C12">
        <f>data_lastRecoveryFile!$H243*2*PI()/($C$4*$C$3*$C$2)</f>
        <v>5.7563612398226409</v>
      </c>
      <c r="D12">
        <f>TableWmot31[[#This Row],[W]]*$C$3</f>
        <v>69.076334877871687</v>
      </c>
      <c r="E12">
        <f>F$5+(E$5-F$5)*EXP(-TableWmot31[[#This Row],[t]]/G$5)</f>
        <v>71.359494349503493</v>
      </c>
      <c r="F12">
        <f>ABS(TableWmot31[[#This Row],[Wmot,sim]]-TableWmot31[[#This Row],[Wmot]])</f>
        <v>2.2831594716318051</v>
      </c>
      <c r="N12">
        <f>data_lastRecoveryFile!$A2812-data_lastRecoveryFile!$A$2809</f>
        <v>3.0000000000001137E-2</v>
      </c>
      <c r="O12">
        <f>$C$6*data_lastRecoveryFile!$E2812/$C$5</f>
        <v>6.6158357771261</v>
      </c>
      <c r="P12">
        <f>data_lastRecoveryFile!$H2812*2*PI()/($C$4*$C$3*$C$2)</f>
        <v>5.8620682496375762</v>
      </c>
      <c r="Q12">
        <f>TableWmot32[[#This Row],[W]]*$C$3</f>
        <v>70.344818995650911</v>
      </c>
      <c r="R12">
        <f>S$5+(R$5-S$5)*EXP(-TableWmot32[[#This Row],[t]]/T$5)</f>
        <v>74.77816974135645</v>
      </c>
      <c r="S12">
        <f>ABS(TableWmot32[[#This Row],[Wmot,sim]]-TableWmot32[[#This Row],[Wmot]])</f>
        <v>4.433350745705539</v>
      </c>
    </row>
    <row r="13" spans="1:25" x14ac:dyDescent="0.3">
      <c r="A13">
        <f>data_lastRecoveryFile!$A244-data_lastRecoveryFile!$A$240</f>
        <v>4.0000000000000036E-2</v>
      </c>
      <c r="B13">
        <f>$C$6*data_lastRecoveryFile!$E244/$C$5</f>
        <v>6.6158357771261</v>
      </c>
      <c r="C13">
        <f>data_lastRecoveryFile!$H244*2*PI()/($C$4*$C$3*$C$2)</f>
        <v>5.9014010868126379</v>
      </c>
      <c r="D13">
        <f>TableWmot31[[#This Row],[W]]*$C$3</f>
        <v>70.816813041751658</v>
      </c>
      <c r="E13">
        <f>F$5+(E$5-F$5)*EXP(-TableWmot31[[#This Row],[t]]/G$5)</f>
        <v>74.055717721404193</v>
      </c>
      <c r="F13">
        <f>ABS(TableWmot31[[#This Row],[Wmot,sim]]-TableWmot31[[#This Row],[Wmot]])</f>
        <v>3.2389046796525349</v>
      </c>
      <c r="N13">
        <f>data_lastRecoveryFile!$A2813-data_lastRecoveryFile!$A$2809</f>
        <v>3.9999999999999147E-2</v>
      </c>
      <c r="O13">
        <f>$C$6*data_lastRecoveryFile!$E2813/$C$5</f>
        <v>6.6158357771261</v>
      </c>
      <c r="P13">
        <f>data_lastRecoveryFile!$H2813*2*PI()/($C$4*$C$3*$C$2)</f>
        <v>5.9191008678876935</v>
      </c>
      <c r="Q13">
        <f>TableWmot32[[#This Row],[W]]*$C$3</f>
        <v>71.029210414652326</v>
      </c>
      <c r="R13">
        <f>S$5+(R$5-S$5)*EXP(-TableWmot32[[#This Row],[t]]/T$5)</f>
        <v>77.412314938556136</v>
      </c>
      <c r="S13">
        <f>ABS(TableWmot32[[#This Row],[Wmot,sim]]-TableWmot32[[#This Row],[Wmot]])</f>
        <v>6.3831045239038104</v>
      </c>
    </row>
    <row r="14" spans="1:25" x14ac:dyDescent="0.3">
      <c r="A14">
        <f>data_lastRecoveryFile!$A245-data_lastRecoveryFile!$A$240</f>
        <v>5.0000000000000266E-2</v>
      </c>
      <c r="B14">
        <f>$C$6*data_lastRecoveryFile!$E245/$C$5</f>
        <v>6.6158357771261</v>
      </c>
      <c r="C14">
        <f>data_lastRecoveryFile!$H245*2*PI()/($C$4*$C$3*$C$2)</f>
        <v>6.0626657361041758</v>
      </c>
      <c r="D14">
        <f>TableWmot31[[#This Row],[W]]*$C$3</f>
        <v>72.75198883325011</v>
      </c>
      <c r="E14">
        <f>F$5+(E$5-F$5)*EXP(-TableWmot31[[#This Row],[t]]/G$5)</f>
        <v>76.645640912323316</v>
      </c>
      <c r="F14">
        <f>ABS(TableWmot31[[#This Row],[Wmot,sim]]-TableWmot31[[#This Row],[Wmot]])</f>
        <v>3.8936520790732061</v>
      </c>
      <c r="N14">
        <f>data_lastRecoveryFile!$A2814-data_lastRecoveryFile!$A$2809</f>
        <v>5.0000000000000711E-2</v>
      </c>
      <c r="O14">
        <f>$C$6*data_lastRecoveryFile!$E2814/$C$5</f>
        <v>6.6158357771261</v>
      </c>
      <c r="P14">
        <f>data_lastRecoveryFile!$H2814*2*PI()/($C$4*$C$3*$C$2)</f>
        <v>6.0012081713069767</v>
      </c>
      <c r="Q14">
        <f>TableWmot32[[#This Row],[W]]*$C$3</f>
        <v>72.014498055683717</v>
      </c>
      <c r="R14">
        <f>S$5+(R$5-S$5)*EXP(-TableWmot32[[#This Row],[t]]/T$5)</f>
        <v>79.943717318491679</v>
      </c>
      <c r="S14">
        <f>ABS(TableWmot32[[#This Row],[Wmot,sim]]-TableWmot32[[#This Row],[Wmot]])</f>
        <v>7.9292192628079619</v>
      </c>
    </row>
    <row r="15" spans="1:25" x14ac:dyDescent="0.3">
      <c r="A15">
        <f>data_lastRecoveryFile!$A246-data_lastRecoveryFile!$A$240</f>
        <v>6.0000000000000053E-2</v>
      </c>
      <c r="B15">
        <f>$C$6*data_lastRecoveryFile!$E246/$C$5</f>
        <v>6.6158357771261</v>
      </c>
      <c r="C15">
        <f>data_lastRecoveryFile!$H246*2*PI()/($C$4*$C$3*$C$2)</f>
        <v>6.2598215986148817</v>
      </c>
      <c r="D15">
        <f>TableWmot31[[#This Row],[W]]*$C$3</f>
        <v>75.117859183378584</v>
      </c>
      <c r="E15">
        <f>F$5+(E$5-F$5)*EXP(-TableWmot31[[#This Row],[t]]/G$5)</f>
        <v>79.133454868973132</v>
      </c>
      <c r="F15">
        <f>ABS(TableWmot31[[#This Row],[Wmot,sim]]-TableWmot31[[#This Row],[Wmot]])</f>
        <v>4.0155956855945476</v>
      </c>
      <c r="N15">
        <f>data_lastRecoveryFile!$A2815-data_lastRecoveryFile!$A$2809</f>
        <v>5.9999999999998721E-2</v>
      </c>
      <c r="O15">
        <f>$C$6*data_lastRecoveryFile!$E2815/$C$5</f>
        <v>6.6158357771261</v>
      </c>
      <c r="P15">
        <f>data_lastRecoveryFile!$H2815*2*PI()/($C$4*$C$3*$C$2)</f>
        <v>6.1378897916116735</v>
      </c>
      <c r="Q15">
        <f>TableWmot32[[#This Row],[W]]*$C$3</f>
        <v>73.654677499340082</v>
      </c>
      <c r="R15">
        <f>S$5+(R$5-S$5)*EXP(-TableWmot32[[#This Row],[t]]/T$5)</f>
        <v>82.376384286110266</v>
      </c>
      <c r="S15">
        <f>ABS(TableWmot32[[#This Row],[Wmot,sim]]-TableWmot32[[#This Row],[Wmot]])</f>
        <v>8.7217067867701843</v>
      </c>
    </row>
    <row r="16" spans="1:25" x14ac:dyDescent="0.3">
      <c r="A16">
        <f>data_lastRecoveryFile!$A247-data_lastRecoveryFile!$A$240</f>
        <v>7.0000000000000284E-2</v>
      </c>
      <c r="B16">
        <f>$C$6*data_lastRecoveryFile!$E247/$C$5</f>
        <v>6.6158357771261</v>
      </c>
      <c r="C16">
        <f>data_lastRecoveryFile!$H247*2*PI()/($C$4*$C$3*$C$2)</f>
        <v>6.4845104527727271</v>
      </c>
      <c r="D16">
        <f>TableWmot31[[#This Row],[W]]*$C$3</f>
        <v>77.814125433272721</v>
      </c>
      <c r="E16">
        <f>F$5+(E$5-F$5)*EXP(-TableWmot31[[#This Row],[t]]/G$5)</f>
        <v>81.52318530754485</v>
      </c>
      <c r="F16">
        <f>ABS(TableWmot31[[#This Row],[Wmot,sim]]-TableWmot31[[#This Row],[Wmot]])</f>
        <v>3.7090598742721284</v>
      </c>
      <c r="N16">
        <f>data_lastRecoveryFile!$A2816-data_lastRecoveryFile!$A$2809</f>
        <v>7.0000000000000284E-2</v>
      </c>
      <c r="O16">
        <f>$C$6*data_lastRecoveryFile!$E2816/$C$5</f>
        <v>6.6158357771261</v>
      </c>
      <c r="P16">
        <f>data_lastRecoveryFile!$H2816*2*PI()/($C$4*$C$3*$C$2)</f>
        <v>6.3851950295739819</v>
      </c>
      <c r="Q16">
        <f>TableWmot32[[#This Row],[W]]*$C$3</f>
        <v>76.622340354887783</v>
      </c>
      <c r="R16">
        <f>S$5+(R$5-S$5)*EXP(-TableWmot32[[#This Row],[t]]/T$5)</f>
        <v>84.714166940599753</v>
      </c>
      <c r="S16">
        <f>ABS(TableWmot32[[#This Row],[Wmot,sim]]-TableWmot32[[#This Row],[Wmot]])</f>
        <v>8.0918265857119707</v>
      </c>
    </row>
    <row r="17" spans="1:19" x14ac:dyDescent="0.3">
      <c r="A17">
        <f>data_lastRecoveryFile!$A248-data_lastRecoveryFile!$A$240</f>
        <v>8.0000000000000071E-2</v>
      </c>
      <c r="B17">
        <f>$C$6*data_lastRecoveryFile!$E248/$C$5</f>
        <v>6.6158357771261</v>
      </c>
      <c r="C17">
        <f>data_lastRecoveryFile!$H248*2*PI()/($C$4*$C$3*$C$2)</f>
        <v>6.6939578272202187</v>
      </c>
      <c r="D17">
        <f>TableWmot31[[#This Row],[W]]*$C$3</f>
        <v>80.327493926642632</v>
      </c>
      <c r="E17">
        <f>F$5+(E$5-F$5)*EXP(-TableWmot31[[#This Row],[t]]/G$5)</f>
        <v>83.818699228017465</v>
      </c>
      <c r="F17">
        <f>ABS(TableWmot31[[#This Row],[Wmot,sim]]-TableWmot31[[#This Row],[Wmot]])</f>
        <v>3.4912053013748334</v>
      </c>
      <c r="N17">
        <f>data_lastRecoveryFile!$A2817-data_lastRecoveryFile!$A$2809</f>
        <v>7.9999999999998295E-2</v>
      </c>
      <c r="O17">
        <f>$C$6*data_lastRecoveryFile!$E2817/$C$5</f>
        <v>6.6158357771261</v>
      </c>
      <c r="P17">
        <f>data_lastRecoveryFile!$H2817*2*PI()/($C$4*$C$3*$C$2)</f>
        <v>6.7200158349805745</v>
      </c>
      <c r="Q17">
        <f>TableWmot32[[#This Row],[W]]*$C$3</f>
        <v>80.640190019766891</v>
      </c>
      <c r="R17">
        <f>S$5+(R$5-S$5)*EXP(-TableWmot32[[#This Row],[t]]/T$5)</f>
        <v>86.960766171968515</v>
      </c>
      <c r="S17">
        <f>ABS(TableWmot32[[#This Row],[Wmot,sim]]-TableWmot32[[#This Row],[Wmot]])</f>
        <v>6.3205761522016246</v>
      </c>
    </row>
    <row r="18" spans="1:19" x14ac:dyDescent="0.3">
      <c r="A18">
        <f>data_lastRecoveryFile!$A249-data_lastRecoveryFile!$A$240</f>
        <v>9.0000000000000302E-2</v>
      </c>
      <c r="B18">
        <f>$C$6*data_lastRecoveryFile!$E249/$C$5</f>
        <v>6.6158357771261</v>
      </c>
      <c r="C18">
        <f>data_lastRecoveryFile!$H249*2*PI()/($C$4*$C$3*$C$2)</f>
        <v>6.8881637321838962</v>
      </c>
      <c r="D18">
        <f>TableWmot31[[#This Row],[W]]*$C$3</f>
        <v>82.657964786206747</v>
      </c>
      <c r="E18">
        <f>F$5+(E$5-F$5)*EXP(-TableWmot31[[#This Row],[t]]/G$5)</f>
        <v>86.023711171637899</v>
      </c>
      <c r="F18">
        <f>ABS(TableWmot31[[#This Row],[Wmot,sim]]-TableWmot31[[#This Row],[Wmot]])</f>
        <v>3.3657463854311516</v>
      </c>
      <c r="N18">
        <f>data_lastRecoveryFile!$A2818-data_lastRecoveryFile!$A$2809</f>
        <v>8.9999999999999858E-2</v>
      </c>
      <c r="O18">
        <f>$C$6*data_lastRecoveryFile!$E2818/$C$5</f>
        <v>6.6158357771261</v>
      </c>
      <c r="P18">
        <f>data_lastRecoveryFile!$H2818*2*PI()/($C$4*$C$3*$C$2)</f>
        <v>7.0572949468651389</v>
      </c>
      <c r="Q18">
        <f>TableWmot32[[#This Row],[W]]*$C$3</f>
        <v>84.687539362381671</v>
      </c>
      <c r="R18">
        <f>S$5+(R$5-S$5)*EXP(-TableWmot32[[#This Row],[t]]/T$5)</f>
        <v>89.119738519845924</v>
      </c>
      <c r="S18">
        <f>ABS(TableWmot32[[#This Row],[Wmot,sim]]-TableWmot32[[#This Row],[Wmot]])</f>
        <v>4.4321991574642539</v>
      </c>
    </row>
    <row r="19" spans="1:19" x14ac:dyDescent="0.3">
      <c r="A19">
        <f>data_lastRecoveryFile!$A250-data_lastRecoveryFile!$A$240</f>
        <v>0.10000000000000009</v>
      </c>
      <c r="B19">
        <f>$C$6*data_lastRecoveryFile!$E250/$C$5</f>
        <v>6.6158357771261</v>
      </c>
      <c r="C19">
        <f>data_lastRecoveryFile!$H250*2*PI()/($C$4*$C$3*$C$2)</f>
        <v>7.0553283016827599</v>
      </c>
      <c r="D19">
        <f>TableWmot31[[#This Row],[W]]*$C$3</f>
        <v>84.663939620193119</v>
      </c>
      <c r="E19">
        <f>F$5+(E$5-F$5)*EXP(-TableWmot31[[#This Row],[t]]/G$5)</f>
        <v>88.141789231694844</v>
      </c>
      <c r="F19">
        <f>ABS(TableWmot31[[#This Row],[Wmot,sim]]-TableWmot31[[#This Row],[Wmot]])</f>
        <v>3.4778496115017248</v>
      </c>
      <c r="N19">
        <f>data_lastRecoveryFile!$A2819-data_lastRecoveryFile!$A$2809</f>
        <v>0.10000000000000142</v>
      </c>
      <c r="O19">
        <f>$C$6*data_lastRecoveryFile!$E2819/$C$5</f>
        <v>6.6158357771261</v>
      </c>
      <c r="P19">
        <f>data_lastRecoveryFile!$H2819*2*PI()/($C$4*$C$3*$C$2)</f>
        <v>7.3827742029952432</v>
      </c>
      <c r="Q19">
        <f>TableWmot32[[#This Row],[W]]*$C$3</f>
        <v>88.593290435942919</v>
      </c>
      <c r="R19">
        <f>S$5+(R$5-S$5)*EXP(-TableWmot32[[#This Row],[t]]/T$5)</f>
        <v>91.194501803752956</v>
      </c>
      <c r="S19">
        <f>ABS(TableWmot32[[#This Row],[Wmot,sim]]-TableWmot32[[#This Row],[Wmot]])</f>
        <v>2.6012113678100377</v>
      </c>
    </row>
    <row r="20" spans="1:19" x14ac:dyDescent="0.3">
      <c r="A20">
        <f>data_lastRecoveryFile!$A251-data_lastRecoveryFile!$A$240</f>
        <v>0.11000000000000032</v>
      </c>
      <c r="B20">
        <f>$C$6*data_lastRecoveryFile!$E251/$C$5</f>
        <v>6.6158357771261</v>
      </c>
      <c r="C20">
        <f>data_lastRecoveryFile!$H251*2*PI()/($C$4*$C$3*$C$2)</f>
        <v>7.1453021756050177</v>
      </c>
      <c r="D20">
        <f>TableWmot31[[#This Row],[W]]*$C$3</f>
        <v>85.743626107260212</v>
      </c>
      <c r="E20">
        <f>F$5+(E$5-F$5)*EXP(-TableWmot31[[#This Row],[t]]/G$5)</f>
        <v>90.176360827315762</v>
      </c>
      <c r="F20">
        <f>ABS(TableWmot31[[#This Row],[Wmot,sim]]-TableWmot31[[#This Row],[Wmot]])</f>
        <v>4.4327347200555494</v>
      </c>
      <c r="N20">
        <f>data_lastRecoveryFile!$A2820-data_lastRecoveryFile!$A$2809</f>
        <v>0.10999999999999943</v>
      </c>
      <c r="O20">
        <f>$C$6*data_lastRecoveryFile!$E2820/$C$5</f>
        <v>6.6158357771261</v>
      </c>
      <c r="P20">
        <f>data_lastRecoveryFile!$H2820*2*PI()/($C$4*$C$3*$C$2)</f>
        <v>7.6300794358442809</v>
      </c>
      <c r="Q20">
        <f>TableWmot32[[#This Row],[W]]*$C$3</f>
        <v>91.560953230131375</v>
      </c>
      <c r="R20">
        <f>S$5+(R$5-S$5)*EXP(-TableWmot32[[#This Row],[t]]/T$5)</f>
        <v>93.188340533776184</v>
      </c>
      <c r="S20">
        <f>ABS(TableWmot32[[#This Row],[Wmot,sim]]-TableWmot32[[#This Row],[Wmot]])</f>
        <v>1.6273873036448094</v>
      </c>
    </row>
    <row r="21" spans="1:19" x14ac:dyDescent="0.3">
      <c r="A21">
        <f>data_lastRecoveryFile!$A252-data_lastRecoveryFile!$A$240</f>
        <v>0.12000000000000011</v>
      </c>
      <c r="B21">
        <f>$C$6*data_lastRecoveryFile!$E252/$C$5</f>
        <v>6.6158357771261</v>
      </c>
      <c r="C21">
        <f>data_lastRecoveryFile!$H252*2*PI()/($C$4*$C$3*$C$2)</f>
        <v>7.2003681537860258</v>
      </c>
      <c r="D21">
        <f>TableWmot31[[#This Row],[W]]*$C$3</f>
        <v>86.404417845432306</v>
      </c>
      <c r="E21">
        <f>F$5+(E$5-F$5)*EXP(-TableWmot31[[#This Row],[t]]/G$5)</f>
        <v>92.130718249627108</v>
      </c>
      <c r="F21">
        <f>ABS(TableWmot31[[#This Row],[Wmot,sim]]-TableWmot31[[#This Row],[Wmot]])</f>
        <v>5.7263004041948022</v>
      </c>
      <c r="N21">
        <f>data_lastRecoveryFile!$A2821-data_lastRecoveryFile!$A$2809</f>
        <v>0.12000000000000099</v>
      </c>
      <c r="O21">
        <f>$C$6*data_lastRecoveryFile!$E2821/$C$5</f>
        <v>6.6158357771261</v>
      </c>
      <c r="P21">
        <f>data_lastRecoveryFile!$H2821*2*PI()/($C$4*$C$3*$C$2)</f>
        <v>7.7908524238402252</v>
      </c>
      <c r="Q21">
        <f>TableWmot32[[#This Row],[W]]*$C$3</f>
        <v>93.490229086082707</v>
      </c>
      <c r="R21">
        <f>S$5+(R$5-S$5)*EXP(-TableWmot32[[#This Row],[t]]/T$5)</f>
        <v>95.104411110202278</v>
      </c>
      <c r="S21">
        <f>ABS(TableWmot32[[#This Row],[Wmot,sim]]-TableWmot32[[#This Row],[Wmot]])</f>
        <v>1.6141820241195717</v>
      </c>
    </row>
    <row r="22" spans="1:19" x14ac:dyDescent="0.3">
      <c r="A22">
        <f>data_lastRecoveryFile!$A253-data_lastRecoveryFile!$A$240</f>
        <v>0.12999999999999989</v>
      </c>
      <c r="B22">
        <f>$C$6*data_lastRecoveryFile!$E253/$C$5</f>
        <v>6.6158357771261</v>
      </c>
      <c r="C22">
        <f>data_lastRecoveryFile!$H253*2*PI()/($C$4*$C$3*$C$2)</f>
        <v>7.2559257932626293</v>
      </c>
      <c r="D22">
        <f>TableWmot31[[#This Row],[W]]*$C$3</f>
        <v>87.071109519151548</v>
      </c>
      <c r="E22">
        <f>F$5+(E$5-F$5)*EXP(-TableWmot31[[#This Row],[t]]/G$5)</f>
        <v>94.008023989255292</v>
      </c>
      <c r="F22">
        <f>ABS(TableWmot31[[#This Row],[Wmot,sim]]-TableWmot31[[#This Row],[Wmot]])</f>
        <v>6.9369144701037442</v>
      </c>
      <c r="N22">
        <f>data_lastRecoveryFile!$A2822-data_lastRecoveryFile!$A$2809</f>
        <v>0.12999999999999901</v>
      </c>
      <c r="O22">
        <f>$C$6*data_lastRecoveryFile!$E2822/$C$5</f>
        <v>6.6158357771261</v>
      </c>
      <c r="P22">
        <f>data_lastRecoveryFile!$H2822*2*PI()/($C$4*$C$3*$C$2)</f>
        <v>7.9501504279493851</v>
      </c>
      <c r="Q22">
        <f>TableWmot32[[#This Row],[W]]*$C$3</f>
        <v>95.401805135392621</v>
      </c>
      <c r="R22">
        <f>S$5+(R$5-S$5)*EXP(-TableWmot32[[#This Row],[t]]/T$5)</f>
        <v>96.945746820337916</v>
      </c>
      <c r="S22">
        <f>ABS(TableWmot32[[#This Row],[Wmot,sim]]-TableWmot32[[#This Row],[Wmot]])</f>
        <v>1.5439416849452954</v>
      </c>
    </row>
    <row r="23" spans="1:19" x14ac:dyDescent="0.3">
      <c r="A23">
        <f>data_lastRecoveryFile!$A254-data_lastRecoveryFile!$A$240</f>
        <v>0.14000000000000012</v>
      </c>
      <c r="B23">
        <f>$C$6*data_lastRecoveryFile!$E254/$C$5</f>
        <v>6.6158357771261</v>
      </c>
      <c r="C23">
        <f>data_lastRecoveryFile!$H254*2*PI()/($C$4*$C$3*$C$2)</f>
        <v>7.3154167128774485</v>
      </c>
      <c r="D23">
        <f>TableWmot31[[#This Row],[W]]*$C$3</f>
        <v>87.785000554529375</v>
      </c>
      <c r="E23">
        <f>F$5+(E$5-F$5)*EXP(-TableWmot31[[#This Row],[t]]/G$5)</f>
        <v>95.81131585378688</v>
      </c>
      <c r="F23">
        <f>ABS(TableWmot31[[#This Row],[Wmot,sim]]-TableWmot31[[#This Row],[Wmot]])</f>
        <v>8.0263152992575044</v>
      </c>
      <c r="N23">
        <f>data_lastRecoveryFile!$A2823-data_lastRecoveryFile!$A$2809</f>
        <v>0.14000000000000057</v>
      </c>
      <c r="O23">
        <f>$C$6*data_lastRecoveryFile!$E2823/$C$5</f>
        <v>6.6158357771261</v>
      </c>
      <c r="P23">
        <f>data_lastRecoveryFile!$H2823*2*PI()/($C$4*$C$3*$C$2)</f>
        <v>8.140914708957169</v>
      </c>
      <c r="Q23">
        <f>TableWmot32[[#This Row],[W]]*$C$3</f>
        <v>97.690976507486027</v>
      </c>
      <c r="R23">
        <f>S$5+(R$5-S$5)*EXP(-TableWmot32[[#This Row],[t]]/T$5)</f>
        <v>98.715262640442603</v>
      </c>
      <c r="S23">
        <f>ABS(TableWmot32[[#This Row],[Wmot,sim]]-TableWmot32[[#This Row],[Wmot]])</f>
        <v>1.0242861329565756</v>
      </c>
    </row>
    <row r="24" spans="1:19" x14ac:dyDescent="0.3">
      <c r="A24">
        <f>data_lastRecoveryFile!$A255-data_lastRecoveryFile!$A$240</f>
        <v>0.14999999999999991</v>
      </c>
      <c r="B24">
        <f>$C$6*data_lastRecoveryFile!$E255/$C$5</f>
        <v>6.6158357771261</v>
      </c>
      <c r="C24">
        <f>data_lastRecoveryFile!$H255*2*PI()/($C$4*$C$3*$C$2)</f>
        <v>7.5381389218529167</v>
      </c>
      <c r="D24">
        <f>TableWmot31[[#This Row],[W]]*$C$3</f>
        <v>90.457667062235004</v>
      </c>
      <c r="E24">
        <f>F$5+(E$5-F$5)*EXP(-TableWmot31[[#This Row],[t]]/G$5)</f>
        <v>97.543511883470217</v>
      </c>
      <c r="F24">
        <f>ABS(TableWmot31[[#This Row],[Wmot,sim]]-TableWmot31[[#This Row],[Wmot]])</f>
        <v>7.085844821235213</v>
      </c>
      <c r="N24">
        <f>data_lastRecoveryFile!$A2824-data_lastRecoveryFile!$A$2809</f>
        <v>0.14999999999999858</v>
      </c>
      <c r="O24">
        <f>$C$6*data_lastRecoveryFile!$E2824/$C$5</f>
        <v>6.6158357771261</v>
      </c>
      <c r="P24">
        <f>data_lastRecoveryFile!$H2824*2*PI()/($C$4*$C$3*$C$2)</f>
        <v>8.3405288728325804</v>
      </c>
      <c r="Q24">
        <f>TableWmot32[[#This Row],[W]]*$C$3</f>
        <v>100.08634647399097</v>
      </c>
      <c r="R24">
        <f>S$5+(R$5-S$5)*EXP(-TableWmot32[[#This Row],[t]]/T$5)</f>
        <v>100.41575985035547</v>
      </c>
      <c r="S24">
        <f>ABS(TableWmot32[[#This Row],[Wmot,sim]]-TableWmot32[[#This Row],[Wmot]])</f>
        <v>0.3294133763644993</v>
      </c>
    </row>
    <row r="25" spans="1:19" x14ac:dyDescent="0.3">
      <c r="A25">
        <f>data_lastRecoveryFile!$A256-data_lastRecoveryFile!$A$240</f>
        <v>0.16000000000000014</v>
      </c>
      <c r="B25">
        <f>$C$6*data_lastRecoveryFile!$E256/$C$5</f>
        <v>6.6158357771261</v>
      </c>
      <c r="C25">
        <f>data_lastRecoveryFile!$H256*2*PI()/($C$4*$C$3*$C$2)</f>
        <v>7.8065855597329037</v>
      </c>
      <c r="D25">
        <f>TableWmot31[[#This Row],[W]]*$C$3</f>
        <v>93.679026716794851</v>
      </c>
      <c r="E25">
        <f>F$5+(E$5-F$5)*EXP(-TableWmot31[[#This Row],[t]]/G$5)</f>
        <v>99.207415073112912</v>
      </c>
      <c r="F25">
        <f>ABS(TableWmot31[[#This Row],[Wmot,sim]]-TableWmot31[[#This Row],[Wmot]])</f>
        <v>5.5283883563180609</v>
      </c>
      <c r="N25">
        <f>data_lastRecoveryFile!$A2825-data_lastRecoveryFile!$A$2809</f>
        <v>0.16000000000000014</v>
      </c>
      <c r="O25">
        <f>$C$6*data_lastRecoveryFile!$E2825/$C$5</f>
        <v>6.6158357771261</v>
      </c>
      <c r="P25">
        <f>data_lastRecoveryFile!$H2825*2*PI()/($C$4*$C$3*$C$2)</f>
        <v>8.5008101995329284</v>
      </c>
      <c r="Q25">
        <f>TableWmot32[[#This Row],[W]]*$C$3</f>
        <v>102.00972239439514</v>
      </c>
      <c r="R25">
        <f>S$5+(R$5-S$5)*EXP(-TableWmot32[[#This Row],[t]]/T$5)</f>
        <v>102.04993046814197</v>
      </c>
      <c r="S25">
        <f>ABS(TableWmot32[[#This Row],[Wmot,sim]]-TableWmot32[[#This Row],[Wmot]])</f>
        <v>4.0208073746825335E-2</v>
      </c>
    </row>
    <row r="26" spans="1:19" x14ac:dyDescent="0.3">
      <c r="A26">
        <f>data_lastRecoveryFile!$A257-data_lastRecoveryFile!$A$240</f>
        <v>0.16999999999999993</v>
      </c>
      <c r="B26">
        <f>$C$6*data_lastRecoveryFile!$E257/$C$5</f>
        <v>6.6158357771261</v>
      </c>
      <c r="C26">
        <f>data_lastRecoveryFile!$H257*2*PI()/($C$4*$C$3*$C$2)</f>
        <v>8.0543824589908048</v>
      </c>
      <c r="D26">
        <f>TableWmot31[[#This Row],[W]]*$C$3</f>
        <v>96.652589507889658</v>
      </c>
      <c r="E26">
        <f>F$5+(E$5-F$5)*EXP(-TableWmot31[[#This Row],[t]]/G$5)</f>
        <v>100.80571790781525</v>
      </c>
      <c r="F26">
        <f>ABS(TableWmot31[[#This Row],[Wmot,sim]]-TableWmot31[[#This Row],[Wmot]])</f>
        <v>4.1531283999255919</v>
      </c>
      <c r="N26">
        <f>data_lastRecoveryFile!$A2826-data_lastRecoveryFile!$A$2809</f>
        <v>0.16999999999999815</v>
      </c>
      <c r="O26">
        <f>$C$6*data_lastRecoveryFile!$E2826/$C$5</f>
        <v>6.6158357771261</v>
      </c>
      <c r="P26">
        <f>data_lastRecoveryFile!$H2826*2*PI()/($C$4*$C$3*$C$2)</f>
        <v>8.6350335184729214</v>
      </c>
      <c r="Q26">
        <f>TableWmot32[[#This Row],[W]]*$C$3</f>
        <v>103.62040222167505</v>
      </c>
      <c r="R26">
        <f>S$5+(R$5-S$5)*EXP(-TableWmot32[[#This Row],[t]]/T$5)</f>
        <v>103.62036151176108</v>
      </c>
      <c r="S26">
        <f>ABS(TableWmot32[[#This Row],[Wmot,sim]]-TableWmot32[[#This Row],[Wmot]])</f>
        <v>4.0709913974978917E-5</v>
      </c>
    </row>
    <row r="27" spans="1:19" x14ac:dyDescent="0.3">
      <c r="A27">
        <f>data_lastRecoveryFile!$A258-data_lastRecoveryFile!$A$240</f>
        <v>0.18000000000000016</v>
      </c>
      <c r="B27">
        <f>$C$6*data_lastRecoveryFile!$E258/$C$5</f>
        <v>6.6158357771261</v>
      </c>
      <c r="C27">
        <f>data_lastRecoveryFile!$H258*2*PI()/($C$4*$C$3*$C$2)</f>
        <v>8.2854628946515714</v>
      </c>
      <c r="D27">
        <f>TableWmot31[[#This Row],[W]]*$C$3</f>
        <v>99.425554735818849</v>
      </c>
      <c r="E27">
        <f>F$5+(E$5-F$5)*EXP(-TableWmot31[[#This Row],[t]]/G$5)</f>
        <v>102.34100671988023</v>
      </c>
      <c r="F27">
        <f>ABS(TableWmot31[[#This Row],[Wmot,sim]]-TableWmot31[[#This Row],[Wmot]])</f>
        <v>2.9154519840613773</v>
      </c>
      <c r="N27">
        <f>data_lastRecoveryFile!$A2827-data_lastRecoveryFile!$A$2809</f>
        <v>0.17999999999999972</v>
      </c>
      <c r="O27">
        <f>$C$6*data_lastRecoveryFile!$E2827/$C$5</f>
        <v>6.6158357771261</v>
      </c>
      <c r="P27">
        <f>data_lastRecoveryFile!$H2827*2*PI()/($C$4*$C$3*$C$2)</f>
        <v>8.7510654001555341</v>
      </c>
      <c r="Q27">
        <f>TableWmot32[[#This Row],[W]]*$C$3</f>
        <v>105.01278480186642</v>
      </c>
      <c r="R27">
        <f>S$5+(R$5-S$5)*EXP(-TableWmot32[[#This Row],[t]]/T$5)</f>
        <v>105.12953909451855</v>
      </c>
      <c r="S27">
        <f>ABS(TableWmot32[[#This Row],[Wmot,sim]]-TableWmot32[[#This Row],[Wmot]])</f>
        <v>0.11675429265213211</v>
      </c>
    </row>
    <row r="28" spans="1:19" x14ac:dyDescent="0.3">
      <c r="A28">
        <f>data_lastRecoveryFile!$A259-data_lastRecoveryFile!$A$240</f>
        <v>0.18999999999999995</v>
      </c>
      <c r="B28">
        <f>$C$6*data_lastRecoveryFile!$E259/$C$5</f>
        <v>6.6158357771261</v>
      </c>
      <c r="C28">
        <f>data_lastRecoveryFile!$H259*2*PI()/($C$4*$C$3*$C$2)</f>
        <v>8.400511453742995</v>
      </c>
      <c r="D28">
        <f>TableWmot31[[#This Row],[W]]*$C$3</f>
        <v>100.80613744491595</v>
      </c>
      <c r="E28">
        <f>F$5+(E$5-F$5)*EXP(-TableWmot31[[#This Row],[t]]/G$5)</f>
        <v>103.81576587394926</v>
      </c>
      <c r="F28">
        <f>ABS(TableWmot31[[#This Row],[Wmot,sim]]-TableWmot31[[#This Row],[Wmot]])</f>
        <v>3.0096284290333131</v>
      </c>
      <c r="N28">
        <f>data_lastRecoveryFile!$A2828-data_lastRecoveryFile!$A$2809</f>
        <v>0.19000000000000128</v>
      </c>
      <c r="O28">
        <f>$C$6*data_lastRecoveryFile!$E2828/$C$5</f>
        <v>6.6158357771261</v>
      </c>
      <c r="P28">
        <f>data_lastRecoveryFile!$H2828*2*PI()/($C$4*$C$3*$C$2)</f>
        <v>8.8715222232719597</v>
      </c>
      <c r="Q28">
        <f>TableWmot32[[#This Row],[W]]*$C$3</f>
        <v>106.45826667926352</v>
      </c>
      <c r="R28">
        <f>S$5+(R$5-S$5)*EXP(-TableWmot32[[#This Row],[t]]/T$5)</f>
        <v>106.57985236077191</v>
      </c>
      <c r="S28">
        <f>ABS(TableWmot32[[#This Row],[Wmot,sim]]-TableWmot32[[#This Row],[Wmot]])</f>
        <v>0.12158568150839244</v>
      </c>
    </row>
    <row r="29" spans="1:19" x14ac:dyDescent="0.3">
      <c r="A29">
        <f>data_lastRecoveryFile!$A260-data_lastRecoveryFile!$A$240</f>
        <v>0.20000000000000018</v>
      </c>
      <c r="B29">
        <f>$C$6*data_lastRecoveryFile!$E260/$C$5</f>
        <v>6.6158357771261</v>
      </c>
      <c r="C29">
        <f>data_lastRecoveryFile!$H260*2*PI()/($C$4*$C$3*$C$2)</f>
        <v>8.4924519728476291</v>
      </c>
      <c r="D29">
        <f>TableWmot31[[#This Row],[W]]*$C$3</f>
        <v>101.90942367417155</v>
      </c>
      <c r="E29">
        <f>F$5+(E$5-F$5)*EXP(-TableWmot31[[#This Row],[t]]/G$5)</f>
        <v>105.23238178713711</v>
      </c>
      <c r="F29">
        <f>ABS(TableWmot31[[#This Row],[Wmot,sim]]-TableWmot31[[#This Row],[Wmot]])</f>
        <v>3.3229581129655656</v>
      </c>
      <c r="N29">
        <f>data_lastRecoveryFile!$A2829-data_lastRecoveryFile!$A$2809</f>
        <v>0.19999999999999929</v>
      </c>
      <c r="O29">
        <f>$C$6*data_lastRecoveryFile!$E2829/$C$5</f>
        <v>6.6158357771261</v>
      </c>
      <c r="P29">
        <f>data_lastRecoveryFile!$H2829*2*PI()/($C$4*$C$3*$C$2)</f>
        <v>8.9506795640309456</v>
      </c>
      <c r="Q29">
        <f>TableWmot32[[#This Row],[W]]*$C$3</f>
        <v>107.40815476837135</v>
      </c>
      <c r="R29">
        <f>S$5+(R$5-S$5)*EXP(-TableWmot32[[#This Row],[t]]/T$5)</f>
        <v>107.97359726813167</v>
      </c>
      <c r="S29">
        <f>ABS(TableWmot32[[#This Row],[Wmot,sim]]-TableWmot32[[#This Row],[Wmot]])</f>
        <v>0.5654424997603229</v>
      </c>
    </row>
    <row r="30" spans="1:19" x14ac:dyDescent="0.3">
      <c r="A30">
        <f>data_lastRecoveryFile!$A261-data_lastRecoveryFile!$A$240</f>
        <v>0.20999999999999996</v>
      </c>
      <c r="B30">
        <f>$C$6*data_lastRecoveryFile!$E261/$C$5</f>
        <v>6.6158357771261</v>
      </c>
      <c r="C30">
        <f>data_lastRecoveryFile!$H261*2*PI()/($C$4*$C$3*$C$2)</f>
        <v>8.6193003825802439</v>
      </c>
      <c r="D30">
        <f>TableWmot31[[#This Row],[W]]*$C$3</f>
        <v>103.43160459096293</v>
      </c>
      <c r="E30">
        <f>F$5+(E$5-F$5)*EXP(-TableWmot31[[#This Row],[t]]/G$5)</f>
        <v>106.59314679067003</v>
      </c>
      <c r="F30">
        <f>ABS(TableWmot31[[#This Row],[Wmot,sim]]-TableWmot31[[#This Row],[Wmot]])</f>
        <v>3.1615421997070996</v>
      </c>
      <c r="N30">
        <f>data_lastRecoveryFile!$A2830-data_lastRecoveryFile!$A$2809</f>
        <v>0.21000000000000085</v>
      </c>
      <c r="O30">
        <f>$C$6*data_lastRecoveryFile!$E2830/$C$5</f>
        <v>6.6158357771261</v>
      </c>
      <c r="P30">
        <f>data_lastRecoveryFile!$H2830*2*PI()/($C$4*$C$3*$C$2)</f>
        <v>8.9447796387103491</v>
      </c>
      <c r="Q30">
        <f>TableWmot32[[#This Row],[W]]*$C$3</f>
        <v>107.33735566452418</v>
      </c>
      <c r="R30">
        <f>S$5+(R$5-S$5)*EXP(-TableWmot32[[#This Row],[t]]/T$5)</f>
        <v>109.31298022214051</v>
      </c>
      <c r="S30">
        <f>ABS(TableWmot32[[#This Row],[Wmot,sim]]-TableWmot32[[#This Row],[Wmot]])</f>
        <v>1.975624557616328</v>
      </c>
    </row>
    <row r="31" spans="1:19" x14ac:dyDescent="0.3">
      <c r="A31">
        <f>data_lastRecoveryFile!$A262-data_lastRecoveryFile!$A$240</f>
        <v>0.2200000000000002</v>
      </c>
      <c r="B31">
        <f>$C$6*data_lastRecoveryFile!$E262/$C$5</f>
        <v>6.6158357771261</v>
      </c>
      <c r="C31">
        <f>data_lastRecoveryFile!$H262*2*PI()/($C$4*$C$3*$C$2)</f>
        <v>8.775156762733511</v>
      </c>
      <c r="D31">
        <f>TableWmot31[[#This Row],[W]]*$C$3</f>
        <v>105.30188115280214</v>
      </c>
      <c r="E31">
        <f>F$5+(E$5-F$5)*EXP(-TableWmot31[[#This Row],[t]]/G$5)</f>
        <v>107.90026283927715</v>
      </c>
      <c r="F31">
        <f>ABS(TableWmot31[[#This Row],[Wmot,sim]]-TableWmot31[[#This Row],[Wmot]])</f>
        <v>2.5983816864750082</v>
      </c>
      <c r="N31">
        <f>data_lastRecoveryFile!$A2831-data_lastRecoveryFile!$A$2809</f>
        <v>0.21999999999999886</v>
      </c>
      <c r="O31">
        <f>$C$6*data_lastRecoveryFile!$E2831/$C$5</f>
        <v>6.6158357771261</v>
      </c>
      <c r="P31">
        <f>data_lastRecoveryFile!$H2831*2*PI()/($C$4*$C$3*$C$2)</f>
        <v>8.9128217056293977</v>
      </c>
      <c r="Q31">
        <f>TableWmot32[[#This Row],[W]]*$C$3</f>
        <v>106.95386046755277</v>
      </c>
      <c r="R31">
        <f>S$5+(R$5-S$5)*EXP(-TableWmot32[[#This Row],[t]]/T$5)</f>
        <v>110.60012156917981</v>
      </c>
      <c r="S31">
        <f>ABS(TableWmot32[[#This Row],[Wmot,sim]]-TableWmot32[[#This Row],[Wmot]])</f>
        <v>3.646261101627033</v>
      </c>
    </row>
    <row r="32" spans="1:19" x14ac:dyDescent="0.3">
      <c r="A32">
        <f>data_lastRecoveryFile!$A263-data_lastRecoveryFile!$A$240</f>
        <v>0.22999999999999998</v>
      </c>
      <c r="B32">
        <f>$C$6*data_lastRecoveryFile!$E263/$C$5</f>
        <v>6.6158357771261</v>
      </c>
      <c r="C32">
        <f>data_lastRecoveryFile!$H263*2*PI()/($C$4*$C$3*$C$2)</f>
        <v>8.9182299696543996</v>
      </c>
      <c r="D32">
        <f>TableWmot31[[#This Row],[W]]*$C$3</f>
        <v>107.0187596358528</v>
      </c>
      <c r="E32">
        <f>F$5+(E$5-F$5)*EXP(-TableWmot31[[#This Row],[t]]/G$5)</f>
        <v>109.15584507433631</v>
      </c>
      <c r="F32">
        <f>ABS(TableWmot31[[#This Row],[Wmot,sim]]-TableWmot31[[#This Row],[Wmot]])</f>
        <v>2.1370854384835098</v>
      </c>
      <c r="N32">
        <f>data_lastRecoveryFile!$A2832-data_lastRecoveryFile!$A$2809</f>
        <v>0.23000000000000043</v>
      </c>
      <c r="O32">
        <f>$C$6*data_lastRecoveryFile!$E2832/$C$5</f>
        <v>6.6158357771261</v>
      </c>
      <c r="P32">
        <f>data_lastRecoveryFile!$H2832*2*PI()/($C$4*$C$3*$C$2)</f>
        <v>8.8729972071587415</v>
      </c>
      <c r="Q32">
        <f>TableWmot32[[#This Row],[W]]*$C$3</f>
        <v>106.47596648590491</v>
      </c>
      <c r="R32">
        <f>S$5+(R$5-S$5)*EXP(-TableWmot32[[#This Row],[t]]/T$5)</f>
        <v>111.83705895314502</v>
      </c>
      <c r="S32">
        <f>ABS(TableWmot32[[#This Row],[Wmot,sim]]-TableWmot32[[#This Row],[Wmot]])</f>
        <v>5.3610924672401126</v>
      </c>
    </row>
    <row r="33" spans="1:19" x14ac:dyDescent="0.3">
      <c r="A33">
        <f>data_lastRecoveryFile!$A264-data_lastRecoveryFile!$A$240</f>
        <v>0.24000000000000021</v>
      </c>
      <c r="B33">
        <f>$C$6*data_lastRecoveryFile!$E264/$C$5</f>
        <v>6.6158357771261</v>
      </c>
      <c r="C33">
        <f>data_lastRecoveryFile!$H264*2*PI()/($C$4*$C$3*$C$2)</f>
        <v>9.1522603730887315</v>
      </c>
      <c r="D33">
        <f>TableWmot31[[#This Row],[W]]*$C$3</f>
        <v>109.82712447706479</v>
      </c>
      <c r="E33">
        <f>F$5+(E$5-F$5)*EXP(-TableWmot31[[#This Row],[t]]/G$5)</f>
        <v>110.36192524654153</v>
      </c>
      <c r="F33">
        <f>ABS(TableWmot31[[#This Row],[Wmot,sim]]-TableWmot31[[#This Row],[Wmot]])</f>
        <v>0.53480076947674604</v>
      </c>
      <c r="N33">
        <f>data_lastRecoveryFile!$A2833-data_lastRecoveryFile!$A$2809</f>
        <v>0.23999999999999844</v>
      </c>
      <c r="O33">
        <f>$C$6*data_lastRecoveryFile!$E2833/$C$5</f>
        <v>6.6158357771261</v>
      </c>
      <c r="P33">
        <f>data_lastRecoveryFile!$H2833*2*PI()/($C$4*$C$3*$C$2)</f>
        <v>8.9939456915707616</v>
      </c>
      <c r="Q33">
        <f>TableWmot32[[#This Row],[W]]*$C$3</f>
        <v>107.92734829884914</v>
      </c>
      <c r="R33">
        <f>S$5+(R$5-S$5)*EXP(-TableWmot32[[#This Row],[t]]/T$5)</f>
        <v>113.02575054118931</v>
      </c>
      <c r="S33">
        <f>ABS(TableWmot32[[#This Row],[Wmot,sim]]-TableWmot32[[#This Row],[Wmot]])</f>
        <v>5.0984022423401711</v>
      </c>
    </row>
    <row r="34" spans="1:19" x14ac:dyDescent="0.3">
      <c r="A34">
        <f>data_lastRecoveryFile!$A265-data_lastRecoveryFile!$A$240</f>
        <v>0.25</v>
      </c>
      <c r="B34">
        <f>$C$6*data_lastRecoveryFile!$E265/$C$5</f>
        <v>6.6158357771261</v>
      </c>
      <c r="C34">
        <f>data_lastRecoveryFile!$H265*2*PI()/($C$4*$C$3*$C$2)</f>
        <v>9.3720326194039014</v>
      </c>
      <c r="D34">
        <f>TableWmot31[[#This Row],[W]]*$C$3</f>
        <v>112.46439143284681</v>
      </c>
      <c r="E34">
        <f>F$5+(E$5-F$5)*EXP(-TableWmot31[[#This Row],[t]]/G$5)</f>
        <v>111.52045500362902</v>
      </c>
      <c r="F34">
        <f>ABS(TableWmot31[[#This Row],[Wmot,sim]]-TableWmot31[[#This Row],[Wmot]])</f>
        <v>0.94393642921778564</v>
      </c>
      <c r="N34">
        <f>data_lastRecoveryFile!$A2834-data_lastRecoveryFile!$A$2809</f>
        <v>0.25</v>
      </c>
      <c r="O34">
        <f>$C$6*data_lastRecoveryFile!$E2834/$C$5</f>
        <v>6.6158357771261</v>
      </c>
      <c r="P34">
        <f>data_lastRecoveryFile!$H2834*2*PI()/($C$4*$C$3*$C$2)</f>
        <v>9.2751755026831297</v>
      </c>
      <c r="Q34">
        <f>TableWmot32[[#This Row],[W]]*$C$3</f>
        <v>111.30210603219756</v>
      </c>
      <c r="R34">
        <f>S$5+(R$5-S$5)*EXP(-TableWmot32[[#This Row],[t]]/T$5)</f>
        <v>114.1680781236565</v>
      </c>
      <c r="S34">
        <f>ABS(TableWmot32[[#This Row],[Wmot,sim]]-TableWmot32[[#This Row],[Wmot]])</f>
        <v>2.8659720914589428</v>
      </c>
    </row>
    <row r="35" spans="1:19" x14ac:dyDescent="0.3">
      <c r="A35">
        <f>data_lastRecoveryFile!$A266-data_lastRecoveryFile!$A$240</f>
        <v>0.26000000000000023</v>
      </c>
      <c r="B35">
        <f>$C$6*data_lastRecoveryFile!$E266/$C$5</f>
        <v>6.6158357771261</v>
      </c>
      <c r="C35">
        <f>data_lastRecoveryFile!$H266*2*PI()/($C$4*$C$3*$C$2)</f>
        <v>9.5863966016940676</v>
      </c>
      <c r="D35">
        <f>TableWmot31[[#This Row],[W]]*$C$3</f>
        <v>115.0367592203288</v>
      </c>
      <c r="E35">
        <f>F$5+(E$5-F$5)*EXP(-TableWmot31[[#This Row],[t]]/G$5)</f>
        <v>112.63330904848345</v>
      </c>
      <c r="F35">
        <f>ABS(TableWmot31[[#This Row],[Wmot,sim]]-TableWmot31[[#This Row],[Wmot]])</f>
        <v>2.4034501718453498</v>
      </c>
      <c r="N35">
        <f>data_lastRecoveryFile!$A2835-data_lastRecoveryFile!$A$2809</f>
        <v>0.25999999999999801</v>
      </c>
      <c r="O35">
        <f>$C$6*data_lastRecoveryFile!$E2835/$C$5</f>
        <v>6.6158357771261</v>
      </c>
      <c r="P35">
        <f>data_lastRecoveryFile!$H2835*2*PI()/($C$4*$C$3*$C$2)</f>
        <v>9.5534553511351969</v>
      </c>
      <c r="Q35">
        <f>TableWmot32[[#This Row],[W]]*$C$3</f>
        <v>114.64146421362236</v>
      </c>
      <c r="R35">
        <f>S$5+(R$5-S$5)*EXP(-TableWmot32[[#This Row],[t]]/T$5)</f>
        <v>115.26585009309673</v>
      </c>
      <c r="S35">
        <f>ABS(TableWmot32[[#This Row],[Wmot,sim]]-TableWmot32[[#This Row],[Wmot]])</f>
        <v>0.62438587947437441</v>
      </c>
    </row>
    <row r="36" spans="1:19" x14ac:dyDescent="0.3">
      <c r="A36">
        <f>data_lastRecoveryFile!$A267-data_lastRecoveryFile!$A$240</f>
        <v>0.27</v>
      </c>
      <c r="B36">
        <f>$C$6*data_lastRecoveryFile!$E267/$C$5</f>
        <v>6.6158357771261</v>
      </c>
      <c r="C36">
        <f>data_lastRecoveryFile!$H267*2*PI()/($C$4*$C$3*$C$2)</f>
        <v>9.8150187411034011</v>
      </c>
      <c r="D36">
        <f>TableWmot31[[#This Row],[W]]*$C$3</f>
        <v>117.78022489324081</v>
      </c>
      <c r="E36">
        <f>F$5+(E$5-F$5)*EXP(-TableWmot31[[#This Row],[t]]/G$5)</f>
        <v>113.70228817273329</v>
      </c>
      <c r="F36">
        <f>ABS(TableWmot31[[#This Row],[Wmot,sim]]-TableWmot31[[#This Row],[Wmot]])</f>
        <v>4.0779367205075232</v>
      </c>
      <c r="N36">
        <f>data_lastRecoveryFile!$A2836-data_lastRecoveryFile!$A$2809</f>
        <v>0.26999999999999957</v>
      </c>
      <c r="O36">
        <f>$C$6*data_lastRecoveryFile!$E2836/$C$5</f>
        <v>6.6158357771261</v>
      </c>
      <c r="P36">
        <f>data_lastRecoveryFile!$H2836*2*PI()/($C$4*$C$3*$C$2)</f>
        <v>9.8199353438328068</v>
      </c>
      <c r="Q36">
        <f>TableWmot32[[#This Row],[W]]*$C$3</f>
        <v>117.83922412599368</v>
      </c>
      <c r="R36">
        <f>S$5+(R$5-S$5)*EXP(-TableWmot32[[#This Row],[t]]/T$5)</f>
        <v>116.32080430709439</v>
      </c>
      <c r="S36">
        <f>ABS(TableWmot32[[#This Row],[Wmot,sim]]-TableWmot32[[#This Row],[Wmot]])</f>
        <v>1.5184198188992895</v>
      </c>
    </row>
    <row r="37" spans="1:19" x14ac:dyDescent="0.3">
      <c r="A37">
        <f>data_lastRecoveryFile!$A268-data_lastRecoveryFile!$A$240</f>
        <v>0.28000000000000025</v>
      </c>
      <c r="B37">
        <f>$C$6*data_lastRecoveryFile!$E268/$C$5</f>
        <v>6.6158357771261</v>
      </c>
      <c r="C37">
        <f>data_lastRecoveryFile!$H268*2*PI()/($C$4*$C$3*$C$2)</f>
        <v>9.8332101783607833</v>
      </c>
      <c r="D37">
        <f>TableWmot31[[#This Row],[W]]*$C$3</f>
        <v>117.9985221403294</v>
      </c>
      <c r="E37">
        <f>F$5+(E$5-F$5)*EXP(-TableWmot31[[#This Row],[t]]/G$5)</f>
        <v>114.72912217074561</v>
      </c>
      <c r="F37">
        <f>ABS(TableWmot31[[#This Row],[Wmot,sim]]-TableWmot31[[#This Row],[Wmot]])</f>
        <v>3.2693999695837874</v>
      </c>
      <c r="N37">
        <f>data_lastRecoveryFile!$A2837-data_lastRecoveryFile!$A$2809</f>
        <v>0.28000000000000114</v>
      </c>
      <c r="O37">
        <f>$C$6*data_lastRecoveryFile!$E2837/$C$5</f>
        <v>6.6158357771261</v>
      </c>
      <c r="P37">
        <f>data_lastRecoveryFile!$H2837*2*PI()/($C$4*$C$3*$C$2)</f>
        <v>9.9866082571493475</v>
      </c>
      <c r="Q37">
        <f>TableWmot32[[#This Row],[W]]*$C$3</f>
        <v>119.83929908579216</v>
      </c>
      <c r="R37">
        <f>S$5+(R$5-S$5)*EXP(-TableWmot32[[#This Row],[t]]/T$5)</f>
        <v>117.33461083942781</v>
      </c>
      <c r="S37">
        <f>ABS(TableWmot32[[#This Row],[Wmot,sim]]-TableWmot32[[#This Row],[Wmot]])</f>
        <v>2.5046882463643527</v>
      </c>
    </row>
    <row r="38" spans="1:19" x14ac:dyDescent="0.3">
      <c r="A38">
        <f>data_lastRecoveryFile!$A269-data_lastRecoveryFile!$A$240</f>
        <v>0.29000000000000004</v>
      </c>
      <c r="B38">
        <f>$C$6*data_lastRecoveryFile!$E269/$C$5</f>
        <v>6.6158357771261</v>
      </c>
      <c r="C38">
        <f>data_lastRecoveryFile!$H269*2*PI()/($C$4*$C$3*$C$2)</f>
        <v>9.8160020585813186</v>
      </c>
      <c r="D38">
        <f>TableWmot31[[#This Row],[W]]*$C$3</f>
        <v>117.79202470297582</v>
      </c>
      <c r="E38">
        <f>F$5+(E$5-F$5)*EXP(-TableWmot31[[#This Row],[t]]/G$5)</f>
        <v>115.71547263873421</v>
      </c>
      <c r="F38">
        <f>ABS(TableWmot31[[#This Row],[Wmot,sim]]-TableWmot31[[#This Row],[Wmot]])</f>
        <v>2.0765520642416107</v>
      </c>
      <c r="N38">
        <f>data_lastRecoveryFile!$A2838-data_lastRecoveryFile!$A$2809</f>
        <v>0.28999999999999915</v>
      </c>
      <c r="O38">
        <f>$C$6*data_lastRecoveryFile!$E2838/$C$5</f>
        <v>6.6158357771261</v>
      </c>
      <c r="P38">
        <f>data_lastRecoveryFile!$H2838*2*PI()/($C$4*$C$3*$C$2)</f>
        <v>10.101165154945175</v>
      </c>
      <c r="Q38">
        <f>TableWmot32[[#This Row],[W]]*$C$3</f>
        <v>121.2139818593421</v>
      </c>
      <c r="R38">
        <f>S$5+(R$5-S$5)*EXP(-TableWmot32[[#This Row],[t]]/T$5)</f>
        <v>118.30887462392589</v>
      </c>
      <c r="S38">
        <f>ABS(TableWmot32[[#This Row],[Wmot,sim]]-TableWmot32[[#This Row],[Wmot]])</f>
        <v>2.9051072354162102</v>
      </c>
    </row>
    <row r="39" spans="1:19" x14ac:dyDescent="0.3">
      <c r="A39">
        <f>data_lastRecoveryFile!$A270-data_lastRecoveryFile!$A$240</f>
        <v>0.30000000000000027</v>
      </c>
      <c r="B39">
        <f>$C$6*data_lastRecoveryFile!$E270/$C$5</f>
        <v>6.6158357771261</v>
      </c>
      <c r="C39">
        <f>data_lastRecoveryFile!$H270*2*PI()/($C$4*$C$3*$C$2)</f>
        <v>9.7987939439151273</v>
      </c>
      <c r="D39">
        <f>TableWmot31[[#This Row],[W]]*$C$3</f>
        <v>117.58552732698152</v>
      </c>
      <c r="E39">
        <f>F$5+(E$5-F$5)*EXP(-TableWmot31[[#This Row],[t]]/G$5)</f>
        <v>116.662935663512</v>
      </c>
      <c r="F39">
        <f>ABS(TableWmot31[[#This Row],[Wmot,sim]]-TableWmot31[[#This Row],[Wmot]])</f>
        <v>0.92259166346951815</v>
      </c>
      <c r="N39">
        <f>data_lastRecoveryFile!$A2839-data_lastRecoveryFile!$A$2809</f>
        <v>0.30000000000000071</v>
      </c>
      <c r="O39">
        <f>$C$6*data_lastRecoveryFile!$E2839/$C$5</f>
        <v>6.6158357771261</v>
      </c>
      <c r="P39">
        <f>data_lastRecoveryFile!$H2839*2*PI()/($C$4*$C$3*$C$2)</f>
        <v>10.239813420432251</v>
      </c>
      <c r="Q39">
        <f>TableWmot32[[#This Row],[W]]*$C$3</f>
        <v>122.87776104518701</v>
      </c>
      <c r="R39">
        <f>S$5+(R$5-S$5)*EXP(-TableWmot32[[#This Row],[t]]/T$5)</f>
        <v>119.24513799520292</v>
      </c>
      <c r="S39">
        <f>ABS(TableWmot32[[#This Row],[Wmot,sim]]-TableWmot32[[#This Row],[Wmot]])</f>
        <v>3.6326230499840904</v>
      </c>
    </row>
    <row r="40" spans="1:19" x14ac:dyDescent="0.3">
      <c r="A40">
        <f>data_lastRecoveryFile!$A271-data_lastRecoveryFile!$A$240</f>
        <v>0.31000000000000005</v>
      </c>
      <c r="B40">
        <f>$C$6*data_lastRecoveryFile!$E271/$C$5</f>
        <v>6.6158357771261</v>
      </c>
      <c r="C40">
        <f>data_lastRecoveryFile!$H271*2*PI()/($C$4*$C$3*$C$2)</f>
        <v>9.7928940185945326</v>
      </c>
      <c r="D40">
        <f>TableWmot31[[#This Row],[W]]*$C$3</f>
        <v>117.5147282231344</v>
      </c>
      <c r="E40">
        <f>F$5+(E$5-F$5)*EXP(-TableWmot31[[#This Row],[t]]/G$5)</f>
        <v>117.573044405237</v>
      </c>
      <c r="F40">
        <f>ABS(TableWmot31[[#This Row],[Wmot,sim]]-TableWmot31[[#This Row],[Wmot]])</f>
        <v>5.8316182102601033E-2</v>
      </c>
      <c r="N40">
        <f>data_lastRecoveryFile!$A2840-data_lastRecoveryFile!$A$2809</f>
        <v>0.30999999999999872</v>
      </c>
      <c r="O40">
        <f>$C$6*data_lastRecoveryFile!$E2840/$C$5</f>
        <v>6.6158357771261</v>
      </c>
      <c r="P40">
        <f>data_lastRecoveryFile!$H2840*2*PI()/($C$4*$C$3*$C$2)</f>
        <v>10.33667054226629</v>
      </c>
      <c r="Q40">
        <f>TableWmot32[[#This Row],[W]]*$C$3</f>
        <v>124.04004650719548</v>
      </c>
      <c r="R40">
        <f>S$5+(R$5-S$5)*EXP(-TableWmot32[[#This Row],[t]]/T$5)</f>
        <v>120.14488313029082</v>
      </c>
      <c r="S40">
        <f>ABS(TableWmot32[[#This Row],[Wmot,sim]]-TableWmot32[[#This Row],[Wmot]])</f>
        <v>3.8951633769046623</v>
      </c>
    </row>
    <row r="41" spans="1:19" x14ac:dyDescent="0.3">
      <c r="A41">
        <f>data_lastRecoveryFile!$A272-data_lastRecoveryFile!$A$240</f>
        <v>0.32000000000000028</v>
      </c>
      <c r="B41">
        <f>$C$6*data_lastRecoveryFile!$E272/$C$5</f>
        <v>6.6158357771261</v>
      </c>
      <c r="C41">
        <f>data_lastRecoveryFile!$H272*2*PI()/($C$4*$C$3*$C$2)</f>
        <v>9.9123675191197673</v>
      </c>
      <c r="D41">
        <f>TableWmot31[[#This Row],[W]]*$C$3</f>
        <v>118.9484102294372</v>
      </c>
      <c r="E41">
        <f>F$5+(E$5-F$5)*EXP(-TableWmot31[[#This Row],[t]]/G$5)</f>
        <v>118.44727157833289</v>
      </c>
      <c r="F41">
        <f>ABS(TableWmot31[[#This Row],[Wmot,sim]]-TableWmot31[[#This Row],[Wmot]])</f>
        <v>0.50113865110431277</v>
      </c>
      <c r="N41">
        <f>data_lastRecoveryFile!$A2841-data_lastRecoveryFile!$A$2809</f>
        <v>0.32000000000000028</v>
      </c>
      <c r="O41">
        <f>$C$6*data_lastRecoveryFile!$E2841/$C$5</f>
        <v>6.6158357771261</v>
      </c>
      <c r="P41">
        <f>data_lastRecoveryFile!$H2841*2*PI()/($C$4*$C$3*$C$2)</f>
        <v>10.387803235195813</v>
      </c>
      <c r="Q41">
        <f>TableWmot32[[#This Row],[W]]*$C$3</f>
        <v>124.65363882234976</v>
      </c>
      <c r="R41">
        <f>S$5+(R$5-S$5)*EXP(-TableWmot32[[#This Row],[t]]/T$5)</f>
        <v>121.00953439504197</v>
      </c>
      <c r="S41">
        <f>ABS(TableWmot32[[#This Row],[Wmot,sim]]-TableWmot32[[#This Row],[Wmot]])</f>
        <v>3.6441044273077949</v>
      </c>
    </row>
    <row r="42" spans="1:19" x14ac:dyDescent="0.3">
      <c r="A42">
        <f>data_lastRecoveryFile!$A273-data_lastRecoveryFile!$A$240</f>
        <v>0.33000000000000007</v>
      </c>
      <c r="B42">
        <f>$C$6*data_lastRecoveryFile!$E273/$C$5</f>
        <v>6.6158357771261</v>
      </c>
      <c r="C42">
        <f>data_lastRecoveryFile!$H273*2*PI()/($C$4*$C$3*$C$2)</f>
        <v>10.04118257403476</v>
      </c>
      <c r="D42">
        <f>TableWmot31[[#This Row],[W]]*$C$3</f>
        <v>120.49419088841712</v>
      </c>
      <c r="E42">
        <f>F$5+(E$5-F$5)*EXP(-TableWmot31[[#This Row],[t]]/G$5)</f>
        <v>119.28703183459695</v>
      </c>
      <c r="F42">
        <f>ABS(TableWmot31[[#This Row],[Wmot,sim]]-TableWmot31[[#This Row],[Wmot]])</f>
        <v>1.2071590538201775</v>
      </c>
      <c r="N42">
        <f>data_lastRecoveryFile!$A2842-data_lastRecoveryFile!$A$2809</f>
        <v>0.32999999999999829</v>
      </c>
      <c r="O42">
        <f>$C$6*data_lastRecoveryFile!$E2842/$C$5</f>
        <v>6.6158357771261</v>
      </c>
      <c r="P42">
        <f>data_lastRecoveryFile!$H2842*2*PI()/($C$4*$C$3*$C$2)</f>
        <v>10.407469651226709</v>
      </c>
      <c r="Q42">
        <f>TableWmot32[[#This Row],[W]]*$C$3</f>
        <v>124.88963581472051</v>
      </c>
      <c r="R42">
        <f>S$5+(R$5-S$5)*EXP(-TableWmot32[[#This Row],[t]]/T$5)</f>
        <v>121.84046059900773</v>
      </c>
      <c r="S42">
        <f>ABS(TableWmot32[[#This Row],[Wmot,sim]]-TableWmot32[[#This Row],[Wmot]])</f>
        <v>3.0491752157127792</v>
      </c>
    </row>
    <row r="43" spans="1:19" x14ac:dyDescent="0.3">
      <c r="A43">
        <f>data_lastRecoveryFile!$A274-data_lastRecoveryFile!$A$240</f>
        <v>0.3400000000000003</v>
      </c>
      <c r="B43">
        <f>$C$6*data_lastRecoveryFile!$E274/$C$5</f>
        <v>6.6158357771261</v>
      </c>
      <c r="C43">
        <f>data_lastRecoveryFile!$H274*2*PI()/($C$4*$C$3*$C$2)</f>
        <v>10.123781538749638</v>
      </c>
      <c r="D43">
        <f>TableWmot31[[#This Row],[W]]*$C$3</f>
        <v>121.48537846499565</v>
      </c>
      <c r="E43">
        <f>F$5+(E$5-F$5)*EXP(-TableWmot31[[#This Row],[t]]/G$5)</f>
        <v>120.0936840523534</v>
      </c>
      <c r="F43">
        <f>ABS(TableWmot31[[#This Row],[Wmot,sim]]-TableWmot31[[#This Row],[Wmot]])</f>
        <v>1.3916944126422521</v>
      </c>
      <c r="N43">
        <f>data_lastRecoveryFile!$A2843-data_lastRecoveryFile!$A$2809</f>
        <v>0.33999999999999986</v>
      </c>
      <c r="O43">
        <f>$C$6*data_lastRecoveryFile!$E2843/$C$5</f>
        <v>6.6158357771261</v>
      </c>
      <c r="P43">
        <f>data_lastRecoveryFile!$H2843*2*PI()/($C$4*$C$3*$C$2)</f>
        <v>10.435002642873846</v>
      </c>
      <c r="Q43">
        <f>TableWmot32[[#This Row],[W]]*$C$3</f>
        <v>125.22003171448614</v>
      </c>
      <c r="R43">
        <f>S$5+(R$5-S$5)*EXP(-TableWmot32[[#This Row],[t]]/T$5)</f>
        <v>122.63897716237176</v>
      </c>
      <c r="S43">
        <f>ABS(TableWmot32[[#This Row],[Wmot,sim]]-TableWmot32[[#This Row],[Wmot]])</f>
        <v>2.5810545521143808</v>
      </c>
    </row>
    <row r="44" spans="1:19" x14ac:dyDescent="0.3">
      <c r="A44">
        <f>data_lastRecoveryFile!$A275-data_lastRecoveryFile!$A$240</f>
        <v>0.35000000000000009</v>
      </c>
      <c r="B44">
        <f>$C$6*data_lastRecoveryFile!$E275/$C$5</f>
        <v>6.6158357771261</v>
      </c>
      <c r="C44">
        <f>data_lastRecoveryFile!$H275*2*PI()/($C$4*$C$3*$C$2)</f>
        <v>10.17393090908797</v>
      </c>
      <c r="D44">
        <f>TableWmot31[[#This Row],[W]]*$C$3</f>
        <v>122.08717090905563</v>
      </c>
      <c r="E44">
        <f>F$5+(E$5-F$5)*EXP(-TableWmot31[[#This Row],[t]]/G$5)</f>
        <v>120.8685335353548</v>
      </c>
      <c r="F44">
        <f>ABS(TableWmot31[[#This Row],[Wmot,sim]]-TableWmot31[[#This Row],[Wmot]])</f>
        <v>1.2186373737008296</v>
      </c>
      <c r="N44">
        <f>data_lastRecoveryFile!$A2844-data_lastRecoveryFile!$A$2809</f>
        <v>0.35000000000000142</v>
      </c>
      <c r="O44">
        <f>$C$6*data_lastRecoveryFile!$E2844/$C$5</f>
        <v>6.6158357771261</v>
      </c>
      <c r="P44">
        <f>data_lastRecoveryFile!$H2844*2*PI()/($C$4*$C$3*$C$2)</f>
        <v>10.520059908953428</v>
      </c>
      <c r="Q44">
        <f>TableWmot32[[#This Row],[W]]*$C$3</f>
        <v>126.24071890744113</v>
      </c>
      <c r="R44">
        <f>S$5+(R$5-S$5)*EXP(-TableWmot32[[#This Row],[t]]/T$5)</f>
        <v>123.40634819835937</v>
      </c>
      <c r="S44">
        <f>ABS(TableWmot32[[#This Row],[Wmot,sim]]-TableWmot32[[#This Row],[Wmot]])</f>
        <v>2.8343707090817674</v>
      </c>
    </row>
    <row r="45" spans="1:19" x14ac:dyDescent="0.3">
      <c r="A45">
        <f>data_lastRecoveryFile!$A276-data_lastRecoveryFile!$A$240</f>
        <v>0.36000000000000032</v>
      </c>
      <c r="B45">
        <f>$C$6*data_lastRecoveryFile!$E276/$C$5</f>
        <v>6.6158357771261</v>
      </c>
      <c r="C45">
        <f>data_lastRecoveryFile!$H276*2*PI()/($C$4*$C$3*$C$2)</f>
        <v>10.215230396558677</v>
      </c>
      <c r="D45">
        <f>TableWmot31[[#This Row],[W]]*$C$3</f>
        <v>122.58276475870413</v>
      </c>
      <c r="E45">
        <f>F$5+(E$5-F$5)*EXP(-TableWmot31[[#This Row],[t]]/G$5)</f>
        <v>121.61283412499114</v>
      </c>
      <c r="F45">
        <f>ABS(TableWmot31[[#This Row],[Wmot,sim]]-TableWmot31[[#This Row],[Wmot]])</f>
        <v>0.96993063371299115</v>
      </c>
      <c r="N45">
        <f>data_lastRecoveryFile!$A2845-data_lastRecoveryFile!$A$2809</f>
        <v>0.35999999999999943</v>
      </c>
      <c r="O45">
        <f>$C$6*data_lastRecoveryFile!$E2845/$C$5</f>
        <v>6.6158357771261</v>
      </c>
      <c r="P45">
        <f>data_lastRecoveryFile!$H2845*2*PI()/($C$4*$C$3*$C$2)</f>
        <v>10.621833633516875</v>
      </c>
      <c r="Q45">
        <f>TableWmot32[[#This Row],[W]]*$C$3</f>
        <v>127.4620036022025</v>
      </c>
      <c r="R45">
        <f>S$5+(R$5-S$5)*EXP(-TableWmot32[[#This Row],[t]]/T$5)</f>
        <v>124.1437885144271</v>
      </c>
      <c r="S45">
        <f>ABS(TableWmot32[[#This Row],[Wmot,sim]]-TableWmot32[[#This Row],[Wmot]])</f>
        <v>3.3182150877753998</v>
      </c>
    </row>
    <row r="46" spans="1:19" x14ac:dyDescent="0.3">
      <c r="A46">
        <f>data_lastRecoveryFile!$A277-data_lastRecoveryFile!$A$240</f>
        <v>0.37000000000000011</v>
      </c>
      <c r="B46">
        <f>$C$6*data_lastRecoveryFile!$E277/$C$5</f>
        <v>6.6158357771261</v>
      </c>
      <c r="C46">
        <f>data_lastRecoveryFile!$H277*2*PI()/($C$4*$C$3*$C$2)</f>
        <v>10.17933917822624</v>
      </c>
      <c r="D46">
        <f>TableWmot31[[#This Row],[W]]*$C$3</f>
        <v>122.15207013871488</v>
      </c>
      <c r="E46">
        <f>F$5+(E$5-F$5)*EXP(-TableWmot31[[#This Row],[t]]/G$5)</f>
        <v>122.32779022922328</v>
      </c>
      <c r="F46">
        <f>ABS(TableWmot31[[#This Row],[Wmot,sim]]-TableWmot31[[#This Row],[Wmot]])</f>
        <v>0.1757200905084062</v>
      </c>
      <c r="N46">
        <f>data_lastRecoveryFile!$A2846-data_lastRecoveryFile!$A$2809</f>
        <v>0.37000000000000099</v>
      </c>
      <c r="O46">
        <f>$C$6*data_lastRecoveryFile!$E2846/$C$5</f>
        <v>6.6158357771261</v>
      </c>
      <c r="P46">
        <f>data_lastRecoveryFile!$H2846*2*PI()/($C$4*$C$3*$C$2)</f>
        <v>10.612983745535983</v>
      </c>
      <c r="Q46">
        <f>TableWmot32[[#This Row],[W]]*$C$3</f>
        <v>127.35580494643179</v>
      </c>
      <c r="R46">
        <f>S$5+(R$5-S$5)*EXP(-TableWmot32[[#This Row],[t]]/T$5)</f>
        <v>124.85246553539724</v>
      </c>
      <c r="S46">
        <f>ABS(TableWmot32[[#This Row],[Wmot,sim]]-TableWmot32[[#This Row],[Wmot]])</f>
        <v>2.5033394110345455</v>
      </c>
    </row>
    <row r="47" spans="1:19" x14ac:dyDescent="0.3">
      <c r="A47">
        <f>data_lastRecoveryFile!$A278-data_lastRecoveryFile!$A$240</f>
        <v>0.37999999999999989</v>
      </c>
      <c r="B47">
        <f>$C$6*data_lastRecoveryFile!$E278/$C$5</f>
        <v>6.6158357771261</v>
      </c>
      <c r="C47">
        <f>data_lastRecoveryFile!$H278*2*PI()/($C$4*$C$3*$C$2)</f>
        <v>10.248663308413144</v>
      </c>
      <c r="D47">
        <f>TableWmot31[[#This Row],[W]]*$C$3</f>
        <v>122.98395970095774</v>
      </c>
      <c r="E47">
        <f>F$5+(E$5-F$5)*EXP(-TableWmot31[[#This Row],[t]]/G$5)</f>
        <v>123.01455877152495</v>
      </c>
      <c r="F47">
        <f>ABS(TableWmot31[[#This Row],[Wmot,sim]]-TableWmot31[[#This Row],[Wmot]])</f>
        <v>3.0599070567205899E-2</v>
      </c>
      <c r="N47">
        <f>data_lastRecoveryFile!$A2847-data_lastRecoveryFile!$A$2809</f>
        <v>0.37999999999999901</v>
      </c>
      <c r="O47">
        <f>$C$6*data_lastRecoveryFile!$E2847/$C$5</f>
        <v>6.6158357771261</v>
      </c>
      <c r="P47">
        <f>data_lastRecoveryFile!$H2847*2*PI()/($C$4*$C$3*$C$2)</f>
        <v>10.501868471696048</v>
      </c>
      <c r="Q47">
        <f>TableWmot32[[#This Row],[W]]*$C$3</f>
        <v>126.02242166035256</v>
      </c>
      <c r="R47">
        <f>S$5+(R$5-S$5)*EXP(-TableWmot32[[#This Row],[t]]/T$5)</f>
        <v>125.53350115157942</v>
      </c>
      <c r="S47">
        <f>ABS(TableWmot32[[#This Row],[Wmot,sim]]-TableWmot32[[#This Row],[Wmot]])</f>
        <v>0.4889205087731483</v>
      </c>
    </row>
    <row r="48" spans="1:19" x14ac:dyDescent="0.3">
      <c r="A48">
        <f>data_lastRecoveryFile!$A279-data_lastRecoveryFile!$A$240</f>
        <v>0.39000000000000012</v>
      </c>
      <c r="B48">
        <f>$C$6*data_lastRecoveryFile!$E279/$C$5</f>
        <v>6.6158357771261</v>
      </c>
      <c r="C48">
        <f>data_lastRecoveryFile!$H279*2*PI()/($C$4*$C$3*$C$2)</f>
        <v>10.306187587958856</v>
      </c>
      <c r="D48">
        <f>TableWmot31[[#This Row],[W]]*$C$3</f>
        <v>123.67425105550628</v>
      </c>
      <c r="E48">
        <f>F$5+(E$5-F$5)*EXP(-TableWmot31[[#This Row],[t]]/G$5)</f>
        <v>123.67425106298629</v>
      </c>
      <c r="F48">
        <f>ABS(TableWmot31[[#This Row],[Wmot,sim]]-TableWmot31[[#This Row],[Wmot]])</f>
        <v>7.4800112770390115E-9</v>
      </c>
      <c r="N48">
        <f>data_lastRecoveryFile!$A2848-data_lastRecoveryFile!$A$2809</f>
        <v>0.39000000000000057</v>
      </c>
      <c r="O48">
        <f>$C$6*data_lastRecoveryFile!$E2848/$C$5</f>
        <v>6.6158357771261</v>
      </c>
      <c r="P48">
        <f>data_lastRecoveryFile!$H2848*2*PI()/($C$4*$C$3*$C$2)</f>
        <v>10.36715349146046</v>
      </c>
      <c r="Q48">
        <f>TableWmot32[[#This Row],[W]]*$C$3</f>
        <v>124.40584189752552</v>
      </c>
      <c r="R48">
        <f>S$5+(R$5-S$5)*EXP(-TableWmot32[[#This Row],[t]]/T$5)</f>
        <v>126.18797349481135</v>
      </c>
      <c r="S48">
        <f>ABS(TableWmot32[[#This Row],[Wmot,sim]]-TableWmot32[[#This Row],[Wmot]])</f>
        <v>1.7821315972858258</v>
      </c>
    </row>
    <row r="49" spans="1:19" x14ac:dyDescent="0.3">
      <c r="A49">
        <f>data_lastRecoveryFile!$A280-data_lastRecoveryFile!$A$240</f>
        <v>0.39999999999999991</v>
      </c>
      <c r="B49">
        <f>$C$6*data_lastRecoveryFile!$E280/$C$5</f>
        <v>6.6158357771261</v>
      </c>
      <c r="C49">
        <f>data_lastRecoveryFile!$H280*2*PI()/($C$4*$C$3*$C$2)</f>
        <v>10.362236888731053</v>
      </c>
      <c r="D49">
        <f>TableWmot31[[#This Row],[W]]*$C$3</f>
        <v>124.34684266477262</v>
      </c>
      <c r="E49">
        <f>F$5+(E$5-F$5)*EXP(-TableWmot31[[#This Row],[t]]/G$5)</f>
        <v>124.30793460060865</v>
      </c>
      <c r="F49">
        <f>ABS(TableWmot31[[#This Row],[Wmot,sim]]-TableWmot31[[#This Row],[Wmot]])</f>
        <v>3.8908064163976519E-2</v>
      </c>
      <c r="N49">
        <f>data_lastRecoveryFile!$A2849-data_lastRecoveryFile!$A$2809</f>
        <v>0.39999999999999858</v>
      </c>
      <c r="O49">
        <f>$C$6*data_lastRecoveryFile!$E2849/$C$5</f>
        <v>6.6158357771261</v>
      </c>
      <c r="P49">
        <f>data_lastRecoveryFile!$H2849*2*PI()/($C$4*$C$3*$C$2)</f>
        <v>10.225063602017491</v>
      </c>
      <c r="Q49">
        <f>TableWmot32[[#This Row],[W]]*$C$3</f>
        <v>122.70076322420988</v>
      </c>
      <c r="R49">
        <f>S$5+(R$5-S$5)*EXP(-TableWmot32[[#This Row],[t]]/T$5)</f>
        <v>126.8169186452227</v>
      </c>
      <c r="S49">
        <f>ABS(TableWmot32[[#This Row],[Wmot,sim]]-TableWmot32[[#This Row],[Wmot]])</f>
        <v>4.1161554210128202</v>
      </c>
    </row>
    <row r="50" spans="1:19" x14ac:dyDescent="0.3">
      <c r="A50">
        <f>data_lastRecoveryFile!$A281-data_lastRecoveryFile!$A$240</f>
        <v>0.41000000000000014</v>
      </c>
      <c r="B50">
        <f>$C$6*data_lastRecoveryFile!$E281/$C$5</f>
        <v>6.6158357771261</v>
      </c>
      <c r="C50">
        <f>data_lastRecoveryFile!$H281*2*PI()/($C$4*$C$3*$C$2)</f>
        <v>10.62675024135955</v>
      </c>
      <c r="D50">
        <f>TableWmot31[[#This Row],[W]]*$C$3</f>
        <v>127.5210028963146</v>
      </c>
      <c r="E50">
        <f>F$5+(E$5-F$5)*EXP(-TableWmot31[[#This Row],[t]]/G$5)</f>
        <v>124.91663479470081</v>
      </c>
      <c r="F50">
        <f>ABS(TableWmot31[[#This Row],[Wmot,sim]]-TableWmot31[[#This Row],[Wmot]])</f>
        <v>2.6043681016137867</v>
      </c>
      <c r="N50">
        <f>data_lastRecoveryFile!$A2850-data_lastRecoveryFile!$A$2809</f>
        <v>0.41000000000000014</v>
      </c>
      <c r="O50">
        <f>$C$6*data_lastRecoveryFile!$E2850/$C$5</f>
        <v>6.6158357771261</v>
      </c>
      <c r="P50">
        <f>data_lastRecoveryFile!$H2850*2*PI()/($C$4*$C$3*$C$2)</f>
        <v>10.160164418377668</v>
      </c>
      <c r="Q50">
        <f>TableWmot32[[#This Row],[W]]*$C$3</f>
        <v>121.92197302053202</v>
      </c>
      <c r="R50">
        <f>S$5+(R$5-S$5)*EXP(-TableWmot32[[#This Row],[t]]/T$5)</f>
        <v>127.42133227143161</v>
      </c>
      <c r="S50">
        <f>ABS(TableWmot32[[#This Row],[Wmot,sim]]-TableWmot32[[#This Row],[Wmot]])</f>
        <v>5.4993592508995874</v>
      </c>
    </row>
    <row r="51" spans="1:19" x14ac:dyDescent="0.3">
      <c r="A51">
        <f>data_lastRecoveryFile!$A282-data_lastRecoveryFile!$A$240</f>
        <v>0.41999999999999993</v>
      </c>
      <c r="B51">
        <f>$C$6*data_lastRecoveryFile!$E282/$C$5</f>
        <v>6.6158357771261</v>
      </c>
      <c r="C51">
        <f>data_lastRecoveryFile!$H282*2*PI()/($C$4*$C$3*$C$2)</f>
        <v>10.820464479914365</v>
      </c>
      <c r="D51">
        <f>TableWmot31[[#This Row],[W]]*$C$3</f>
        <v>129.84557375897239</v>
      </c>
      <c r="E51">
        <f>F$5+(E$5-F$5)*EXP(-TableWmot31[[#This Row],[t]]/G$5)</f>
        <v>125.50133662817123</v>
      </c>
      <c r="F51">
        <f>ABS(TableWmot31[[#This Row],[Wmot,sim]]-TableWmot31[[#This Row],[Wmot]])</f>
        <v>4.3442371308011616</v>
      </c>
      <c r="N51">
        <f>data_lastRecoveryFile!$A2851-data_lastRecoveryFile!$A$2809</f>
        <v>0.41999999999999815</v>
      </c>
      <c r="O51">
        <f>$C$6*data_lastRecoveryFile!$E2851/$C$5</f>
        <v>6.6158357771261</v>
      </c>
      <c r="P51">
        <f>data_lastRecoveryFile!$H2851*2*PI()/($C$4*$C$3*$C$2)</f>
        <v>10.151806186579103</v>
      </c>
      <c r="Q51">
        <f>TableWmot32[[#This Row],[W]]*$C$3</f>
        <v>121.82167423894924</v>
      </c>
      <c r="R51">
        <f>S$5+(R$5-S$5)*EXP(-TableWmot32[[#This Row],[t]]/T$5)</f>
        <v>128.00217120676294</v>
      </c>
      <c r="S51">
        <f>ABS(TableWmot32[[#This Row],[Wmot,sim]]-TableWmot32[[#This Row],[Wmot]])</f>
        <v>6.1804969678136956</v>
      </c>
    </row>
    <row r="52" spans="1:19" x14ac:dyDescent="0.3">
      <c r="A52">
        <f>data_lastRecoveryFile!$A283-data_lastRecoveryFile!$A$240</f>
        <v>0.43000000000000016</v>
      </c>
      <c r="B52">
        <f>$C$6*data_lastRecoveryFile!$E283/$C$5</f>
        <v>6.6158357771261</v>
      </c>
      <c r="C52">
        <f>data_lastRecoveryFile!$H283*2*PI()/($C$4*$C$3*$C$2)</f>
        <v>10.998445582576501</v>
      </c>
      <c r="D52">
        <f>TableWmot31[[#This Row],[W]]*$C$3</f>
        <v>131.98134699091801</v>
      </c>
      <c r="E52">
        <f>F$5+(E$5-F$5)*EXP(-TableWmot31[[#This Row],[t]]/G$5)</f>
        <v>126.06298625040206</v>
      </c>
      <c r="F52">
        <f>ABS(TableWmot31[[#This Row],[Wmot,sim]]-TableWmot31[[#This Row],[Wmot]])</f>
        <v>5.9183607405159506</v>
      </c>
      <c r="N52">
        <f>data_lastRecoveryFile!$A2852-data_lastRecoveryFile!$A$2809</f>
        <v>0.42999999999999972</v>
      </c>
      <c r="O52">
        <f>$C$6*data_lastRecoveryFile!$E2852/$C$5</f>
        <v>6.6158357771261</v>
      </c>
      <c r="P52">
        <f>data_lastRecoveryFile!$H2852*2*PI()/($C$4*$C$3*$C$2)</f>
        <v>10.265871428192604</v>
      </c>
      <c r="Q52">
        <f>TableWmot32[[#This Row],[W]]*$C$3</f>
        <v>123.19045713831125</v>
      </c>
      <c r="R52">
        <f>S$5+(R$5-S$5)*EXP(-TableWmot32[[#This Row],[t]]/T$5)</f>
        <v>128.5603549639909</v>
      </c>
      <c r="S52">
        <f>ABS(TableWmot32[[#This Row],[Wmot,sim]]-TableWmot32[[#This Row],[Wmot]])</f>
        <v>5.3698978256796579</v>
      </c>
    </row>
    <row r="53" spans="1:19" x14ac:dyDescent="0.3">
      <c r="A53">
        <f>data_lastRecoveryFile!$A284-data_lastRecoveryFile!$A$240</f>
        <v>0.43999999999999995</v>
      </c>
      <c r="B53">
        <f>$C$6*data_lastRecoveryFile!$E284/$C$5</f>
        <v>6.6158357771261</v>
      </c>
      <c r="C53">
        <f>data_lastRecoveryFile!$H284*2*PI()/($C$4*$C$3*$C$2)</f>
        <v>11.13955214942828</v>
      </c>
      <c r="D53">
        <f>TableWmot31[[#This Row],[W]]*$C$3</f>
        <v>133.67462579313934</v>
      </c>
      <c r="E53">
        <f>F$5+(E$5-F$5)*EXP(-TableWmot31[[#This Row],[t]]/G$5)</f>
        <v>126.60249250828343</v>
      </c>
      <c r="F53">
        <f>ABS(TableWmot31[[#This Row],[Wmot,sim]]-TableWmot31[[#This Row],[Wmot]])</f>
        <v>7.0721332848559086</v>
      </c>
      <c r="N53">
        <f>data_lastRecoveryFile!$A2853-data_lastRecoveryFile!$A$2809</f>
        <v>0.44000000000000128</v>
      </c>
      <c r="O53">
        <f>$C$6*data_lastRecoveryFile!$E2853/$C$5</f>
        <v>6.6158357771261</v>
      </c>
      <c r="P53">
        <f>data_lastRecoveryFile!$H2853*2*PI()/($C$4*$C$3*$C$2)</f>
        <v>10.439427584307658</v>
      </c>
      <c r="Q53">
        <f>TableWmot32[[#This Row],[W]]*$C$3</f>
        <v>125.2731310116919</v>
      </c>
      <c r="R53">
        <f>S$5+(R$5-S$5)*EXP(-TableWmot32[[#This Row],[t]]/T$5)</f>
        <v>129.09676719099718</v>
      </c>
      <c r="S53">
        <f>ABS(TableWmot32[[#This Row],[Wmot,sim]]-TableWmot32[[#This Row],[Wmot]])</f>
        <v>3.8236361793052822</v>
      </c>
    </row>
    <row r="54" spans="1:19" x14ac:dyDescent="0.3">
      <c r="A54">
        <f>data_lastRecoveryFile!$A285-data_lastRecoveryFile!$A$240</f>
        <v>0.45000000000000018</v>
      </c>
      <c r="B54">
        <f>$C$6*data_lastRecoveryFile!$E285/$C$5</f>
        <v>6.6158357771261</v>
      </c>
      <c r="C54">
        <f>data_lastRecoveryFile!$H285*2*PI()/($C$4*$C$3*$C$2)</f>
        <v>11.147910381226849</v>
      </c>
      <c r="D54">
        <f>TableWmot31[[#This Row],[W]]*$C$3</f>
        <v>133.77492457472218</v>
      </c>
      <c r="E54">
        <f>F$5+(E$5-F$5)*EXP(-TableWmot31[[#This Row],[t]]/G$5)</f>
        <v>127.12072841688618</v>
      </c>
      <c r="F54">
        <f>ABS(TableWmot31[[#This Row],[Wmot,sim]]-TableWmot31[[#This Row],[Wmot]])</f>
        <v>6.6541961578359974</v>
      </c>
      <c r="N54">
        <f>data_lastRecoveryFile!$A2854-data_lastRecoveryFile!$A$2809</f>
        <v>0.44999999999999929</v>
      </c>
      <c r="O54">
        <f>$C$6*data_lastRecoveryFile!$E2854/$C$5</f>
        <v>6.6158357771261</v>
      </c>
      <c r="P54">
        <f>data_lastRecoveryFile!$H2854*2*PI()/($C$4*$C$3*$C$2)</f>
        <v>10.666574739830208</v>
      </c>
      <c r="Q54">
        <f>TableWmot32[[#This Row],[W]]*$C$3</f>
        <v>127.99889687796249</v>
      </c>
      <c r="R54">
        <f>S$5+(R$5-S$5)*EXP(-TableWmot32[[#This Row],[t]]/T$5)</f>
        <v>129.61225706965413</v>
      </c>
      <c r="S54">
        <f>ABS(TableWmot32[[#This Row],[Wmot,sim]]-TableWmot32[[#This Row],[Wmot]])</f>
        <v>1.6133601916916405</v>
      </c>
    </row>
    <row r="55" spans="1:19" x14ac:dyDescent="0.3">
      <c r="A55">
        <f>data_lastRecoveryFile!$A286-data_lastRecoveryFile!$A$240</f>
        <v>0.45999999999999996</v>
      </c>
      <c r="B55">
        <f>$C$6*data_lastRecoveryFile!$E286/$C$5</f>
        <v>6.6158357771261</v>
      </c>
      <c r="C55">
        <f>data_lastRecoveryFile!$H286*2*PI()/($C$4*$C$3*$C$2)</f>
        <v>11.155285285320959</v>
      </c>
      <c r="D55">
        <f>TableWmot31[[#This Row],[W]]*$C$3</f>
        <v>133.86342342385151</v>
      </c>
      <c r="E55">
        <f>F$5+(E$5-F$5)*EXP(-TableWmot31[[#This Row],[t]]/G$5)</f>
        <v>127.61853257215208</v>
      </c>
      <c r="F55">
        <f>ABS(TableWmot31[[#This Row],[Wmot,sim]]-TableWmot31[[#This Row],[Wmot]])</f>
        <v>6.2448908516994379</v>
      </c>
      <c r="N55">
        <f>data_lastRecoveryFile!$A2855-data_lastRecoveryFile!$A$2809</f>
        <v>0.46000000000000085</v>
      </c>
      <c r="O55">
        <f>$C$6*data_lastRecoveryFile!$E2855/$C$5</f>
        <v>6.6158357771261</v>
      </c>
      <c r="P55">
        <f>data_lastRecoveryFile!$H2855*2*PI()/($C$4*$C$3*$C$2)</f>
        <v>10.90896336994984</v>
      </c>
      <c r="Q55">
        <f>TableWmot32[[#This Row],[W]]*$C$3</f>
        <v>130.90756043939808</v>
      </c>
      <c r="R55">
        <f>S$5+(R$5-S$5)*EXP(-TableWmot32[[#This Row],[t]]/T$5)</f>
        <v>130.10764066014568</v>
      </c>
      <c r="S55">
        <f>ABS(TableWmot32[[#This Row],[Wmot,sim]]-TableWmot32[[#This Row],[Wmot]])</f>
        <v>0.79991977925240576</v>
      </c>
    </row>
    <row r="56" spans="1:19" x14ac:dyDescent="0.3">
      <c r="A56">
        <f>data_lastRecoveryFile!$A287-data_lastRecoveryFile!$A$240</f>
        <v>0.4700000000000002</v>
      </c>
      <c r="B56">
        <f>$C$6*data_lastRecoveryFile!$E287/$C$5</f>
        <v>6.6158357771261</v>
      </c>
      <c r="C56">
        <f>data_lastRecoveryFile!$H287*2*PI()/($C$4*$C$3*$C$2)</f>
        <v>11.211334586093157</v>
      </c>
      <c r="D56">
        <f>TableWmot31[[#This Row],[W]]*$C$3</f>
        <v>134.53601503311788</v>
      </c>
      <c r="E56">
        <f>F$5+(E$5-F$5)*EXP(-TableWmot31[[#This Row],[t]]/G$5)</f>
        <v>128.09671050788822</v>
      </c>
      <c r="F56">
        <f>ABS(TableWmot31[[#This Row],[Wmot,sim]]-TableWmot31[[#This Row],[Wmot]])</f>
        <v>6.4393045252296588</v>
      </c>
      <c r="N56">
        <f>data_lastRecoveryFile!$A2856-data_lastRecoveryFile!$A$2809</f>
        <v>0.46999999999999886</v>
      </c>
      <c r="O56">
        <f>$C$6*data_lastRecoveryFile!$E2856/$C$5</f>
        <v>6.6158357771261</v>
      </c>
      <c r="P56">
        <f>data_lastRecoveryFile!$H2856*2*PI()/($C$4*$C$3*$C$2)</f>
        <v>10.988120715822093</v>
      </c>
      <c r="Q56">
        <f>TableWmot32[[#This Row],[W]]*$C$3</f>
        <v>131.85744858986513</v>
      </c>
      <c r="R56">
        <f>S$5+(R$5-S$5)*EXP(-TableWmot32[[#This Row],[t]]/T$5)</f>
        <v>130.58370219285223</v>
      </c>
      <c r="S56">
        <f>ABS(TableWmot32[[#This Row],[Wmot,sim]]-TableWmot32[[#This Row],[Wmot]])</f>
        <v>1.2737463970128999</v>
      </c>
    </row>
    <row r="57" spans="1:19" x14ac:dyDescent="0.3">
      <c r="A57">
        <f>data_lastRecoveryFile!$A288-data_lastRecoveryFile!$A$240</f>
        <v>0.48</v>
      </c>
      <c r="B57">
        <f>$C$6*data_lastRecoveryFile!$E288/$C$5</f>
        <v>6.6158357771261</v>
      </c>
      <c r="C57">
        <f>data_lastRecoveryFile!$H288*2*PI()/($C$4*$C$3*$C$2)</f>
        <v>11.285083662827139</v>
      </c>
      <c r="D57">
        <f>TableWmot31[[#This Row],[W]]*$C$3</f>
        <v>135.42100395392566</v>
      </c>
      <c r="E57">
        <f>F$5+(E$5-F$5)*EXP(-TableWmot31[[#This Row],[t]]/G$5)</f>
        <v>128.5560359992609</v>
      </c>
      <c r="F57">
        <f>ABS(TableWmot31[[#This Row],[Wmot,sim]]-TableWmot31[[#This Row],[Wmot]])</f>
        <v>6.8649679546647633</v>
      </c>
      <c r="N57">
        <f>data_lastRecoveryFile!$A2857-data_lastRecoveryFile!$A$2809</f>
        <v>0.48000000000000043</v>
      </c>
      <c r="O57">
        <f>$C$6*data_lastRecoveryFile!$E2857/$C$5</f>
        <v>6.6158357771261</v>
      </c>
      <c r="P57">
        <f>data_lastRecoveryFile!$H2857*2*PI()/($C$4*$C$3*$C$2)</f>
        <v>11.089894440385544</v>
      </c>
      <c r="Q57">
        <f>TableWmot32[[#This Row],[W]]*$C$3</f>
        <v>133.07873328462654</v>
      </c>
      <c r="R57">
        <f>S$5+(R$5-S$5)*EXP(-TableWmot32[[#This Row],[t]]/T$5)</f>
        <v>131.04119530984903</v>
      </c>
      <c r="S57">
        <f>ABS(TableWmot32[[#This Row],[Wmot,sim]]-TableWmot32[[#This Row],[Wmot]])</f>
        <v>2.0375379747775071</v>
      </c>
    </row>
    <row r="58" spans="1:19" x14ac:dyDescent="0.3">
      <c r="A58">
        <f>data_lastRecoveryFile!$A289-data_lastRecoveryFile!$A$240</f>
        <v>0.49000000000000021</v>
      </c>
      <c r="B58">
        <f>$C$6*data_lastRecoveryFile!$E289/$C$5</f>
        <v>6.6158357771261</v>
      </c>
      <c r="C58">
        <f>data_lastRecoveryFile!$H289*2*PI()/($C$4*$C$3*$C$2)</f>
        <v>11.361782702221422</v>
      </c>
      <c r="D58">
        <f>TableWmot31[[#This Row],[W]]*$C$3</f>
        <v>136.34139242665708</v>
      </c>
      <c r="E58">
        <f>F$5+(E$5-F$5)*EXP(-TableWmot31[[#This Row],[t]]/G$5)</f>
        <v>128.99725231489865</v>
      </c>
      <c r="F58">
        <f>ABS(TableWmot31[[#This Row],[Wmot,sim]]-TableWmot31[[#This Row],[Wmot]])</f>
        <v>7.3441401117584348</v>
      </c>
      <c r="N58">
        <f>data_lastRecoveryFile!$A2858-data_lastRecoveryFile!$A$2809</f>
        <v>0.48999999999999844</v>
      </c>
      <c r="O58">
        <f>$C$6*data_lastRecoveryFile!$E2858/$C$5</f>
        <v>6.6158357771261</v>
      </c>
      <c r="P58">
        <f>data_lastRecoveryFile!$H2858*2*PI()/($C$4*$C$3*$C$2)</f>
        <v>11.1852765783328</v>
      </c>
      <c r="Q58">
        <f>TableWmot32[[#This Row],[W]]*$C$3</f>
        <v>134.22331893999359</v>
      </c>
      <c r="R58">
        <f>S$5+(R$5-S$5)*EXP(-TableWmot32[[#This Row],[t]]/T$5)</f>
        <v>131.48084425797848</v>
      </c>
      <c r="S58">
        <f>ABS(TableWmot32[[#This Row],[Wmot,sim]]-TableWmot32[[#This Row],[Wmot]])</f>
        <v>2.7424746820151142</v>
      </c>
    </row>
    <row r="59" spans="1:19" x14ac:dyDescent="0.3">
      <c r="A59">
        <f>data_lastRecoveryFile!$A290-data_lastRecoveryFile!$A$240</f>
        <v>0.5</v>
      </c>
      <c r="B59">
        <f>$C$6*data_lastRecoveryFile!$E290/$C$5</f>
        <v>6.6158357771261</v>
      </c>
      <c r="C59">
        <f>data_lastRecoveryFile!$H290*2*PI()/($C$4*$C$3*$C$2)</f>
        <v>11.42422358449654</v>
      </c>
      <c r="D59">
        <f>TableWmot31[[#This Row],[W]]*$C$3</f>
        <v>137.09068301395848</v>
      </c>
      <c r="E59">
        <f>F$5+(E$5-F$5)*EXP(-TableWmot31[[#This Row],[t]]/G$5)</f>
        <v>129.42107341963018</v>
      </c>
      <c r="F59">
        <f>ABS(TableWmot31[[#This Row],[Wmot,sim]]-TableWmot31[[#This Row],[Wmot]])</f>
        <v>7.6696095943283069</v>
      </c>
      <c r="N59">
        <f>data_lastRecoveryFile!$A2859-data_lastRecoveryFile!$A$2809</f>
        <v>0.5</v>
      </c>
      <c r="O59">
        <f>$C$6*data_lastRecoveryFile!$E2859/$C$5</f>
        <v>6.6158357771261</v>
      </c>
      <c r="P59">
        <f>data_lastRecoveryFile!$H2859*2*PI()/($C$4*$C$3*$C$2)</f>
        <v>11.317041595908091</v>
      </c>
      <c r="Q59">
        <f>TableWmot32[[#This Row],[W]]*$C$3</f>
        <v>135.80449915089707</v>
      </c>
      <c r="R59">
        <f>S$5+(R$5-S$5)*EXP(-TableWmot32[[#This Row],[t]]/T$5)</f>
        <v>131.90334503538975</v>
      </c>
      <c r="S59">
        <f>ABS(TableWmot32[[#This Row],[Wmot,sim]]-TableWmot32[[#This Row],[Wmot]])</f>
        <v>3.9011541155073246</v>
      </c>
    </row>
    <row r="60" spans="1:19" x14ac:dyDescent="0.3">
      <c r="A60">
        <f>data_lastRecoveryFile!$A291-data_lastRecoveryFile!$A$240</f>
        <v>0.51000000000000023</v>
      </c>
      <c r="B60">
        <f>$C$6*data_lastRecoveryFile!$E291/$C$5</f>
        <v>6.6158357771261</v>
      </c>
      <c r="C60">
        <f>data_lastRecoveryFile!$H291*2*PI()/($C$4*$C$3*$C$2)</f>
        <v>11.365224326177314</v>
      </c>
      <c r="D60">
        <f>TableWmot31[[#This Row],[W]]*$C$3</f>
        <v>136.38269191412778</v>
      </c>
      <c r="E60">
        <f>F$5+(E$5-F$5)*EXP(-TableWmot31[[#This Row],[t]]/G$5)</f>
        <v>129.82818512980401</v>
      </c>
      <c r="F60">
        <f>ABS(TableWmot31[[#This Row],[Wmot,sim]]-TableWmot31[[#This Row],[Wmot]])</f>
        <v>6.5545067843237632</v>
      </c>
      <c r="N60">
        <f>data_lastRecoveryFile!$A2860-data_lastRecoveryFile!$A$2809</f>
        <v>0.50999999999999801</v>
      </c>
      <c r="O60">
        <f>$C$6*data_lastRecoveryFile!$E2860/$C$5</f>
        <v>6.6158357771261</v>
      </c>
      <c r="P60">
        <f>data_lastRecoveryFile!$H2860*2*PI()/($C$4*$C$3*$C$2)</f>
        <v>11.466998050740763</v>
      </c>
      <c r="Q60">
        <f>TableWmot32[[#This Row],[W]]*$C$3</f>
        <v>137.60397660888916</v>
      </c>
      <c r="R60">
        <f>S$5+(R$5-S$5)*EXP(-TableWmot32[[#This Row],[t]]/T$5)</f>
        <v>132.30936649335635</v>
      </c>
      <c r="S60">
        <f>ABS(TableWmot32[[#This Row],[Wmot,sim]]-TableWmot32[[#This Row],[Wmot]])</f>
        <v>5.2946101155328051</v>
      </c>
    </row>
    <row r="61" spans="1:19" x14ac:dyDescent="0.3">
      <c r="A61">
        <f>data_lastRecoveryFile!$A292-data_lastRecoveryFile!$A$240</f>
        <v>0.52</v>
      </c>
      <c r="B61">
        <f>$C$6*data_lastRecoveryFile!$E292/$C$5</f>
        <v>6.6158357771261</v>
      </c>
      <c r="C61">
        <f>data_lastRecoveryFile!$H292*2*PI()/($C$4*$C$3*$C$2)</f>
        <v>11.322449859933092</v>
      </c>
      <c r="D61">
        <f>TableWmot31[[#This Row],[W]]*$C$3</f>
        <v>135.8693983191971</v>
      </c>
      <c r="E61">
        <f>F$5+(E$5-F$5)*EXP(-TableWmot31[[#This Row],[t]]/G$5)</f>
        <v>130.21924622305852</v>
      </c>
      <c r="F61">
        <f>ABS(TableWmot31[[#This Row],[Wmot,sim]]-TableWmot31[[#This Row],[Wmot]])</f>
        <v>5.6501520961385836</v>
      </c>
      <c r="N61">
        <f>data_lastRecoveryFile!$A2861-data_lastRecoveryFile!$A$2809</f>
        <v>0.51999999999999957</v>
      </c>
      <c r="O61">
        <f>$C$6*data_lastRecoveryFile!$E2861/$C$5</f>
        <v>6.6158357771261</v>
      </c>
      <c r="P61">
        <f>data_lastRecoveryFile!$H2861*2*PI()/($C$4*$C$3*$C$2)</f>
        <v>11.525013991582069</v>
      </c>
      <c r="Q61">
        <f>TableWmot32[[#This Row],[W]]*$C$3</f>
        <v>138.30016789898482</v>
      </c>
      <c r="R61">
        <f>S$5+(R$5-S$5)*EXP(-TableWmot32[[#This Row],[t]]/T$5)</f>
        <v>132.69955139512038</v>
      </c>
      <c r="S61">
        <f>ABS(TableWmot32[[#This Row],[Wmot,sim]]-TableWmot32[[#This Row],[Wmot]])</f>
        <v>5.600616503864444</v>
      </c>
    </row>
    <row r="62" spans="1:19" x14ac:dyDescent="0.3">
      <c r="A62">
        <f>data_lastRecoveryFile!$A293-data_lastRecoveryFile!$A$240</f>
        <v>0.53000000000000025</v>
      </c>
      <c r="B62">
        <f>$C$6*data_lastRecoveryFile!$E293/$C$5</f>
        <v>6.6158357771261</v>
      </c>
      <c r="C62">
        <f>data_lastRecoveryFile!$H293*2*PI()/($C$4*$C$3*$C$2)</f>
        <v>11.268858865638867</v>
      </c>
      <c r="D62">
        <f>TableWmot31[[#This Row],[W]]*$C$3</f>
        <v>135.2263063876664</v>
      </c>
      <c r="E62">
        <f>F$5+(E$5-F$5)*EXP(-TableWmot31[[#This Row],[t]]/G$5)</f>
        <v>130.59488950433908</v>
      </c>
      <c r="F62">
        <f>ABS(TableWmot31[[#This Row],[Wmot,sim]]-TableWmot31[[#This Row],[Wmot]])</f>
        <v>4.6314168833273186</v>
      </c>
      <c r="N62">
        <f>data_lastRecoveryFile!$A2862-data_lastRecoveryFile!$A$2809</f>
        <v>0.53000000000000114</v>
      </c>
      <c r="O62">
        <f>$C$6*data_lastRecoveryFile!$E2862/$C$5</f>
        <v>6.6158357771261</v>
      </c>
      <c r="P62">
        <f>data_lastRecoveryFile!$H2862*2*PI()/($C$4*$C$3*$C$2)</f>
        <v>11.564346828757129</v>
      </c>
      <c r="Q62">
        <f>TableWmot32[[#This Row],[W]]*$C$3</f>
        <v>138.77216194508554</v>
      </c>
      <c r="R62">
        <f>S$5+(R$5-S$5)*EXP(-TableWmot32[[#This Row],[t]]/T$5)</f>
        <v>133.0745174334352</v>
      </c>
      <c r="S62">
        <f>ABS(TableWmot32[[#This Row],[Wmot,sim]]-TableWmot32[[#This Row],[Wmot]])</f>
        <v>5.6976445116503385</v>
      </c>
    </row>
    <row r="63" spans="1:19" x14ac:dyDescent="0.3">
      <c r="A63">
        <f>data_lastRecoveryFile!$A294-data_lastRecoveryFile!$A$240</f>
        <v>0.54</v>
      </c>
      <c r="B63">
        <f>$C$6*data_lastRecoveryFile!$E294/$C$5</f>
        <v>6.6158357771261</v>
      </c>
      <c r="C63">
        <f>data_lastRecoveryFile!$H294*2*PI()/($C$4*$C$3*$C$2)</f>
        <v>11.078094589744351</v>
      </c>
      <c r="D63">
        <f>TableWmot31[[#This Row],[W]]*$C$3</f>
        <v>132.93713507693221</v>
      </c>
      <c r="E63">
        <f>F$5+(E$5-F$5)*EXP(-TableWmot31[[#This Row],[t]]/G$5)</f>
        <v>130.95572282988638</v>
      </c>
      <c r="F63">
        <f>ABS(TableWmot31[[#This Row],[Wmot,sim]]-TableWmot31[[#This Row],[Wmot]])</f>
        <v>1.9814122470458244</v>
      </c>
      <c r="N63">
        <f>data_lastRecoveryFile!$A2863-data_lastRecoveryFile!$A$2809</f>
        <v>0.53999999999999915</v>
      </c>
      <c r="O63">
        <f>$C$6*data_lastRecoveryFile!$E2863/$C$5</f>
        <v>6.6158357771261</v>
      </c>
      <c r="P63">
        <f>data_lastRecoveryFile!$H2863*2*PI()/($C$4*$C$3*$C$2)</f>
        <v>11.59089649781308</v>
      </c>
      <c r="Q63">
        <f>TableWmot32[[#This Row],[W]]*$C$3</f>
        <v>139.09075797375698</v>
      </c>
      <c r="R63">
        <f>S$5+(R$5-S$5)*EXP(-TableWmot32[[#This Row],[t]]/T$5)</f>
        <v>133.43485820842119</v>
      </c>
      <c r="S63">
        <f>ABS(TableWmot32[[#This Row],[Wmot,sim]]-TableWmot32[[#This Row],[Wmot]])</f>
        <v>5.6558997653357892</v>
      </c>
    </row>
    <row r="64" spans="1:19" x14ac:dyDescent="0.3">
      <c r="A64">
        <f>data_lastRecoveryFile!$A295-data_lastRecoveryFile!$A$240</f>
        <v>0.55000000000000027</v>
      </c>
      <c r="B64">
        <f>$C$6*data_lastRecoveryFile!$E295/$C$5</f>
        <v>6.6158357771261</v>
      </c>
      <c r="C64">
        <f>data_lastRecoveryFile!$H295*2*PI()/($C$4*$C$3*$C$2)</f>
        <v>10.962554369357335</v>
      </c>
      <c r="D64">
        <f>TableWmot31[[#This Row],[W]]*$C$3</f>
        <v>131.55065243228802</v>
      </c>
      <c r="E64">
        <f>F$5+(E$5-F$5)*EXP(-TableWmot31[[#This Row],[t]]/G$5)</f>
        <v>131.30233009085404</v>
      </c>
      <c r="F64">
        <f>ABS(TableWmot31[[#This Row],[Wmot,sim]]-TableWmot31[[#This Row],[Wmot]])</f>
        <v>0.24832234143397613</v>
      </c>
      <c r="N64">
        <f>data_lastRecoveryFile!$A2864-data_lastRecoveryFile!$A$2809</f>
        <v>0.55000000000000071</v>
      </c>
      <c r="O64">
        <f>$C$6*data_lastRecoveryFile!$E2864/$C$5</f>
        <v>6.6158357771261</v>
      </c>
      <c r="P64">
        <f>data_lastRecoveryFile!$H2864*2*PI()/($C$4*$C$3*$C$2)</f>
        <v>11.646454137289682</v>
      </c>
      <c r="Q64">
        <f>TableWmot32[[#This Row],[W]]*$C$3</f>
        <v>139.75744964747619</v>
      </c>
      <c r="R64">
        <f>S$5+(R$5-S$5)*EXP(-TableWmot32[[#This Row],[t]]/T$5)</f>
        <v>133.78114416728064</v>
      </c>
      <c r="S64">
        <f>ABS(TableWmot32[[#This Row],[Wmot,sim]]-TableWmot32[[#This Row],[Wmot]])</f>
        <v>5.9763054801955491</v>
      </c>
    </row>
    <row r="65" spans="1:19" x14ac:dyDescent="0.3">
      <c r="A65">
        <f>data_lastRecoveryFile!$A296-data_lastRecoveryFile!$A$240</f>
        <v>0.56000000000000005</v>
      </c>
      <c r="B65">
        <f>$C$6*data_lastRecoveryFile!$E296/$C$5</f>
        <v>6.6158357771261</v>
      </c>
      <c r="C65">
        <f>data_lastRecoveryFile!$H296*2*PI()/($C$4*$C$3*$C$2)</f>
        <v>10.857339020837992</v>
      </c>
      <c r="D65">
        <f>TableWmot31[[#This Row],[W]]*$C$3</f>
        <v>130.28806825005591</v>
      </c>
      <c r="E65">
        <f>F$5+(E$5-F$5)*EXP(-TableWmot31[[#This Row],[t]]/G$5)</f>
        <v>131.6352721581458</v>
      </c>
      <c r="F65">
        <f>ABS(TableWmot31[[#This Row],[Wmot,sim]]-TableWmot31[[#This Row],[Wmot]])</f>
        <v>1.347203908089881</v>
      </c>
      <c r="N65">
        <f>data_lastRecoveryFile!$A2865-data_lastRecoveryFile!$A$2809</f>
        <v>0.55999999999999872</v>
      </c>
      <c r="O65">
        <f>$C$6*data_lastRecoveryFile!$E2865/$C$5</f>
        <v>6.6158357771261</v>
      </c>
      <c r="P65">
        <f>data_lastRecoveryFile!$H2865*2*PI()/($C$4*$C$3*$C$2)</f>
        <v>11.580079964649807</v>
      </c>
      <c r="Q65">
        <f>TableWmot32[[#This Row],[W]]*$C$3</f>
        <v>138.96095957579769</v>
      </c>
      <c r="R65">
        <f>S$5+(R$5-S$5)*EXP(-TableWmot32[[#This Row],[t]]/T$5)</f>
        <v>134.11392350735889</v>
      </c>
      <c r="S65">
        <f>ABS(TableWmot32[[#This Row],[Wmot,sim]]-TableWmot32[[#This Row],[Wmot]])</f>
        <v>4.847036068438797</v>
      </c>
    </row>
    <row r="66" spans="1:19" x14ac:dyDescent="0.3">
      <c r="A66">
        <f>data_lastRecoveryFile!$A297-data_lastRecoveryFile!$A$240</f>
        <v>0.57000000000000028</v>
      </c>
      <c r="B66">
        <f>$C$6*data_lastRecoveryFile!$E297/$C$5</f>
        <v>6.6158357771261</v>
      </c>
      <c r="C66">
        <f>data_lastRecoveryFile!$H297*2*PI()/($C$4*$C$3*$C$2)</f>
        <v>10.773265072236331</v>
      </c>
      <c r="D66">
        <f>TableWmot31[[#This Row],[W]]*$C$3</f>
        <v>129.27918086683599</v>
      </c>
      <c r="E66">
        <f>F$5+(E$5-F$5)*EXP(-TableWmot31[[#This Row],[t]]/G$5)</f>
        <v>131.95508779000258</v>
      </c>
      <c r="F66">
        <f>ABS(TableWmot31[[#This Row],[Wmot,sim]]-TableWmot31[[#This Row],[Wmot]])</f>
        <v>2.6759069231665933</v>
      </c>
      <c r="N66">
        <f>data_lastRecoveryFile!$A2866-data_lastRecoveryFile!$A$2809</f>
        <v>0.57000000000000028</v>
      </c>
      <c r="O66">
        <f>$C$6*data_lastRecoveryFile!$E2866/$C$5</f>
        <v>6.6158357771261</v>
      </c>
      <c r="P66">
        <f>data_lastRecoveryFile!$H2866*2*PI()/($C$4*$C$3*$C$2)</f>
        <v>11.485681149293738</v>
      </c>
      <c r="Q66">
        <f>TableWmot32[[#This Row],[W]]*$C$3</f>
        <v>137.82817379152485</v>
      </c>
      <c r="R66">
        <f>S$5+(R$5-S$5)*EXP(-TableWmot32[[#This Row],[t]]/T$5)</f>
        <v>134.43372304398392</v>
      </c>
      <c r="S66">
        <f>ABS(TableWmot32[[#This Row],[Wmot,sim]]-TableWmot32[[#This Row],[Wmot]])</f>
        <v>3.3944507475409296</v>
      </c>
    </row>
    <row r="67" spans="1:19" x14ac:dyDescent="0.3">
      <c r="A67">
        <f>data_lastRecoveryFile!$A298-data_lastRecoveryFile!$A$240</f>
        <v>0.58000000000000007</v>
      </c>
      <c r="B67">
        <f>$C$6*data_lastRecoveryFile!$E298/$C$5</f>
        <v>6.6158357771261</v>
      </c>
      <c r="C67">
        <f>data_lastRecoveryFile!$H298*2*PI()/($C$4*$C$3*$C$2)</f>
        <v>10.804731344021688</v>
      </c>
      <c r="D67">
        <f>TableWmot31[[#This Row],[W]]*$C$3</f>
        <v>129.65677612826025</v>
      </c>
      <c r="E67">
        <f>F$5+(E$5-F$5)*EXP(-TableWmot31[[#This Row],[t]]/G$5)</f>
        <v>132.262294503807</v>
      </c>
      <c r="F67">
        <f>ABS(TableWmot31[[#This Row],[Wmot,sim]]-TableWmot31[[#This Row],[Wmot]])</f>
        <v>2.605518375546751</v>
      </c>
      <c r="N67">
        <f>data_lastRecoveryFile!$A2867-data_lastRecoveryFile!$A$2809</f>
        <v>0.57999999999999829</v>
      </c>
      <c r="O67">
        <f>$C$6*data_lastRecoveryFile!$E2867/$C$5</f>
        <v>6.6158357771261</v>
      </c>
      <c r="P67">
        <f>data_lastRecoveryFile!$H2867*2*PI()/($C$4*$C$3*$C$2)</f>
        <v>11.377024176818505</v>
      </c>
      <c r="Q67">
        <f>TableWmot32[[#This Row],[W]]*$C$3</f>
        <v>136.52429012182205</v>
      </c>
      <c r="R67">
        <f>S$5+(R$5-S$5)*EXP(-TableWmot32[[#This Row],[t]]/T$5)</f>
        <v>134.74104904445457</v>
      </c>
      <c r="S67">
        <f>ABS(TableWmot32[[#This Row],[Wmot,sim]]-TableWmot32[[#This Row],[Wmot]])</f>
        <v>1.7832410773674781</v>
      </c>
    </row>
    <row r="68" spans="1:19" x14ac:dyDescent="0.3">
      <c r="A68">
        <f>data_lastRecoveryFile!$A299-data_lastRecoveryFile!$A$240</f>
        <v>0.5900000000000003</v>
      </c>
      <c r="B68">
        <f>$C$6*data_lastRecoveryFile!$E299/$C$5</f>
        <v>6.6158357771261</v>
      </c>
      <c r="C68">
        <f>data_lastRecoveryFile!$H299*2*PI()/($C$4*$C$3*$C$2)</f>
        <v>10.823414442574665</v>
      </c>
      <c r="D68">
        <f>TableWmot31[[#This Row],[W]]*$C$3</f>
        <v>129.88097331089597</v>
      </c>
      <c r="E68">
        <f>F$5+(E$5-F$5)*EXP(-TableWmot31[[#This Row],[t]]/G$5)</f>
        <v>132.55738941351666</v>
      </c>
      <c r="F68">
        <f>ABS(TableWmot31[[#This Row],[Wmot,sim]]-TableWmot31[[#This Row],[Wmot]])</f>
        <v>2.6764161026206921</v>
      </c>
      <c r="N68">
        <f>data_lastRecoveryFile!$A2868-data_lastRecoveryFile!$A$2809</f>
        <v>0.58999999999999986</v>
      </c>
      <c r="O68">
        <f>$C$6*data_lastRecoveryFile!$E2868/$C$5</f>
        <v>6.6158357771261</v>
      </c>
      <c r="P68">
        <f>data_lastRecoveryFile!$H2868*2*PI()/($C$4*$C$3*$C$2)</f>
        <v>11.249192444494703</v>
      </c>
      <c r="Q68">
        <f>TableWmot32[[#This Row],[W]]*$C$3</f>
        <v>134.99030933393644</v>
      </c>
      <c r="R68">
        <f>S$5+(R$5-S$5)*EXP(-TableWmot32[[#This Row],[t]]/T$5)</f>
        <v>135.03638802950158</v>
      </c>
      <c r="S68">
        <f>ABS(TableWmot32[[#This Row],[Wmot,sim]]-TableWmot32[[#This Row],[Wmot]])</f>
        <v>4.607869556514288E-2</v>
      </c>
    </row>
    <row r="69" spans="1:19" x14ac:dyDescent="0.3">
      <c r="A69">
        <f>data_lastRecoveryFile!$A300-data_lastRecoveryFile!$A$240</f>
        <v>0.60000000000000009</v>
      </c>
      <c r="B69">
        <f>$C$6*data_lastRecoveryFile!$E300/$C$5</f>
        <v>6.6158357771261</v>
      </c>
      <c r="C69">
        <f>data_lastRecoveryFile!$H300*2*PI()/($C$4*$C$3*$C$2)</f>
        <v>10.78899820812901</v>
      </c>
      <c r="D69">
        <f>TableWmot31[[#This Row],[W]]*$C$3</f>
        <v>129.46797849754813</v>
      </c>
      <c r="E69">
        <f>F$5+(E$5-F$5)*EXP(-TableWmot31[[#This Row],[t]]/G$5)</f>
        <v>132.84085003408103</v>
      </c>
      <c r="F69">
        <f>ABS(TableWmot31[[#This Row],[Wmot,sim]]-TableWmot31[[#This Row],[Wmot]])</f>
        <v>3.3728715365328981</v>
      </c>
      <c r="N69">
        <f>data_lastRecoveryFile!$A2869-data_lastRecoveryFile!$A$2809</f>
        <v>0.60000000000000142</v>
      </c>
      <c r="O69">
        <f>$C$6*data_lastRecoveryFile!$E2869/$C$5</f>
        <v>6.6158357771261</v>
      </c>
      <c r="P69">
        <f>data_lastRecoveryFile!$H2869*2*PI()/($C$4*$C$3*$C$2)</f>
        <v>11.394232296597968</v>
      </c>
      <c r="Q69">
        <f>TableWmot32[[#This Row],[W]]*$C$3</f>
        <v>136.73078755917561</v>
      </c>
      <c r="R69">
        <f>S$5+(R$5-S$5)*EXP(-TableWmot32[[#This Row],[t]]/T$5)</f>
        <v>135.3202075434867</v>
      </c>
      <c r="S69">
        <f>ABS(TableWmot32[[#This Row],[Wmot,sim]]-TableWmot32[[#This Row],[Wmot]])</f>
        <v>1.4105800156889075</v>
      </c>
    </row>
    <row r="70" spans="1:19" x14ac:dyDescent="0.3">
      <c r="A70">
        <f>data_lastRecoveryFile!$A301-data_lastRecoveryFile!$A$240</f>
        <v>0.61000000000000032</v>
      </c>
      <c r="B70">
        <f>$C$6*data_lastRecoveryFile!$E301/$C$5</f>
        <v>6.6158357771261</v>
      </c>
      <c r="C70">
        <f>data_lastRecoveryFile!$H301*2*PI()/($C$4*$C$3*$C$2)</f>
        <v>10.748190387067165</v>
      </c>
      <c r="D70">
        <f>TableWmot31[[#This Row],[W]]*$C$3</f>
        <v>128.97828464480597</v>
      </c>
      <c r="E70">
        <f>F$5+(E$5-F$5)*EXP(-TableWmot31[[#This Row],[t]]/G$5)</f>
        <v>133.11313505414392</v>
      </c>
      <c r="F70">
        <f>ABS(TableWmot31[[#This Row],[Wmot,sim]]-TableWmot31[[#This Row],[Wmot]])</f>
        <v>4.1348504093379574</v>
      </c>
      <c r="N70">
        <f>data_lastRecoveryFile!$A2870-data_lastRecoveryFile!$A$2809</f>
        <v>0.60999999999999943</v>
      </c>
      <c r="O70">
        <f>$C$6*data_lastRecoveryFile!$E2870/$C$5</f>
        <v>6.6158357771261</v>
      </c>
      <c r="P70">
        <f>data_lastRecoveryFile!$H2870*2*PI()/($C$4*$C$3*$C$2)</f>
        <v>11.573196721851293</v>
      </c>
      <c r="Q70">
        <f>TableWmot32[[#This Row],[W]]*$C$3</f>
        <v>138.87836066221553</v>
      </c>
      <c r="R70">
        <f>S$5+(R$5-S$5)*EXP(-TableWmot32[[#This Row],[t]]/T$5)</f>
        <v>135.59295689456172</v>
      </c>
      <c r="S70">
        <f>ABS(TableWmot32[[#This Row],[Wmot,sim]]-TableWmot32[[#This Row],[Wmot]])</f>
        <v>3.2854037676538042</v>
      </c>
    </row>
    <row r="71" spans="1:19" x14ac:dyDescent="0.3">
      <c r="A71">
        <f>data_lastRecoveryFile!$A302-data_lastRecoveryFile!$A$240</f>
        <v>0.62000000000000011</v>
      </c>
      <c r="B71">
        <f>$C$6*data_lastRecoveryFile!$E302/$C$5</f>
        <v>6.6158357771261</v>
      </c>
      <c r="C71">
        <f>data_lastRecoveryFile!$H302*2*PI()/($C$4*$C$3*$C$2)</f>
        <v>10.727540643331812</v>
      </c>
      <c r="D71">
        <f>TableWmot31[[#This Row],[W]]*$C$3</f>
        <v>128.73048771998174</v>
      </c>
      <c r="E71">
        <f>F$5+(E$5-F$5)*EXP(-TableWmot31[[#This Row],[t]]/G$5)</f>
        <v>133.3746850782814</v>
      </c>
      <c r="F71">
        <f>ABS(TableWmot31[[#This Row],[Wmot,sim]]-TableWmot31[[#This Row],[Wmot]])</f>
        <v>4.6441973582996638</v>
      </c>
      <c r="N71">
        <f>data_lastRecoveryFile!$A2871-data_lastRecoveryFile!$A$2809</f>
        <v>0.62000000000000099</v>
      </c>
      <c r="O71">
        <f>$C$6*data_lastRecoveryFile!$E2871/$C$5</f>
        <v>6.6158357771261</v>
      </c>
      <c r="P71">
        <f>data_lastRecoveryFile!$H2871*2*PI()/($C$4*$C$3*$C$2)</f>
        <v>11.7143032835898</v>
      </c>
      <c r="Q71">
        <f>TableWmot32[[#This Row],[W]]*$C$3</f>
        <v>140.5716394030776</v>
      </c>
      <c r="R71">
        <f>S$5+(R$5-S$5)*EXP(-TableWmot32[[#This Row],[t]]/T$5)</f>
        <v>135.85506786595815</v>
      </c>
      <c r="S71">
        <f>ABS(TableWmot32[[#This Row],[Wmot,sim]]-TableWmot32[[#This Row],[Wmot]])</f>
        <v>4.7165715371194494</v>
      </c>
    </row>
    <row r="72" spans="1:19" x14ac:dyDescent="0.3">
      <c r="A72">
        <f>data_lastRecoveryFile!$A303-data_lastRecoveryFile!$A$240</f>
        <v>0.62999999999999989</v>
      </c>
      <c r="B72">
        <f>$C$6*data_lastRecoveryFile!$E303/$C$5</f>
        <v>6.6158357771261</v>
      </c>
      <c r="C72">
        <f>data_lastRecoveryFile!$H303*2*PI()/($C$4*$C$3*$C$2)</f>
        <v>10.739340499086271</v>
      </c>
      <c r="D72">
        <f>TableWmot31[[#This Row],[W]]*$C$3</f>
        <v>128.87208598903527</v>
      </c>
      <c r="E72">
        <f>F$5+(E$5-F$5)*EXP(-TableWmot31[[#This Row],[t]]/G$5)</f>
        <v>133.62592333997688</v>
      </c>
      <c r="F72">
        <f>ABS(TableWmot31[[#This Row],[Wmot,sim]]-TableWmot31[[#This Row],[Wmot]])</f>
        <v>4.753837350941609</v>
      </c>
      <c r="N72">
        <f>data_lastRecoveryFile!$A2872-data_lastRecoveryFile!$A$2809</f>
        <v>0.62999999999999901</v>
      </c>
      <c r="O72">
        <f>$C$6*data_lastRecoveryFile!$E2872/$C$5</f>
        <v>6.6158357771261</v>
      </c>
      <c r="P72">
        <f>data_lastRecoveryFile!$H2872*2*PI()/($C$4*$C$3*$C$2)</f>
        <v>11.83525177311509</v>
      </c>
      <c r="Q72">
        <f>TableWmot32[[#This Row],[W]]*$C$3</f>
        <v>142.02302127738108</v>
      </c>
      <c r="R72">
        <f>S$5+(R$5-S$5)*EXP(-TableWmot32[[#This Row],[t]]/T$5)</f>
        <v>136.10695539953258</v>
      </c>
      <c r="S72">
        <f>ABS(TableWmot32[[#This Row],[Wmot,sim]]-TableWmot32[[#This Row],[Wmot]])</f>
        <v>5.9160658778484958</v>
      </c>
    </row>
    <row r="73" spans="1:19" x14ac:dyDescent="0.3">
      <c r="A73">
        <f>data_lastRecoveryFile!$A304-data_lastRecoveryFile!$A$240</f>
        <v>0.64000000000000012</v>
      </c>
      <c r="B73">
        <f>$C$6*data_lastRecoveryFile!$E304/$C$5</f>
        <v>6.6158357771261</v>
      </c>
      <c r="C73">
        <f>data_lastRecoveryFile!$H304*2*PI()/($C$4*$C$3*$C$2)</f>
        <v>10.762448539073059</v>
      </c>
      <c r="D73">
        <f>TableWmot31[[#This Row],[W]]*$C$3</f>
        <v>129.14938246887669</v>
      </c>
      <c r="E73">
        <f>F$5+(E$5-F$5)*EXP(-TableWmot31[[#This Row],[t]]/G$5)</f>
        <v>133.86725638648656</v>
      </c>
      <c r="F73">
        <f>ABS(TableWmot31[[#This Row],[Wmot,sim]]-TableWmot31[[#This Row],[Wmot]])</f>
        <v>4.7178739176098645</v>
      </c>
      <c r="N73">
        <f>data_lastRecoveryFile!$A2873-data_lastRecoveryFile!$A$2809</f>
        <v>0.64000000000000057</v>
      </c>
      <c r="O73">
        <f>$C$6*data_lastRecoveryFile!$E2873/$C$5</f>
        <v>6.6158357771261</v>
      </c>
      <c r="P73">
        <f>data_lastRecoveryFile!$H2873*2*PI()/($C$4*$C$3*$C$2)</f>
        <v>11.832301810454791</v>
      </c>
      <c r="Q73">
        <f>TableWmot32[[#This Row],[W]]*$C$3</f>
        <v>141.98762172545747</v>
      </c>
      <c r="R73">
        <f>S$5+(R$5-S$5)*EXP(-TableWmot32[[#This Row],[t]]/T$5)</f>
        <v>136.34901825265257</v>
      </c>
      <c r="S73">
        <f>ABS(TableWmot32[[#This Row],[Wmot,sim]]-TableWmot32[[#This Row],[Wmot]])</f>
        <v>5.6386034728049026</v>
      </c>
    </row>
    <row r="74" spans="1:19" x14ac:dyDescent="0.3">
      <c r="A74">
        <f>data_lastRecoveryFile!$A305-data_lastRecoveryFile!$A$240</f>
        <v>0.64999999999999991</v>
      </c>
      <c r="B74">
        <f>$C$6*data_lastRecoveryFile!$E305/$C$5</f>
        <v>6.6158357771261</v>
      </c>
      <c r="C74">
        <f>data_lastRecoveryFile!$H305*2*PI()/($C$4*$C$3*$C$2)</f>
        <v>10.74327377922449</v>
      </c>
      <c r="D74">
        <f>TableWmot31[[#This Row],[W]]*$C$3</f>
        <v>128.91928535069388</v>
      </c>
      <c r="E74">
        <f>F$5+(E$5-F$5)*EXP(-TableWmot31[[#This Row],[t]]/G$5)</f>
        <v>134.09907473670353</v>
      </c>
      <c r="F74">
        <f>ABS(TableWmot31[[#This Row],[Wmot,sim]]-TableWmot31[[#This Row],[Wmot]])</f>
        <v>5.1797893860096451</v>
      </c>
      <c r="N74">
        <f>data_lastRecoveryFile!$A2874-data_lastRecoveryFile!$A$2809</f>
        <v>0.64999999999999858</v>
      </c>
      <c r="O74">
        <f>$C$6*data_lastRecoveryFile!$E2874/$C$5</f>
        <v>6.6158357771261</v>
      </c>
      <c r="P74">
        <f>data_lastRecoveryFile!$H2874*2*PI()/($C$4*$C$3*$C$2)</f>
        <v>11.842626677209198</v>
      </c>
      <c r="Q74">
        <f>TableWmot32[[#This Row],[W]]*$C$3</f>
        <v>142.11152012651038</v>
      </c>
      <c r="R74">
        <f>S$5+(R$5-S$5)*EXP(-TableWmot32[[#This Row],[t]]/T$5)</f>
        <v>136.58163962945932</v>
      </c>
      <c r="S74">
        <f>ABS(TableWmot32[[#This Row],[Wmot,sim]]-TableWmot32[[#This Row],[Wmot]])</f>
        <v>5.5298804970510673</v>
      </c>
    </row>
    <row r="75" spans="1:19" x14ac:dyDescent="0.3">
      <c r="A75">
        <f>data_lastRecoveryFile!$A306-data_lastRecoveryFile!$A$240</f>
        <v>0.66000000000000014</v>
      </c>
      <c r="B75">
        <f>$C$6*data_lastRecoveryFile!$E306/$C$5</f>
        <v>6.6158357771261</v>
      </c>
      <c r="C75">
        <f>data_lastRecoveryFile!$H306*2*PI()/($C$4*$C$3*$C$2)</f>
        <v>10.812597914524662</v>
      </c>
      <c r="D75">
        <f>TableWmot31[[#This Row],[W]]*$C$3</f>
        <v>129.75117497429596</v>
      </c>
      <c r="E75">
        <f>F$5+(E$5-F$5)*EXP(-TableWmot31[[#This Row],[t]]/G$5)</f>
        <v>134.32175351308558</v>
      </c>
      <c r="F75">
        <f>ABS(TableWmot31[[#This Row],[Wmot,sim]]-TableWmot31[[#This Row],[Wmot]])</f>
        <v>4.5705785387896185</v>
      </c>
      <c r="N75">
        <f>data_lastRecoveryFile!$A2875-data_lastRecoveryFile!$A$2809</f>
        <v>0.66000000000000014</v>
      </c>
      <c r="O75">
        <f>$C$6*data_lastRecoveryFile!$E2875/$C$5</f>
        <v>6.6158357771261</v>
      </c>
      <c r="P75">
        <f>data_lastRecoveryFile!$H2875*2*PI()/($C$4*$C$3*$C$2)</f>
        <v>11.859834796988659</v>
      </c>
      <c r="Q75">
        <f>TableWmot32[[#This Row],[W]]*$C$3</f>
        <v>142.31801756386392</v>
      </c>
      <c r="R75">
        <f>S$5+(R$5-S$5)*EXP(-TableWmot32[[#This Row],[t]]/T$5)</f>
        <v>136.80518778751019</v>
      </c>
      <c r="S75">
        <f>ABS(TableWmot32[[#This Row],[Wmot,sim]]-TableWmot32[[#This Row],[Wmot]])</f>
        <v>5.5128297763537262</v>
      </c>
    </row>
    <row r="76" spans="1:19" x14ac:dyDescent="0.3">
      <c r="A76">
        <f>data_lastRecoveryFile!$A307-data_lastRecoveryFile!$A$240</f>
        <v>0.66999999999999993</v>
      </c>
      <c r="B76">
        <f>$C$6*data_lastRecoveryFile!$E307/$C$5</f>
        <v>6.6158357771261</v>
      </c>
      <c r="C76">
        <f>data_lastRecoveryFile!$H307*2*PI()/($C$4*$C$3*$C$2)</f>
        <v>10.896180196717459</v>
      </c>
      <c r="D76">
        <f>TableWmot31[[#This Row],[W]]*$C$3</f>
        <v>130.75416236060951</v>
      </c>
      <c r="E76">
        <f>F$5+(E$5-F$5)*EXP(-TableWmot31[[#This Row],[t]]/G$5)</f>
        <v>134.53565304866851</v>
      </c>
      <c r="F76">
        <f>ABS(TableWmot31[[#This Row],[Wmot,sim]]-TableWmot31[[#This Row],[Wmot]])</f>
        <v>3.7814906880589945</v>
      </c>
      <c r="N76">
        <f>data_lastRecoveryFile!$A2876-data_lastRecoveryFile!$A$2809</f>
        <v>0.66999999999999815</v>
      </c>
      <c r="O76">
        <f>$C$6*data_lastRecoveryFile!$E2876/$C$5</f>
        <v>6.6158357771261</v>
      </c>
      <c r="P76">
        <f>data_lastRecoveryFile!$H2876*2*PI()/($C$4*$C$3*$C$2)</f>
        <v>11.86819302367396</v>
      </c>
      <c r="Q76">
        <f>TableWmot32[[#This Row],[W]]*$C$3</f>
        <v>142.41831628408752</v>
      </c>
      <c r="R76">
        <f>S$5+(R$5-S$5)*EXP(-TableWmot32[[#This Row],[t]]/T$5)</f>
        <v>137.02001662075799</v>
      </c>
      <c r="S76">
        <f>ABS(TableWmot32[[#This Row],[Wmot,sim]]-TableWmot32[[#This Row],[Wmot]])</f>
        <v>5.3982996633295386</v>
      </c>
    </row>
    <row r="77" spans="1:19" x14ac:dyDescent="0.3">
      <c r="A77">
        <f>data_lastRecoveryFile!$A308-data_lastRecoveryFile!$A$240</f>
        <v>0.68000000000000016</v>
      </c>
      <c r="B77">
        <f>$C$6*data_lastRecoveryFile!$E308/$C$5</f>
        <v>6.6158357771261</v>
      </c>
      <c r="C77">
        <f>data_lastRecoveryFile!$H308*2*PI()/($C$4*$C$3*$C$2)</f>
        <v>11.019586987607452</v>
      </c>
      <c r="D77">
        <f>TableWmot31[[#This Row],[W]]*$C$3</f>
        <v>132.23504385128942</v>
      </c>
      <c r="E77">
        <f>F$5+(E$5-F$5)*EXP(-TableWmot31[[#This Row],[t]]/G$5)</f>
        <v>134.74111947014768</v>
      </c>
      <c r="F77">
        <f>ABS(TableWmot31[[#This Row],[Wmot,sim]]-TableWmot31[[#This Row],[Wmot]])</f>
        <v>2.5060756188582616</v>
      </c>
      <c r="N77">
        <f>data_lastRecoveryFile!$A2877-data_lastRecoveryFile!$A$2809</f>
        <v>0.67999999999999972</v>
      </c>
      <c r="O77">
        <f>$C$6*data_lastRecoveryFile!$E2877/$C$5</f>
        <v>6.6158357771261</v>
      </c>
      <c r="P77">
        <f>data_lastRecoveryFile!$H2877*2*PI()/($C$4*$C$3*$C$2)</f>
        <v>11.860818119579848</v>
      </c>
      <c r="Q77">
        <f>TableWmot32[[#This Row],[W]]*$C$3</f>
        <v>142.32981743495819</v>
      </c>
      <c r="R77">
        <f>S$5+(R$5-S$5)*EXP(-TableWmot32[[#This Row],[t]]/T$5)</f>
        <v>137.22646621979317</v>
      </c>
      <c r="S77">
        <f>ABS(TableWmot32[[#This Row],[Wmot,sim]]-TableWmot32[[#This Row],[Wmot]])</f>
        <v>5.10335121516502</v>
      </c>
    </row>
    <row r="78" spans="1:19" x14ac:dyDescent="0.3">
      <c r="A78">
        <f>data_lastRecoveryFile!$A309-data_lastRecoveryFile!$A$240</f>
        <v>0.69</v>
      </c>
      <c r="B78">
        <f>$C$6*data_lastRecoveryFile!$E309/$C$5</f>
        <v>6.6158357771261</v>
      </c>
      <c r="C78">
        <f>data_lastRecoveryFile!$H309*2*PI()/($C$4*$C$3*$C$2)</f>
        <v>11.262467279022678</v>
      </c>
      <c r="D78">
        <f>TableWmot31[[#This Row],[W]]*$C$3</f>
        <v>135.14960734827213</v>
      </c>
      <c r="E78">
        <f>F$5+(E$5-F$5)*EXP(-TableWmot31[[#This Row],[t]]/G$5)</f>
        <v>134.93848525797148</v>
      </c>
      <c r="F78">
        <f>ABS(TableWmot31[[#This Row],[Wmot,sim]]-TableWmot31[[#This Row],[Wmot]])</f>
        <v>0.21112209030064832</v>
      </c>
      <c r="N78">
        <f>data_lastRecoveryFile!$A2878-data_lastRecoveryFile!$A$2809</f>
        <v>0.69000000000000128</v>
      </c>
      <c r="O78">
        <f>$C$6*data_lastRecoveryFile!$E2878/$C$5</f>
        <v>6.6158357771261</v>
      </c>
      <c r="P78">
        <f>data_lastRecoveryFile!$H2878*2*PI()/($C$4*$C$3*$C$2)</f>
        <v>11.850493247712173</v>
      </c>
      <c r="Q78">
        <f>TableWmot32[[#This Row],[W]]*$C$3</f>
        <v>142.20591897254607</v>
      </c>
      <c r="R78">
        <f>S$5+(R$5-S$5)*EXP(-TableWmot32[[#This Row],[t]]/T$5)</f>
        <v>137.42486341023269</v>
      </c>
      <c r="S78">
        <f>ABS(TableWmot32[[#This Row],[Wmot,sim]]-TableWmot32[[#This Row],[Wmot]])</f>
        <v>4.7810555623133837</v>
      </c>
    </row>
    <row r="79" spans="1:19" x14ac:dyDescent="0.3">
      <c r="A79">
        <f>data_lastRecoveryFile!$A310-data_lastRecoveryFile!$A$240</f>
        <v>0.70000000000000018</v>
      </c>
      <c r="B79">
        <f>$C$6*data_lastRecoveryFile!$E310/$C$5</f>
        <v>6.6158357771261</v>
      </c>
      <c r="C79">
        <f>data_lastRecoveryFile!$H310*2*PI()/($C$4*$C$3*$C$2)</f>
        <v>11.384399086025885</v>
      </c>
      <c r="D79">
        <f>TableWmot31[[#This Row],[W]]*$C$3</f>
        <v>136.61278903231062</v>
      </c>
      <c r="E79">
        <f>F$5+(E$5-F$5)*EXP(-TableWmot31[[#This Row],[t]]/G$5)</f>
        <v>135.12806978435233</v>
      </c>
      <c r="F79">
        <f>ABS(TableWmot31[[#This Row],[Wmot,sim]]-TableWmot31[[#This Row],[Wmot]])</f>
        <v>1.4847192479582816</v>
      </c>
      <c r="N79">
        <f>data_lastRecoveryFile!$A2879-data_lastRecoveryFile!$A$2809</f>
        <v>0.69999999999999929</v>
      </c>
      <c r="O79">
        <f>$C$6*data_lastRecoveryFile!$E2879/$C$5</f>
        <v>6.6158357771261</v>
      </c>
      <c r="P79">
        <f>data_lastRecoveryFile!$H2879*2*PI()/($C$4*$C$3*$C$2)</f>
        <v>11.878517895541638</v>
      </c>
      <c r="Q79">
        <f>TableWmot32[[#This Row],[W]]*$C$3</f>
        <v>142.54221474649967</v>
      </c>
      <c r="R79">
        <f>S$5+(R$5-S$5)*EXP(-TableWmot32[[#This Row],[t]]/T$5)</f>
        <v>137.61552227011052</v>
      </c>
      <c r="S79">
        <f>ABS(TableWmot32[[#This Row],[Wmot,sim]]-TableWmot32[[#This Row],[Wmot]])</f>
        <v>4.9266924763891495</v>
      </c>
    </row>
    <row r="80" spans="1:19" x14ac:dyDescent="0.3">
      <c r="A80">
        <f>data_lastRecoveryFile!$A311-data_lastRecoveryFile!$A$240</f>
        <v>0.71</v>
      </c>
      <c r="B80">
        <f>$C$6*data_lastRecoveryFile!$E311/$C$5</f>
        <v>6.6158357771261</v>
      </c>
      <c r="C80">
        <f>data_lastRecoveryFile!$H311*2*PI()/($C$4*$C$3*$C$2)</f>
        <v>11.487647789362848</v>
      </c>
      <c r="D80">
        <f>TableWmot31[[#This Row],[W]]*$C$3</f>
        <v>137.85177347235418</v>
      </c>
      <c r="E80">
        <f>F$5+(E$5-F$5)*EXP(-TableWmot31[[#This Row],[t]]/G$5)</f>
        <v>135.31017983006677</v>
      </c>
      <c r="F80">
        <f>ABS(TableWmot31[[#This Row],[Wmot,sim]]-TableWmot31[[#This Row],[Wmot]])</f>
        <v>2.5415936422874097</v>
      </c>
      <c r="N80">
        <f>data_lastRecoveryFile!$A2880-data_lastRecoveryFile!$A$2809</f>
        <v>0.71000000000000085</v>
      </c>
      <c r="O80">
        <f>$C$6*data_lastRecoveryFile!$E2880/$C$5</f>
        <v>6.6158357771261</v>
      </c>
      <c r="P80">
        <f>data_lastRecoveryFile!$H2880*2*PI()/($C$4*$C$3*$C$2)</f>
        <v>11.929650588471159</v>
      </c>
      <c r="Q80">
        <f>TableWmot32[[#This Row],[W]]*$C$3</f>
        <v>143.15580706165389</v>
      </c>
      <c r="R80">
        <f>S$5+(R$5-S$5)*EXP(-TableWmot32[[#This Row],[t]]/T$5)</f>
        <v>137.7987446270875</v>
      </c>
      <c r="S80">
        <f>ABS(TableWmot32[[#This Row],[Wmot,sim]]-TableWmot32[[#This Row],[Wmot]])</f>
        <v>5.3570624345663873</v>
      </c>
    </row>
    <row r="81" spans="1:19" x14ac:dyDescent="0.3">
      <c r="A81">
        <f>data_lastRecoveryFile!$A312-data_lastRecoveryFile!$A$240</f>
        <v>0.7200000000000002</v>
      </c>
      <c r="B81">
        <f>$C$6*data_lastRecoveryFile!$E312/$C$5</f>
        <v>6.6158357771261</v>
      </c>
      <c r="C81">
        <f>data_lastRecoveryFile!$H312*2*PI()/($C$4*$C$3*$C$2)</f>
        <v>11.585979895083673</v>
      </c>
      <c r="D81">
        <f>TableWmot31[[#This Row],[W]]*$C$3</f>
        <v>139.03175874100407</v>
      </c>
      <c r="E81">
        <f>F$5+(E$5-F$5)*EXP(-TableWmot31[[#This Row],[t]]/G$5)</f>
        <v>135.48511008088005</v>
      </c>
      <c r="F81">
        <f>ABS(TableWmot31[[#This Row],[Wmot,sim]]-TableWmot31[[#This Row],[Wmot]])</f>
        <v>3.5466486601240206</v>
      </c>
      <c r="N81">
        <f>data_lastRecoveryFile!$A2881-data_lastRecoveryFile!$A$2809</f>
        <v>0.71999999999999886</v>
      </c>
      <c r="O81">
        <f>$C$6*data_lastRecoveryFile!$E2881/$C$5</f>
        <v>6.6158357771261</v>
      </c>
      <c r="P81">
        <f>data_lastRecoveryFile!$H2881*2*PI()/($C$4*$C$3*$C$2)</f>
        <v>11.963083505438892</v>
      </c>
      <c r="Q81">
        <f>TableWmot32[[#This Row],[W]]*$C$3</f>
        <v>143.55700206526672</v>
      </c>
      <c r="R81">
        <f>S$5+(R$5-S$5)*EXP(-TableWmot32[[#This Row],[t]]/T$5)</f>
        <v>137.97482053626732</v>
      </c>
      <c r="S81">
        <f>ABS(TableWmot32[[#This Row],[Wmot,sim]]-TableWmot32[[#This Row],[Wmot]])</f>
        <v>5.5821815289993992</v>
      </c>
    </row>
    <row r="82" spans="1:19" x14ac:dyDescent="0.3">
      <c r="A82">
        <f>data_lastRecoveryFile!$A313-data_lastRecoveryFile!$A$240</f>
        <v>0.73</v>
      </c>
      <c r="B82">
        <f>$C$6*data_lastRecoveryFile!$E313/$C$5</f>
        <v>6.6158357771261</v>
      </c>
      <c r="C82">
        <f>data_lastRecoveryFile!$H313*2*PI()/($C$4*$C$3*$C$2)</f>
        <v>11.617446166869028</v>
      </c>
      <c r="D82">
        <f>TableWmot31[[#This Row],[W]]*$C$3</f>
        <v>139.40935400242833</v>
      </c>
      <c r="E82">
        <f>F$5+(E$5-F$5)*EXP(-TableWmot31[[#This Row],[t]]/G$5)</f>
        <v>135.65314360439896</v>
      </c>
      <c r="F82">
        <f>ABS(TableWmot31[[#This Row],[Wmot,sim]]-TableWmot31[[#This Row],[Wmot]])</f>
        <v>3.7562103980293671</v>
      </c>
      <c r="N82">
        <f>data_lastRecoveryFile!$A2882-data_lastRecoveryFile!$A$2809</f>
        <v>0.73000000000000043</v>
      </c>
      <c r="O82">
        <f>$C$6*data_lastRecoveryFile!$E2882/$C$5</f>
        <v>6.6158357771261</v>
      </c>
      <c r="P82">
        <f>data_lastRecoveryFile!$H2882*2*PI()/($C$4*$C$3*$C$2)</f>
        <v>11.841643359731279</v>
      </c>
      <c r="Q82">
        <f>TableWmot32[[#This Row],[W]]*$C$3</f>
        <v>142.09972031677535</v>
      </c>
      <c r="R82">
        <f>S$5+(R$5-S$5)*EXP(-TableWmot32[[#This Row],[t]]/T$5)</f>
        <v>138.14402873937664</v>
      </c>
      <c r="S82">
        <f>ABS(TableWmot32[[#This Row],[Wmot,sim]]-TableWmot32[[#This Row],[Wmot]])</f>
        <v>3.95569157739871</v>
      </c>
    </row>
    <row r="83" spans="1:19" x14ac:dyDescent="0.3">
      <c r="A83">
        <f>data_lastRecoveryFile!$A314-data_lastRecoveryFile!$A$240</f>
        <v>0.74000000000000021</v>
      </c>
      <c r="B83">
        <f>$C$6*data_lastRecoveryFile!$E314/$C$5</f>
        <v>6.6158357771261</v>
      </c>
      <c r="C83">
        <f>data_lastRecoveryFile!$H314*2*PI()/($C$4*$C$3*$C$2)</f>
        <v>11.652354062610279</v>
      </c>
      <c r="D83">
        <f>TableWmot31[[#This Row],[W]]*$C$3</f>
        <v>139.82824875132334</v>
      </c>
      <c r="E83">
        <f>F$5+(E$5-F$5)*EXP(-TableWmot31[[#This Row],[t]]/G$5)</f>
        <v>135.81455230812469</v>
      </c>
      <c r="F83">
        <f>ABS(TableWmot31[[#This Row],[Wmot,sim]]-TableWmot31[[#This Row],[Wmot]])</f>
        <v>4.0136964431986542</v>
      </c>
      <c r="N83">
        <f>data_lastRecoveryFile!$A2883-data_lastRecoveryFile!$A$2809</f>
        <v>0.73999999999999844</v>
      </c>
      <c r="O83">
        <f>$C$6*data_lastRecoveryFile!$E2883/$C$5</f>
        <v>6.6158357771261</v>
      </c>
      <c r="P83">
        <f>data_lastRecoveryFile!$H2883*2*PI()/($C$4*$C$3*$C$2)</f>
        <v>11.607612956296947</v>
      </c>
      <c r="Q83">
        <f>TableWmot32[[#This Row],[W]]*$C$3</f>
        <v>139.29135547556336</v>
      </c>
      <c r="R83">
        <f>S$5+(R$5-S$5)*EXP(-TableWmot32[[#This Row],[t]]/T$5)</f>
        <v>138.30663710603406</v>
      </c>
      <c r="S83">
        <f>ABS(TableWmot32[[#This Row],[Wmot,sim]]-TableWmot32[[#This Row],[Wmot]])</f>
        <v>0.98471836952930403</v>
      </c>
    </row>
    <row r="84" spans="1:19" x14ac:dyDescent="0.3">
      <c r="A84">
        <f>data_lastRecoveryFile!$A315-data_lastRecoveryFile!$A$240</f>
        <v>0.75</v>
      </c>
      <c r="B84">
        <f>$C$6*data_lastRecoveryFile!$E315/$C$5</f>
        <v>6.6158357771261</v>
      </c>
      <c r="C84">
        <f>data_lastRecoveryFile!$H315*2*PI()/($C$4*$C$3*$C$2)</f>
        <v>11.667103875911767</v>
      </c>
      <c r="D84">
        <f>TableWmot31[[#This Row],[W]]*$C$3</f>
        <v>140.00524651094122</v>
      </c>
      <c r="E84">
        <f>F$5+(E$5-F$5)*EXP(-TableWmot31[[#This Row],[t]]/G$5)</f>
        <v>135.9695973794463</v>
      </c>
      <c r="F84">
        <f>ABS(TableWmot31[[#This Row],[Wmot,sim]]-TableWmot31[[#This Row],[Wmot]])</f>
        <v>4.035649131494921</v>
      </c>
      <c r="N84">
        <f>data_lastRecoveryFile!$A2884-data_lastRecoveryFile!$A$2809</f>
        <v>0.75</v>
      </c>
      <c r="O84">
        <f>$C$6*data_lastRecoveryFile!$E2884/$C$5</f>
        <v>6.6158357771261</v>
      </c>
      <c r="P84">
        <f>data_lastRecoveryFile!$H2884*2*PI()/($C$4*$C$3*$C$2)</f>
        <v>11.389807350050887</v>
      </c>
      <c r="Q84">
        <f>TableWmot32[[#This Row],[W]]*$C$3</f>
        <v>136.67768820061065</v>
      </c>
      <c r="R84">
        <f>S$5+(R$5-S$5)*EXP(-TableWmot32[[#This Row],[t]]/T$5)</f>
        <v>138.46290305780911</v>
      </c>
      <c r="S84">
        <f>ABS(TableWmot32[[#This Row],[Wmot,sim]]-TableWmot32[[#This Row],[Wmot]])</f>
        <v>1.7852148571984685</v>
      </c>
    </row>
    <row r="85" spans="1:19" x14ac:dyDescent="0.3">
      <c r="A85">
        <f>data_lastRecoveryFile!$A316-data_lastRecoveryFile!$A$240</f>
        <v>0.76000000000000023</v>
      </c>
      <c r="B85">
        <f>$C$6*data_lastRecoveryFile!$E316/$C$5</f>
        <v>6.6158357771261</v>
      </c>
      <c r="C85">
        <f>data_lastRecoveryFile!$H316*2*PI()/($C$4*$C$3*$C$2)</f>
        <v>11.665137235842659</v>
      </c>
      <c r="D85">
        <f>TableWmot31[[#This Row],[W]]*$C$3</f>
        <v>139.98164683011191</v>
      </c>
      <c r="E85">
        <f>F$5+(E$5-F$5)*EXP(-TableWmot31[[#This Row],[t]]/G$5)</f>
        <v>136.11852970828764</v>
      </c>
      <c r="F85">
        <f>ABS(TableWmot31[[#This Row],[Wmot,sim]]-TableWmot31[[#This Row],[Wmot]])</f>
        <v>3.8631171218242741</v>
      </c>
      <c r="N85">
        <f>data_lastRecoveryFile!$A2885-data_lastRecoveryFile!$A$2809</f>
        <v>0.75999999999999801</v>
      </c>
      <c r="O85">
        <f>$C$6*data_lastRecoveryFile!$E2885/$C$5</f>
        <v>6.6158357771261</v>
      </c>
      <c r="P85">
        <f>data_lastRecoveryFile!$H2885*2*PI()/($C$4*$C$3*$C$2)</f>
        <v>11.191176503653397</v>
      </c>
      <c r="Q85">
        <f>TableWmot32[[#This Row],[W]]*$C$3</f>
        <v>134.29411804384077</v>
      </c>
      <c r="R85">
        <f>S$5+(R$5-S$5)*EXP(-TableWmot32[[#This Row],[t]]/T$5)</f>
        <v>138.61307397573972</v>
      </c>
      <c r="S85">
        <f>ABS(TableWmot32[[#This Row],[Wmot,sim]]-TableWmot32[[#This Row],[Wmot]])</f>
        <v>4.3189559318989552</v>
      </c>
    </row>
    <row r="86" spans="1:19" x14ac:dyDescent="0.3">
      <c r="A86">
        <f>data_lastRecoveryFile!$A317-data_lastRecoveryFile!$A$240</f>
        <v>0.77</v>
      </c>
      <c r="B86">
        <f>$C$6*data_lastRecoveryFile!$E317/$C$5</f>
        <v>6.6158357771261</v>
      </c>
      <c r="C86">
        <f>data_lastRecoveryFile!$H317*2*PI()/($C$4*$C$3*$C$2)</f>
        <v>11.674478785119145</v>
      </c>
      <c r="D86">
        <f>TableWmot31[[#This Row],[W]]*$C$3</f>
        <v>140.09374542142973</v>
      </c>
      <c r="E86">
        <f>F$5+(E$5-F$5)*EXP(-TableWmot31[[#This Row],[t]]/G$5)</f>
        <v>136.26159029309068</v>
      </c>
      <c r="F86">
        <f>ABS(TableWmot31[[#This Row],[Wmot,sim]]-TableWmot31[[#This Row],[Wmot]])</f>
        <v>3.8321551283390534</v>
      </c>
      <c r="N86">
        <f>data_lastRecoveryFile!$A2886-data_lastRecoveryFile!$A$2809</f>
        <v>0.76999999999999957</v>
      </c>
      <c r="O86">
        <f>$C$6*data_lastRecoveryFile!$E2886/$C$5</f>
        <v>6.6158357771261</v>
      </c>
      <c r="P86">
        <f>data_lastRecoveryFile!$H2886*2*PI()/($C$4*$C$3*$C$2)</f>
        <v>11.110052522825303</v>
      </c>
      <c r="Q86">
        <f>TableWmot32[[#This Row],[W]]*$C$3</f>
        <v>133.32063027390365</v>
      </c>
      <c r="R86">
        <f>S$5+(R$5-S$5)*EXP(-TableWmot32[[#This Row],[t]]/T$5)</f>
        <v>138.75738759195599</v>
      </c>
      <c r="S86">
        <f>ABS(TableWmot32[[#This Row],[Wmot,sim]]-TableWmot32[[#This Row],[Wmot]])</f>
        <v>5.4367573180523436</v>
      </c>
    </row>
    <row r="87" spans="1:19" x14ac:dyDescent="0.3">
      <c r="A87">
        <f>data_lastRecoveryFile!$A318-data_lastRecoveryFile!$A$240</f>
        <v>0.78000000000000025</v>
      </c>
      <c r="B87">
        <f>$C$6*data_lastRecoveryFile!$E318/$C$5</f>
        <v>6.6158357771261</v>
      </c>
      <c r="C87">
        <f>data_lastRecoveryFile!$H318*2*PI()/($C$4*$C$3*$C$2)</f>
        <v>11.734953027325155</v>
      </c>
      <c r="D87">
        <f>TableWmot31[[#This Row],[W]]*$C$3</f>
        <v>140.81943632790185</v>
      </c>
      <c r="E87">
        <f>F$5+(E$5-F$5)*EXP(-TableWmot31[[#This Row],[t]]/G$5)</f>
        <v>136.39901063079313</v>
      </c>
      <c r="F87">
        <f>ABS(TableWmot31[[#This Row],[Wmot,sim]]-TableWmot31[[#This Row],[Wmot]])</f>
        <v>4.4204256971087261</v>
      </c>
      <c r="N87">
        <f>data_lastRecoveryFile!$A2887-data_lastRecoveryFile!$A$2809</f>
        <v>0.78000000000000114</v>
      </c>
      <c r="O87">
        <f>$C$6*data_lastRecoveryFile!$E2887/$C$5</f>
        <v>6.6158357771261</v>
      </c>
      <c r="P87">
        <f>data_lastRecoveryFile!$H2887*2*PI()/($C$4*$C$3*$C$2)</f>
        <v>11.106119237573814</v>
      </c>
      <c r="Q87">
        <f>TableWmot32[[#This Row],[W]]*$C$3</f>
        <v>133.27343085088577</v>
      </c>
      <c r="R87">
        <f>S$5+(R$5-S$5)*EXP(-TableWmot32[[#This Row],[t]]/T$5)</f>
        <v>138.89607236602814</v>
      </c>
      <c r="S87">
        <f>ABS(TableWmot32[[#This Row],[Wmot,sim]]-TableWmot32[[#This Row],[Wmot]])</f>
        <v>5.6226415151423623</v>
      </c>
    </row>
    <row r="88" spans="1:19" x14ac:dyDescent="0.3">
      <c r="A88">
        <f>data_lastRecoveryFile!$A319-data_lastRecoveryFile!$A$240</f>
        <v>0.79</v>
      </c>
      <c r="B88">
        <f>$C$6*data_lastRecoveryFile!$E319/$C$5</f>
        <v>6.6158357771261</v>
      </c>
      <c r="C88">
        <f>data_lastRecoveryFile!$H319*2*PI()/($C$4*$C$3*$C$2)</f>
        <v>11.709878342155989</v>
      </c>
      <c r="D88">
        <f>TableWmot31[[#This Row],[W]]*$C$3</f>
        <v>140.51854010587186</v>
      </c>
      <c r="E88">
        <f>F$5+(E$5-F$5)*EXP(-TableWmot31[[#This Row],[t]]/G$5)</f>
        <v>136.53101309143071</v>
      </c>
      <c r="F88">
        <f>ABS(TableWmot31[[#This Row],[Wmot,sim]]-TableWmot31[[#This Row],[Wmot]])</f>
        <v>3.9875270144411559</v>
      </c>
      <c r="N88">
        <f>data_lastRecoveryFile!$A2888-data_lastRecoveryFile!$A$2809</f>
        <v>0.78999999999999915</v>
      </c>
      <c r="O88">
        <f>$C$6*data_lastRecoveryFile!$E2888/$C$5</f>
        <v>6.6158357771261</v>
      </c>
      <c r="P88">
        <f>data_lastRecoveryFile!$H2888*2*PI()/($C$4*$C$3*$C$2)</f>
        <v>11.104644253687031</v>
      </c>
      <c r="Q88">
        <f>TableWmot32[[#This Row],[W]]*$C$3</f>
        <v>133.25573104424438</v>
      </c>
      <c r="R88">
        <f>S$5+(R$5-S$5)*EXP(-TableWmot32[[#This Row],[t]]/T$5)</f>
        <v>139.02934784663566</v>
      </c>
      <c r="S88">
        <f>ABS(TableWmot32[[#This Row],[Wmot,sim]]-TableWmot32[[#This Row],[Wmot]])</f>
        <v>5.7736168023912739</v>
      </c>
    </row>
    <row r="89" spans="1:19" x14ac:dyDescent="0.3">
      <c r="A89">
        <f>data_lastRecoveryFile!$A320-data_lastRecoveryFile!$A$240</f>
        <v>0.80000000000000027</v>
      </c>
      <c r="B89">
        <f>$C$6*data_lastRecoveryFile!$E320/$C$5</f>
        <v>6.6158357771261</v>
      </c>
      <c r="C89">
        <f>data_lastRecoveryFile!$H320*2*PI()/($C$4*$C$3*$C$2)</f>
        <v>11.660220627999983</v>
      </c>
      <c r="D89">
        <f>TableWmot31[[#This Row],[W]]*$C$3</f>
        <v>139.9226475359998</v>
      </c>
      <c r="E89">
        <f>F$5+(E$5-F$5)*EXP(-TableWmot31[[#This Row],[t]]/G$5)</f>
        <v>136.65781127797069</v>
      </c>
      <c r="F89">
        <f>ABS(TableWmot31[[#This Row],[Wmot,sim]]-TableWmot31[[#This Row],[Wmot]])</f>
        <v>3.2648362580291064</v>
      </c>
      <c r="N89">
        <f>data_lastRecoveryFile!$A2889-data_lastRecoveryFile!$A$2809</f>
        <v>0.80000000000000071</v>
      </c>
      <c r="O89">
        <f>$C$6*data_lastRecoveryFile!$E2889/$C$5</f>
        <v>6.6158357771261</v>
      </c>
      <c r="P89">
        <f>data_lastRecoveryFile!$H2889*2*PI()/($C$4*$C$3*$C$2)</f>
        <v>11.119885728284114</v>
      </c>
      <c r="Q89">
        <f>TableWmot32[[#This Row],[W]]*$C$3</f>
        <v>133.43862873940935</v>
      </c>
      <c r="R89">
        <f>S$5+(R$5-S$5)*EXP(-TableWmot32[[#This Row],[t]]/T$5)</f>
        <v>139.15742501913005</v>
      </c>
      <c r="S89">
        <f>ABS(TableWmot32[[#This Row],[Wmot,sim]]-TableWmot32[[#This Row],[Wmot]])</f>
        <v>5.7187962797206922</v>
      </c>
    </row>
    <row r="90" spans="1:19" x14ac:dyDescent="0.3">
      <c r="A90">
        <f>data_lastRecoveryFile!$A321-data_lastRecoveryFile!$A$240</f>
        <v>0.81</v>
      </c>
      <c r="B90">
        <f>$C$6*data_lastRecoveryFile!$E321/$C$5</f>
        <v>6.6158357771261</v>
      </c>
      <c r="C90">
        <f>data_lastRecoveryFile!$H321*2*PI()/($C$4*$C$3*$C$2)</f>
        <v>11.549105354160046</v>
      </c>
      <c r="D90">
        <f>TableWmot31[[#This Row],[W]]*$C$3</f>
        <v>138.58926424992055</v>
      </c>
      <c r="E90">
        <f>F$5+(E$5-F$5)*EXP(-TableWmot31[[#This Row],[t]]/G$5)</f>
        <v>136.77961037195851</v>
      </c>
      <c r="F90">
        <f>ABS(TableWmot31[[#This Row],[Wmot,sim]]-TableWmot31[[#This Row],[Wmot]])</f>
        <v>1.8096538779620346</v>
      </c>
      <c r="N90">
        <f>data_lastRecoveryFile!$A2890-data_lastRecoveryFile!$A$2809</f>
        <v>0.80999999999999872</v>
      </c>
      <c r="O90">
        <f>$C$6*data_lastRecoveryFile!$E2890/$C$5</f>
        <v>6.6158357771261</v>
      </c>
      <c r="P90">
        <f>data_lastRecoveryFile!$H2890*2*PI()/($C$4*$C$3*$C$2)</f>
        <v>11.245259159243215</v>
      </c>
      <c r="Q90">
        <f>TableWmot32[[#This Row],[W]]*$C$3</f>
        <v>134.94310991091857</v>
      </c>
      <c r="R90">
        <f>S$5+(R$5-S$5)*EXP(-TableWmot32[[#This Row],[t]]/T$5)</f>
        <v>139.28050663954036</v>
      </c>
      <c r="S90">
        <f>ABS(TableWmot32[[#This Row],[Wmot,sim]]-TableWmot32[[#This Row],[Wmot]])</f>
        <v>4.3373967286217976</v>
      </c>
    </row>
    <row r="91" spans="1:19" x14ac:dyDescent="0.3">
      <c r="A91">
        <f>data_lastRecoveryFile!$A322-data_lastRecoveryFile!$A$240</f>
        <v>0.82000000000000028</v>
      </c>
      <c r="B91">
        <f>$C$6*data_lastRecoveryFile!$E322/$C$5</f>
        <v>6.6158357771261</v>
      </c>
      <c r="C91">
        <f>data_lastRecoveryFile!$H322*2*PI()/($C$4*$C$3*$C$2)</f>
        <v>11.31802491338601</v>
      </c>
      <c r="D91">
        <f>TableWmot31[[#This Row],[W]]*$C$3</f>
        <v>135.81629896063211</v>
      </c>
      <c r="E91">
        <f>F$5+(E$5-F$5)*EXP(-TableWmot31[[#This Row],[t]]/G$5)</f>
        <v>136.89660746553747</v>
      </c>
      <c r="F91">
        <f>ABS(TableWmot31[[#This Row],[Wmot,sim]]-TableWmot31[[#This Row],[Wmot]])</f>
        <v>1.0803085049053607</v>
      </c>
      <c r="N91">
        <f>data_lastRecoveryFile!$A2891-data_lastRecoveryFile!$A$2809</f>
        <v>0.82000000000000028</v>
      </c>
      <c r="O91">
        <f>$C$6*data_lastRecoveryFile!$E2891/$C$5</f>
        <v>6.6158357771261</v>
      </c>
      <c r="P91">
        <f>data_lastRecoveryFile!$H2891*2*PI()/($C$4*$C$3*$C$2)</f>
        <v>11.36374934229053</v>
      </c>
      <c r="Q91">
        <f>TableWmot32[[#This Row],[W]]*$C$3</f>
        <v>136.36499210748636</v>
      </c>
      <c r="R91">
        <f>S$5+(R$5-S$5)*EXP(-TableWmot32[[#This Row],[t]]/T$5)</f>
        <v>139.39878755555222</v>
      </c>
      <c r="S91">
        <f>ABS(TableWmot32[[#This Row],[Wmot,sim]]-TableWmot32[[#This Row],[Wmot]])</f>
        <v>3.0337954480658595</v>
      </c>
    </row>
    <row r="92" spans="1:19" x14ac:dyDescent="0.3">
      <c r="A92">
        <f>data_lastRecoveryFile!$A323-data_lastRecoveryFile!$A$240</f>
        <v>0.83000000000000007</v>
      </c>
      <c r="B92">
        <f>$C$6*data_lastRecoveryFile!$E323/$C$5</f>
        <v>6.6158357771261</v>
      </c>
      <c r="C92">
        <f>data_lastRecoveryFile!$H323*2*PI()/($C$4*$C$3*$C$2)</f>
        <v>11.227559383281427</v>
      </c>
      <c r="D92">
        <f>TableWmot31[[#This Row],[W]]*$C$3</f>
        <v>134.73071259937711</v>
      </c>
      <c r="E92">
        <f>F$5+(E$5-F$5)*EXP(-TableWmot31[[#This Row],[t]]/G$5)</f>
        <v>137.00899188037792</v>
      </c>
      <c r="F92">
        <f>ABS(TableWmot31[[#This Row],[Wmot,sim]]-TableWmot31[[#This Row],[Wmot]])</f>
        <v>2.2782792810008061</v>
      </c>
      <c r="N92">
        <f>data_lastRecoveryFile!$A2892-data_lastRecoveryFile!$A$2809</f>
        <v>0.82999999999999829</v>
      </c>
      <c r="O92">
        <f>$C$6*data_lastRecoveryFile!$E2892/$C$5</f>
        <v>6.6158357771261</v>
      </c>
      <c r="P92">
        <f>data_lastRecoveryFile!$H2892*2*PI()/($C$4*$C$3*$C$2)</f>
        <v>11.462573104193682</v>
      </c>
      <c r="Q92">
        <f>TableWmot32[[#This Row],[W]]*$C$3</f>
        <v>137.55087725032419</v>
      </c>
      <c r="R92">
        <f>S$5+(R$5-S$5)*EXP(-TableWmot32[[#This Row],[t]]/T$5)</f>
        <v>139.51245501496618</v>
      </c>
      <c r="S92">
        <f>ABS(TableWmot32[[#This Row],[Wmot,sim]]-TableWmot32[[#This Row],[Wmot]])</f>
        <v>1.9615777646419872</v>
      </c>
    </row>
    <row r="93" spans="1:19" x14ac:dyDescent="0.3">
      <c r="A93">
        <f>data_lastRecoveryFile!$A324-data_lastRecoveryFile!$A$240</f>
        <v>0.8400000000000003</v>
      </c>
      <c r="B93">
        <f>$C$6*data_lastRecoveryFile!$E324/$C$5</f>
        <v>6.6158357771261</v>
      </c>
      <c r="C93">
        <f>data_lastRecoveryFile!$H324*2*PI()/($C$4*$C$3*$C$2)</f>
        <v>11.176918351647501</v>
      </c>
      <c r="D93">
        <f>TableWmot31[[#This Row],[W]]*$C$3</f>
        <v>134.12302021977001</v>
      </c>
      <c r="E93">
        <f>F$5+(E$5-F$5)*EXP(-TableWmot31[[#This Row],[t]]/G$5)</f>
        <v>137.11694547403289</v>
      </c>
      <c r="F93">
        <f>ABS(TableWmot31[[#This Row],[Wmot,sim]]-TableWmot31[[#This Row],[Wmot]])</f>
        <v>2.9939252542628765</v>
      </c>
      <c r="N93">
        <f>data_lastRecoveryFile!$A2893-data_lastRecoveryFile!$A$2809</f>
        <v>0.83999999999999986</v>
      </c>
      <c r="O93">
        <f>$C$6*data_lastRecoveryFile!$E2893/$C$5</f>
        <v>6.6158357771261</v>
      </c>
      <c r="P93">
        <f>data_lastRecoveryFile!$H2893*2*PI()/($C$4*$C$3*$C$2)</f>
        <v>11.549597015455641</v>
      </c>
      <c r="Q93">
        <f>TableWmot32[[#This Row],[W]]*$C$3</f>
        <v>138.5951641854677</v>
      </c>
      <c r="R93">
        <f>S$5+(R$5-S$5)*EXP(-TableWmot32[[#This Row],[t]]/T$5)</f>
        <v>139.62168896212583</v>
      </c>
      <c r="S93">
        <f>ABS(TableWmot32[[#This Row],[Wmot,sim]]-TableWmot32[[#This Row],[Wmot]])</f>
        <v>1.0265247766581354</v>
      </c>
    </row>
    <row r="94" spans="1:19" x14ac:dyDescent="0.3">
      <c r="A94">
        <f>data_lastRecoveryFile!$A325-data_lastRecoveryFile!$A$240</f>
        <v>0.85000000000000009</v>
      </c>
      <c r="B94">
        <f>$C$6*data_lastRecoveryFile!$E325/$C$5</f>
        <v>6.6158357771261</v>
      </c>
      <c r="C94">
        <f>data_lastRecoveryFile!$H325*2*PI()/($C$4*$C$3*$C$2)</f>
        <v>11.141027133315065</v>
      </c>
      <c r="D94">
        <f>TableWmot31[[#This Row],[W]]*$C$3</f>
        <v>133.69232559978079</v>
      </c>
      <c r="E94">
        <f>F$5+(E$5-F$5)*EXP(-TableWmot31[[#This Row],[t]]/G$5)</f>
        <v>137.22064293421508</v>
      </c>
      <c r="F94">
        <f>ABS(TableWmot31[[#This Row],[Wmot,sim]]-TableWmot31[[#This Row],[Wmot]])</f>
        <v>3.5283173344342913</v>
      </c>
      <c r="N94">
        <f>data_lastRecoveryFile!$A2894-data_lastRecoveryFile!$A$2809</f>
        <v>0.85000000000000142</v>
      </c>
      <c r="O94">
        <f>$C$6*data_lastRecoveryFile!$E2894/$C$5</f>
        <v>6.6158357771261</v>
      </c>
      <c r="P94">
        <f>data_lastRecoveryFile!$H2894*2*PI()/($C$4*$C$3*$C$2)</f>
        <v>11.565821812643913</v>
      </c>
      <c r="Q94">
        <f>TableWmot32[[#This Row],[W]]*$C$3</f>
        <v>138.78986175172696</v>
      </c>
      <c r="R94">
        <f>S$5+(R$5-S$5)*EXP(-TableWmot32[[#This Row],[t]]/T$5)</f>
        <v>139.7266623227832</v>
      </c>
      <c r="S94">
        <f>ABS(TableWmot32[[#This Row],[Wmot,sim]]-TableWmot32[[#This Row],[Wmot]])</f>
        <v>0.9368005710562386</v>
      </c>
    </row>
    <row r="95" spans="1:19" x14ac:dyDescent="0.3">
      <c r="A95">
        <f>data_lastRecoveryFile!$A326-data_lastRecoveryFile!$A$240</f>
        <v>0.86000000000000032</v>
      </c>
      <c r="B95">
        <f>$C$6*data_lastRecoveryFile!$E326/$C$5</f>
        <v>6.6158357771261</v>
      </c>
      <c r="C95">
        <f>data_lastRecoveryFile!$H326*2*PI()/($C$4*$C$3*$C$2)</f>
        <v>11.165610157188635</v>
      </c>
      <c r="D95">
        <f>TableWmot31[[#This Row],[W]]*$C$3</f>
        <v>133.9873218862636</v>
      </c>
      <c r="E95">
        <f>F$5+(E$5-F$5)*EXP(-TableWmot31[[#This Row],[t]]/G$5)</f>
        <v>137.32025206147222</v>
      </c>
      <c r="F95">
        <f>ABS(TableWmot31[[#This Row],[Wmot,sim]]-TableWmot31[[#This Row],[Wmot]])</f>
        <v>3.3329301752086167</v>
      </c>
      <c r="N95">
        <f>data_lastRecoveryFile!$A2895-data_lastRecoveryFile!$A$2809</f>
        <v>0.85999999999999943</v>
      </c>
      <c r="O95">
        <f>$C$6*data_lastRecoveryFile!$E2895/$C$5</f>
        <v>6.6158357771261</v>
      </c>
      <c r="P95">
        <f>data_lastRecoveryFile!$H2895*2*PI()/($C$4*$C$3*$C$2)</f>
        <v>11.733478043438371</v>
      </c>
      <c r="Q95">
        <f>TableWmot32[[#This Row],[W]]*$C$3</f>
        <v>140.80173652126047</v>
      </c>
      <c r="R95">
        <f>S$5+(R$5-S$5)*EXP(-TableWmot32[[#This Row],[t]]/T$5)</f>
        <v>139.82754127785381</v>
      </c>
      <c r="S95">
        <f>ABS(TableWmot32[[#This Row],[Wmot,sim]]-TableWmot32[[#This Row],[Wmot]])</f>
        <v>0.97419524340665475</v>
      </c>
    </row>
    <row r="96" spans="1:19" x14ac:dyDescent="0.3">
      <c r="A96">
        <f>data_lastRecoveryFile!$A327-data_lastRecoveryFile!$A$240</f>
        <v>0.87000000000000011</v>
      </c>
      <c r="B96">
        <f>$C$6*data_lastRecoveryFile!$E327/$C$5</f>
        <v>6.6158357771261</v>
      </c>
      <c r="C96">
        <f>data_lastRecoveryFile!$H327*2*PI()/($C$4*$C$3*$C$2)</f>
        <v>11.169543442440123</v>
      </c>
      <c r="D96">
        <f>TableWmot31[[#This Row],[W]]*$C$3</f>
        <v>134.03452130928147</v>
      </c>
      <c r="E96">
        <f>F$5+(E$5-F$5)*EXP(-TableWmot31[[#This Row],[t]]/G$5)</f>
        <v>137.41593404071736</v>
      </c>
      <c r="F96">
        <f>ABS(TableWmot31[[#This Row],[Wmot,sim]]-TableWmot31[[#This Row],[Wmot]])</f>
        <v>3.3814127314358871</v>
      </c>
      <c r="N96">
        <f>data_lastRecoveryFile!$A2896-data_lastRecoveryFile!$A$2809</f>
        <v>0.87000000000000099</v>
      </c>
      <c r="O96">
        <f>$C$6*data_lastRecoveryFile!$E2896/$C$5</f>
        <v>6.6158357771261</v>
      </c>
      <c r="P96">
        <f>data_lastRecoveryFile!$H2896*2*PI()/($C$4*$C$3*$C$2)</f>
        <v>11.872617970221041</v>
      </c>
      <c r="Q96">
        <f>TableWmot32[[#This Row],[W]]*$C$3</f>
        <v>142.47141564265249</v>
      </c>
      <c r="R96">
        <f>S$5+(R$5-S$5)*EXP(-TableWmot32[[#This Row],[t]]/T$5)</f>
        <v>139.92448552649378</v>
      </c>
      <c r="S96">
        <f>ABS(TableWmot32[[#This Row],[Wmot,sim]]-TableWmot32[[#This Row],[Wmot]])</f>
        <v>2.5469301161587055</v>
      </c>
    </row>
    <row r="97" spans="1:19" x14ac:dyDescent="0.3">
      <c r="A97">
        <f>data_lastRecoveryFile!$A328-data_lastRecoveryFile!$A$240</f>
        <v>0.87999999999999989</v>
      </c>
      <c r="B97">
        <f>$C$6*data_lastRecoveryFile!$E328/$C$5</f>
        <v>6.6158357771261</v>
      </c>
      <c r="C97">
        <f>data_lastRecoveryFile!$H328*2*PI()/($C$4*$C$3*$C$2)</f>
        <v>11.16905178114453</v>
      </c>
      <c r="D97">
        <f>TableWmot31[[#This Row],[W]]*$C$3</f>
        <v>134.02862137373435</v>
      </c>
      <c r="E97">
        <f>F$5+(E$5-F$5)*EXP(-TableWmot31[[#This Row],[t]]/G$5)</f>
        <v>137.50784370205423</v>
      </c>
      <c r="F97">
        <f>ABS(TableWmot31[[#This Row],[Wmot,sim]]-TableWmot31[[#This Row],[Wmot]])</f>
        <v>3.479222328319878</v>
      </c>
      <c r="N97">
        <f>data_lastRecoveryFile!$A2897-data_lastRecoveryFile!$A$2809</f>
        <v>0.87999999999999901</v>
      </c>
      <c r="O97">
        <f>$C$6*data_lastRecoveryFile!$E2897/$C$5</f>
        <v>6.6158357771261</v>
      </c>
      <c r="P97">
        <f>data_lastRecoveryFile!$H2897*2*PI()/($C$4*$C$3*$C$2)</f>
        <v>11.98717486801687</v>
      </c>
      <c r="Q97">
        <f>TableWmot32[[#This Row],[W]]*$C$3</f>
        <v>143.84609841620244</v>
      </c>
      <c r="R97">
        <f>S$5+(R$5-S$5)*EXP(-TableWmot32[[#This Row],[t]]/T$5)</f>
        <v>140.01764853891581</v>
      </c>
      <c r="S97">
        <f>ABS(TableWmot32[[#This Row],[Wmot,sim]]-TableWmot32[[#This Row],[Wmot]])</f>
        <v>3.82844987728663</v>
      </c>
    </row>
    <row r="98" spans="1:19" x14ac:dyDescent="0.3">
      <c r="A98">
        <f>data_lastRecoveryFile!$A329-data_lastRecoveryFile!$A$240</f>
        <v>0.89000000000000012</v>
      </c>
      <c r="B98">
        <f>$C$6*data_lastRecoveryFile!$E329/$C$5</f>
        <v>6.6158357771261</v>
      </c>
      <c r="C98">
        <f>data_lastRecoveryFile!$H329*2*PI()/($C$4*$C$3*$C$2)</f>
        <v>11.171018421213637</v>
      </c>
      <c r="D98">
        <f>TableWmot31[[#This Row],[W]]*$C$3</f>
        <v>134.05222105456363</v>
      </c>
      <c r="E98">
        <f>F$5+(E$5-F$5)*EXP(-TableWmot31[[#This Row],[t]]/G$5)</f>
        <v>137.59612977131937</v>
      </c>
      <c r="F98">
        <f>ABS(TableWmot31[[#This Row],[Wmot,sim]]-TableWmot31[[#This Row],[Wmot]])</f>
        <v>3.5439087167557375</v>
      </c>
      <c r="N98">
        <f>data_lastRecoveryFile!$A2898-data_lastRecoveryFile!$A$2809</f>
        <v>0.89000000000000057</v>
      </c>
      <c r="O98">
        <f>$C$6*data_lastRecoveryFile!$E2898/$C$5</f>
        <v>6.6158357771261</v>
      </c>
      <c r="P98">
        <f>data_lastRecoveryFile!$H2898*2*PI()/($C$4*$C$3*$C$2)</f>
        <v>12.078132064530315</v>
      </c>
      <c r="Q98">
        <f>TableWmot32[[#This Row],[W]]*$C$3</f>
        <v>144.93758477436378</v>
      </c>
      <c r="R98">
        <f>S$5+(R$5-S$5)*EXP(-TableWmot32[[#This Row],[t]]/T$5)</f>
        <v>140.1071777993445</v>
      </c>
      <c r="S98">
        <f>ABS(TableWmot32[[#This Row],[Wmot,sim]]-TableWmot32[[#This Row],[Wmot]])</f>
        <v>4.8304069750192866</v>
      </c>
    </row>
    <row r="99" spans="1:19" x14ac:dyDescent="0.3">
      <c r="A99">
        <f>data_lastRecoveryFile!$A330-data_lastRecoveryFile!$A$240</f>
        <v>0.89999999999999991</v>
      </c>
      <c r="B99">
        <f>$C$6*data_lastRecoveryFile!$E330/$C$5</f>
        <v>6.6158357771261</v>
      </c>
      <c r="C99">
        <f>data_lastRecoveryFile!$H330*2*PI()/($C$4*$C$3*$C$2)</f>
        <v>11.293441889512438</v>
      </c>
      <c r="D99">
        <f>TableWmot31[[#This Row],[W]]*$C$3</f>
        <v>135.52130267414927</v>
      </c>
      <c r="E99">
        <f>F$5+(E$5-F$5)*EXP(-TableWmot31[[#This Row],[t]]/G$5)</f>
        <v>137.6809351107463</v>
      </c>
      <c r="F99">
        <f>ABS(TableWmot31[[#This Row],[Wmot,sim]]-TableWmot31[[#This Row],[Wmot]])</f>
        <v>2.1596324365970361</v>
      </c>
      <c r="N99">
        <f>data_lastRecoveryFile!$A2899-data_lastRecoveryFile!$A$2809</f>
        <v>0.89999999999999858</v>
      </c>
      <c r="O99">
        <f>$C$6*data_lastRecoveryFile!$E2899/$C$5</f>
        <v>6.6158357771261</v>
      </c>
      <c r="P99">
        <f>data_lastRecoveryFile!$H2899*2*PI()/($C$4*$C$3*$C$2)</f>
        <v>12.058957304681744</v>
      </c>
      <c r="Q99">
        <f>TableWmot32[[#This Row],[W]]*$C$3</f>
        <v>144.70748765618094</v>
      </c>
      <c r="R99">
        <f>S$5+(R$5-S$5)*EXP(-TableWmot32[[#This Row],[t]]/T$5)</f>
        <v>140.19321503949507</v>
      </c>
      <c r="S99">
        <f>ABS(TableWmot32[[#This Row],[Wmot,sim]]-TableWmot32[[#This Row],[Wmot]])</f>
        <v>4.5142726166858722</v>
      </c>
    </row>
    <row r="100" spans="1:19" x14ac:dyDescent="0.3">
      <c r="A100">
        <f>data_lastRecoveryFile!$A331-data_lastRecoveryFile!$A$240</f>
        <v>0.91000000000000014</v>
      </c>
      <c r="B100">
        <f>$C$6*data_lastRecoveryFile!$E331/$C$5</f>
        <v>6.6158357771261</v>
      </c>
      <c r="C100">
        <f>data_lastRecoveryFile!$H331*2*PI()/($C$4*$C$3*$C$2)</f>
        <v>11.39570727537148</v>
      </c>
      <c r="D100">
        <f>TableWmot31[[#This Row],[W]]*$C$3</f>
        <v>136.74848730445777</v>
      </c>
      <c r="E100">
        <f>F$5+(E$5-F$5)*EXP(-TableWmot31[[#This Row],[t]]/G$5)</f>
        <v>137.76239695014158</v>
      </c>
      <c r="F100">
        <f>ABS(TableWmot31[[#This Row],[Wmot,sim]]-TableWmot31[[#This Row],[Wmot]])</f>
        <v>1.0139096456838104</v>
      </c>
      <c r="N100">
        <f>data_lastRecoveryFile!$A2900-data_lastRecoveryFile!$A$2809</f>
        <v>0.91000000000000014</v>
      </c>
      <c r="O100">
        <f>$C$6*data_lastRecoveryFile!$E2900/$C$5</f>
        <v>6.6158357771261</v>
      </c>
      <c r="P100">
        <f>data_lastRecoveryFile!$H2900*2*PI()/($C$4*$C$3*$C$2)</f>
        <v>12.092881877831806</v>
      </c>
      <c r="Q100">
        <f>TableWmot32[[#This Row],[W]]*$C$3</f>
        <v>145.11458253398166</v>
      </c>
      <c r="R100">
        <f>S$5+(R$5-S$5)*EXP(-TableWmot32[[#This Row],[t]]/T$5)</f>
        <v>140.27589646294572</v>
      </c>
      <c r="S100">
        <f>ABS(TableWmot32[[#This Row],[Wmot,sim]]-TableWmot32[[#This Row],[Wmot]])</f>
        <v>4.8386860710359372</v>
      </c>
    </row>
    <row r="101" spans="1:19" x14ac:dyDescent="0.3">
      <c r="A101">
        <f>data_lastRecoveryFile!$A332-data_lastRecoveryFile!$A$240</f>
        <v>0.91999999999999993</v>
      </c>
      <c r="B101">
        <f>$C$6*data_lastRecoveryFile!$E332/$C$5</f>
        <v>6.6158357771261</v>
      </c>
      <c r="C101">
        <f>data_lastRecoveryFile!$H332*2*PI()/($C$4*$C$3*$C$2)</f>
        <v>11.496006021161415</v>
      </c>
      <c r="D101">
        <f>TableWmot31[[#This Row],[W]]*$C$3</f>
        <v>137.95207225393699</v>
      </c>
      <c r="E101">
        <f>F$5+(E$5-F$5)*EXP(-TableWmot31[[#This Row],[t]]/G$5)</f>
        <v>137.84064710894648</v>
      </c>
      <c r="F101">
        <f>ABS(TableWmot31[[#This Row],[Wmot,sim]]-TableWmot31[[#This Row],[Wmot]])</f>
        <v>0.11142514499050549</v>
      </c>
      <c r="N101">
        <f>data_lastRecoveryFile!$A2901-data_lastRecoveryFile!$A$2809</f>
        <v>0.91999999999999815</v>
      </c>
      <c r="O101">
        <f>$C$6*data_lastRecoveryFile!$E2901/$C$5</f>
        <v>6.6158357771261</v>
      </c>
      <c r="P101">
        <f>data_lastRecoveryFile!$H2901*2*PI()/($C$4*$C$3*$C$2)</f>
        <v>12.131723058824541</v>
      </c>
      <c r="Q101">
        <f>TableWmot32[[#This Row],[W]]*$C$3</f>
        <v>145.58067670589449</v>
      </c>
      <c r="R101">
        <f>S$5+(R$5-S$5)*EXP(-TableWmot32[[#This Row],[t]]/T$5)</f>
        <v>140.3553529607583</v>
      </c>
      <c r="S101">
        <f>ABS(TableWmot32[[#This Row],[Wmot,sim]]-TableWmot32[[#This Row],[Wmot]])</f>
        <v>5.225323745136194</v>
      </c>
    </row>
    <row r="102" spans="1:19" x14ac:dyDescent="0.3">
      <c r="A102">
        <f>data_lastRecoveryFile!$A333-data_lastRecoveryFile!$A$240</f>
        <v>0.93000000000000016</v>
      </c>
      <c r="B102">
        <f>$C$6*data_lastRecoveryFile!$E333/$C$5</f>
        <v>6.6158357771261</v>
      </c>
      <c r="C102">
        <f>data_lastRecoveryFile!$H333*2*PI()/($C$4*$C$3*$C$2)</f>
        <v>11.634654281535221</v>
      </c>
      <c r="D102">
        <f>TableWmot31[[#This Row],[W]]*$C$3</f>
        <v>139.61585137842266</v>
      </c>
      <c r="E102">
        <f>F$5+(E$5-F$5)*EXP(-TableWmot31[[#This Row],[t]]/G$5)</f>
        <v>137.91581220954387</v>
      </c>
      <c r="F102">
        <f>ABS(TableWmot31[[#This Row],[Wmot,sim]]-TableWmot31[[#This Row],[Wmot]])</f>
        <v>1.7000391688787886</v>
      </c>
      <c r="N102">
        <f>data_lastRecoveryFile!$A2902-data_lastRecoveryFile!$A$2809</f>
        <v>0.92999999999999972</v>
      </c>
      <c r="O102">
        <f>$C$6*data_lastRecoveryFile!$E2902/$C$5</f>
        <v>6.6158357771261</v>
      </c>
      <c r="P102">
        <f>data_lastRecoveryFile!$H2902*2*PI()/($C$4*$C$3*$C$2)</f>
        <v>12.149914496081923</v>
      </c>
      <c r="Q102">
        <f>TableWmot32[[#This Row],[W]]*$C$3</f>
        <v>145.79897395298309</v>
      </c>
      <c r="R102">
        <f>S$5+(R$5-S$5)*EXP(-TableWmot32[[#This Row],[t]]/T$5)</f>
        <v>140.43171031868903</v>
      </c>
      <c r="S102">
        <f>ABS(TableWmot32[[#This Row],[Wmot,sim]]-TableWmot32[[#This Row],[Wmot]])</f>
        <v>5.3672636342940621</v>
      </c>
    </row>
    <row r="103" spans="1:19" x14ac:dyDescent="0.3">
      <c r="A103">
        <f>data_lastRecoveryFile!$A334-data_lastRecoveryFile!$A$240</f>
        <v>0.94</v>
      </c>
      <c r="B103">
        <f>$C$6*data_lastRecoveryFile!$E334/$C$5</f>
        <v>6.6158357771261</v>
      </c>
      <c r="C103">
        <f>data_lastRecoveryFile!$H334*2*PI()/($C$4*$C$3*$C$2)</f>
        <v>11.696111846332419</v>
      </c>
      <c r="D103">
        <f>TableWmot31[[#This Row],[W]]*$C$3</f>
        <v>140.35334215598903</v>
      </c>
      <c r="E103">
        <f>F$5+(E$5-F$5)*EXP(-TableWmot31[[#This Row],[t]]/G$5)</f>
        <v>137.98801388215517</v>
      </c>
      <c r="F103">
        <f>ABS(TableWmot31[[#This Row],[Wmot,sim]]-TableWmot31[[#This Row],[Wmot]])</f>
        <v>2.3653282738338532</v>
      </c>
      <c r="N103">
        <f>data_lastRecoveryFile!$A2903-data_lastRecoveryFile!$A$2809</f>
        <v>0.94000000000000128</v>
      </c>
      <c r="O103">
        <f>$C$6*data_lastRecoveryFile!$E2903/$C$5</f>
        <v>6.6158357771261</v>
      </c>
      <c r="P103">
        <f>data_lastRecoveryFile!$H2903*2*PI()/($C$4*$C$3*$C$2)</f>
        <v>12.048632432814069</v>
      </c>
      <c r="Q103">
        <f>TableWmot32[[#This Row],[W]]*$C$3</f>
        <v>144.58358919376883</v>
      </c>
      <c r="R103">
        <f>S$5+(R$5-S$5)*EXP(-TableWmot32[[#This Row],[t]]/T$5)</f>
        <v>140.50508941631693</v>
      </c>
      <c r="S103">
        <f>ABS(TableWmot32[[#This Row],[Wmot,sim]]-TableWmot32[[#This Row],[Wmot]])</f>
        <v>4.0784997774518956</v>
      </c>
    </row>
    <row r="104" spans="1:19" x14ac:dyDescent="0.3">
      <c r="A104">
        <f>data_lastRecoveryFile!$A335-data_lastRecoveryFile!$A$240</f>
        <v>0.95000000000000018</v>
      </c>
      <c r="B104">
        <f>$C$6*data_lastRecoveryFile!$E335/$C$5</f>
        <v>6.6158357771261</v>
      </c>
      <c r="C104">
        <f>data_lastRecoveryFile!$H335*2*PI()/($C$4*$C$3*$C$2)</f>
        <v>11.837710074479793</v>
      </c>
      <c r="D104">
        <f>TableWmot31[[#This Row],[W]]*$C$3</f>
        <v>142.0525208937575</v>
      </c>
      <c r="E104">
        <f>F$5+(E$5-F$5)*EXP(-TableWmot31[[#This Row],[t]]/G$5)</f>
        <v>138.05736896165936</v>
      </c>
      <c r="F104">
        <f>ABS(TableWmot31[[#This Row],[Wmot,sim]]-TableWmot31[[#This Row],[Wmot]])</f>
        <v>3.995151932098139</v>
      </c>
      <c r="N104">
        <f>data_lastRecoveryFile!$A2904-data_lastRecoveryFile!$A$2809</f>
        <v>0.94999999999999929</v>
      </c>
      <c r="O104">
        <f>$C$6*data_lastRecoveryFile!$E2904/$C$5</f>
        <v>6.6158357771261</v>
      </c>
      <c r="P104">
        <f>data_lastRecoveryFile!$H2904*2*PI()/($C$4*$C$3*$C$2)</f>
        <v>11.938500476452052</v>
      </c>
      <c r="Q104">
        <f>TableWmot32[[#This Row],[W]]*$C$3</f>
        <v>143.26200571742464</v>
      </c>
      <c r="R104">
        <f>S$5+(R$5-S$5)*EXP(-TableWmot32[[#This Row],[t]]/T$5)</f>
        <v>140.57560641840556</v>
      </c>
      <c r="S104">
        <f>ABS(TableWmot32[[#This Row],[Wmot,sim]]-TableWmot32[[#This Row],[Wmot]])</f>
        <v>2.6863992990190866</v>
      </c>
    </row>
    <row r="105" spans="1:19" x14ac:dyDescent="0.3">
      <c r="A105">
        <f>data_lastRecoveryFile!$A336-data_lastRecoveryFile!$A$240</f>
        <v>0.96</v>
      </c>
      <c r="B105">
        <f>$C$6*data_lastRecoveryFile!$E336/$C$5</f>
        <v>6.6158357771261</v>
      </c>
      <c r="C105">
        <f>data_lastRecoveryFile!$H336*2*PI()/($C$4*$C$3*$C$2)</f>
        <v>11.930142249766751</v>
      </c>
      <c r="D105">
        <f>TableWmot31[[#This Row],[W]]*$C$3</f>
        <v>143.16170699720101</v>
      </c>
      <c r="E105">
        <f>F$5+(E$5-F$5)*EXP(-TableWmot31[[#This Row],[t]]/G$5)</f>
        <v>138.12398967665197</v>
      </c>
      <c r="F105">
        <f>ABS(TableWmot31[[#This Row],[Wmot,sim]]-TableWmot31[[#This Row],[Wmot]])</f>
        <v>5.0377173205490351</v>
      </c>
      <c r="N105">
        <f>data_lastRecoveryFile!$A2905-data_lastRecoveryFile!$A$2809</f>
        <v>0.96000000000000085</v>
      </c>
      <c r="O105">
        <f>$C$6*data_lastRecoveryFile!$E2905/$C$5</f>
        <v>6.6158357771261</v>
      </c>
      <c r="P105">
        <f>data_lastRecoveryFile!$H2905*2*PI()/($C$4*$C$3*$C$2)</f>
        <v>11.836726751888603</v>
      </c>
      <c r="Q105">
        <f>TableWmot32[[#This Row],[W]]*$C$3</f>
        <v>142.04072102266323</v>
      </c>
      <c r="R105">
        <f>S$5+(R$5-S$5)*EXP(-TableWmot32[[#This Row],[t]]/T$5)</f>
        <v>140.64337295880085</v>
      </c>
      <c r="S105">
        <f>ABS(TableWmot32[[#This Row],[Wmot,sim]]-TableWmot32[[#This Row],[Wmot]])</f>
        <v>1.3973480638623812</v>
      </c>
    </row>
    <row r="106" spans="1:19" x14ac:dyDescent="0.3">
      <c r="A106">
        <f>data_lastRecoveryFile!$A337-data_lastRecoveryFile!$A$240</f>
        <v>0.9700000000000002</v>
      </c>
      <c r="B106">
        <f>$C$6*data_lastRecoveryFile!$E337/$C$5</f>
        <v>6.6158357771261</v>
      </c>
      <c r="C106">
        <f>data_lastRecoveryFile!$H337*2*PI()/($C$4*$C$3*$C$2)</f>
        <v>11.985699889243355</v>
      </c>
      <c r="D106">
        <f>TableWmot31[[#This Row],[W]]*$C$3</f>
        <v>143.82839867092025</v>
      </c>
      <c r="E106">
        <f>F$5+(E$5-F$5)*EXP(-TableWmot31[[#This Row],[t]]/G$5)</f>
        <v>138.18798383105076</v>
      </c>
      <c r="F106">
        <f>ABS(TableWmot31[[#This Row],[Wmot,sim]]-TableWmot31[[#This Row],[Wmot]])</f>
        <v>5.6404148398694929</v>
      </c>
      <c r="N106">
        <f>data_lastRecoveryFile!$A2906-data_lastRecoveryFile!$A$2809</f>
        <v>0.96999999999999886</v>
      </c>
      <c r="O106">
        <f>$C$6*data_lastRecoveryFile!$E2906/$C$5</f>
        <v>6.6158357771261</v>
      </c>
      <c r="P106">
        <f>data_lastRecoveryFile!$H2906*2*PI()/($C$4*$C$3*$C$2)</f>
        <v>11.728561440708965</v>
      </c>
      <c r="Q106">
        <f>TableWmot32[[#This Row],[W]]*$C$3</f>
        <v>140.74273728850758</v>
      </c>
      <c r="R106">
        <f>S$5+(R$5-S$5)*EXP(-TableWmot32[[#This Row],[t]]/T$5)</f>
        <v>140.70849631715589</v>
      </c>
      <c r="S106">
        <f>ABS(TableWmot32[[#This Row],[Wmot,sim]]-TableWmot32[[#This Row],[Wmot]])</f>
        <v>3.4240971351692906E-2</v>
      </c>
    </row>
    <row r="107" spans="1:19" x14ac:dyDescent="0.3">
      <c r="A107">
        <f>data_lastRecoveryFile!$A338-data_lastRecoveryFile!$A$240</f>
        <v>0.98</v>
      </c>
      <c r="B107">
        <f>$C$6*data_lastRecoveryFile!$E338/$C$5</f>
        <v>6.6158357771261</v>
      </c>
      <c r="C107">
        <f>data_lastRecoveryFile!$H338*2*PI()/($C$4*$C$3*$C$2)</f>
        <v>12.050107411587584</v>
      </c>
      <c r="D107">
        <f>TableWmot31[[#This Row],[W]]*$C$3</f>
        <v>144.60128893905102</v>
      </c>
      <c r="E107">
        <f>F$5+(E$5-F$5)*EXP(-TableWmot31[[#This Row],[t]]/G$5)</f>
        <v>138.24945497854097</v>
      </c>
      <c r="F107">
        <f>ABS(TableWmot31[[#This Row],[Wmot,sim]]-TableWmot31[[#This Row],[Wmot]])</f>
        <v>6.3518339605100493</v>
      </c>
      <c r="N107">
        <f>data_lastRecoveryFile!$A2907-data_lastRecoveryFile!$A$2809</f>
        <v>0.98000000000000043</v>
      </c>
      <c r="O107">
        <f>$C$6*data_lastRecoveryFile!$E2907/$C$5</f>
        <v>6.6158357771261</v>
      </c>
      <c r="P107">
        <f>data_lastRecoveryFile!$H2907*2*PI()/($C$4*$C$3*$C$2)</f>
        <v>11.706928379495691</v>
      </c>
      <c r="Q107">
        <f>TableWmot32[[#This Row],[W]]*$C$3</f>
        <v>140.48314055394829</v>
      </c>
      <c r="R107">
        <f>S$5+(R$5-S$5)*EXP(-TableWmot32[[#This Row],[t]]/T$5)</f>
        <v>140.7710795887632</v>
      </c>
      <c r="S107">
        <f>ABS(TableWmot32[[#This Row],[Wmot,sim]]-TableWmot32[[#This Row],[Wmot]])</f>
        <v>0.28793903481491157</v>
      </c>
    </row>
    <row r="108" spans="1:19" x14ac:dyDescent="0.3">
      <c r="A108">
        <f>data_lastRecoveryFile!$A339-data_lastRecoveryFile!$A$240</f>
        <v>0.99000000000000021</v>
      </c>
      <c r="B108">
        <f>$C$6*data_lastRecoveryFile!$E339/$C$5</f>
        <v>6.6158357771261</v>
      </c>
      <c r="C108">
        <f>data_lastRecoveryFile!$H339*2*PI()/($C$4*$C$3*$C$2)</f>
        <v>12.075182101870018</v>
      </c>
      <c r="D108">
        <f>TableWmot31[[#This Row],[W]]*$C$3</f>
        <v>144.90218522244021</v>
      </c>
      <c r="E108">
        <f>F$5+(E$5-F$5)*EXP(-TableWmot31[[#This Row],[t]]/G$5)</f>
        <v>138.30850259014338</v>
      </c>
      <c r="F108">
        <f>ABS(TableWmot31[[#This Row],[Wmot,sim]]-TableWmot31[[#This Row],[Wmot]])</f>
        <v>6.5936826322968329</v>
      </c>
      <c r="N108">
        <f>data_lastRecoveryFile!$A2908-data_lastRecoveryFile!$A$2809</f>
        <v>0.98999999999999844</v>
      </c>
      <c r="O108">
        <f>$C$6*data_lastRecoveryFile!$E2908/$C$5</f>
        <v>6.6158357771261</v>
      </c>
      <c r="P108">
        <f>data_lastRecoveryFile!$H2908*2*PI()/($C$4*$C$3*$C$2)</f>
        <v>11.571230076668915</v>
      </c>
      <c r="Q108">
        <f>TableWmot32[[#This Row],[W]]*$C$3</f>
        <v>138.85476092002699</v>
      </c>
      <c r="R108">
        <f>S$5+(R$5-S$5)*EXP(-TableWmot32[[#This Row],[t]]/T$5)</f>
        <v>140.83122184776209</v>
      </c>
      <c r="S108">
        <f>ABS(TableWmot32[[#This Row],[Wmot,sim]]-TableWmot32[[#This Row],[Wmot]])</f>
        <v>1.9764609277351042</v>
      </c>
    </row>
    <row r="109" spans="1:19" x14ac:dyDescent="0.3">
      <c r="A109">
        <f>data_lastRecoveryFile!$A340-data_lastRecoveryFile!$A$240</f>
        <v>1</v>
      </c>
      <c r="B109">
        <f>$C$6*data_lastRecoveryFile!$E340/$C$5</f>
        <v>6.6158357771261</v>
      </c>
      <c r="C109">
        <f>data_lastRecoveryFile!$H340*2*PI()/($C$4*$C$3*$C$2)</f>
        <v>12.124348149617161</v>
      </c>
      <c r="D109">
        <f>TableWmot31[[#This Row],[W]]*$C$3</f>
        <v>145.49217779540592</v>
      </c>
      <c r="E109">
        <f>F$5+(E$5-F$5)*EXP(-TableWmot31[[#This Row],[t]]/G$5)</f>
        <v>138.36522221517563</v>
      </c>
      <c r="F109">
        <f>ABS(TableWmot31[[#This Row],[Wmot,sim]]-TableWmot31[[#This Row],[Wmot]])</f>
        <v>7.1269555802302875</v>
      </c>
      <c r="N109">
        <f>data_lastRecoveryFile!$A2909-data_lastRecoveryFile!$A$2809</f>
        <v>1</v>
      </c>
      <c r="O109">
        <f>$C$6*data_lastRecoveryFile!$E2909/$C$5</f>
        <v>6.6158357771261</v>
      </c>
      <c r="P109">
        <f>data_lastRecoveryFile!$H2909*2*PI()/($C$4*$C$3*$C$2)</f>
        <v>11.465523066853979</v>
      </c>
      <c r="Q109">
        <f>TableWmot32[[#This Row],[W]]*$C$3</f>
        <v>137.58627680224777</v>
      </c>
      <c r="R109">
        <f>S$5+(R$5-S$5)*EXP(-TableWmot32[[#This Row],[t]]/T$5)</f>
        <v>140.88901830398115</v>
      </c>
      <c r="S109">
        <f>ABS(TableWmot32[[#This Row],[Wmot,sim]]-TableWmot32[[#This Row],[Wmot]])</f>
        <v>3.3027415017333794</v>
      </c>
    </row>
    <row r="110" spans="1:19" x14ac:dyDescent="0.3">
      <c r="A110">
        <f>data_lastRecoveryFile!$A341-data_lastRecoveryFile!$A$240</f>
        <v>1.0100000000000002</v>
      </c>
      <c r="B110">
        <f>$C$6*data_lastRecoveryFile!$E341/$C$5</f>
        <v>6.6158357771261</v>
      </c>
      <c r="C110">
        <f>data_lastRecoveryFile!$H341*2*PI()/($C$4*$C$3*$C$2)</f>
        <v>12.161714346723112</v>
      </c>
      <c r="D110">
        <f>TableWmot31[[#This Row],[W]]*$C$3</f>
        <v>145.94057216067733</v>
      </c>
      <c r="E110">
        <f>F$5+(E$5-F$5)*EXP(-TableWmot31[[#This Row],[t]]/G$5)</f>
        <v>138.41970563586779</v>
      </c>
      <c r="F110">
        <f>ABS(TableWmot31[[#This Row],[Wmot,sim]]-TableWmot31[[#This Row],[Wmot]])</f>
        <v>7.5208665248095485</v>
      </c>
      <c r="N110">
        <f>data_lastRecoveryFile!$A2910-data_lastRecoveryFile!$A$2809</f>
        <v>1.009999999999998</v>
      </c>
      <c r="O110">
        <f>$C$6*data_lastRecoveryFile!$E2910/$C$5</f>
        <v>6.6158357771261</v>
      </c>
      <c r="P110">
        <f>data_lastRecoveryFile!$H2910*2*PI()/($C$4*$C$3*$C$2)</f>
        <v>11.395215614075887</v>
      </c>
      <c r="Q110">
        <f>TableWmot32[[#This Row],[W]]*$C$3</f>
        <v>136.74258736891065</v>
      </c>
      <c r="R110">
        <f>S$5+(R$5-S$5)*EXP(-TableWmot32[[#This Row],[t]]/T$5)</f>
        <v>140.94456045366223</v>
      </c>
      <c r="S110">
        <f>ABS(TableWmot32[[#This Row],[Wmot,sim]]-TableWmot32[[#This Row],[Wmot]])</f>
        <v>4.2019730847515859</v>
      </c>
    </row>
    <row r="111" spans="1:19" x14ac:dyDescent="0.3">
      <c r="A111">
        <f>data_lastRecoveryFile!$A342-data_lastRecoveryFile!$A$240</f>
        <v>1.02</v>
      </c>
      <c r="B111">
        <f>$C$6*data_lastRecoveryFile!$E342/$C$5</f>
        <v>6.6158357771261</v>
      </c>
      <c r="C111">
        <f>data_lastRecoveryFile!$H342*2*PI()/($C$4*$C$3*$C$2)</f>
        <v>12.167122615861384</v>
      </c>
      <c r="D111">
        <f>TableWmot31[[#This Row],[W]]*$C$3</f>
        <v>146.0054713903366</v>
      </c>
      <c r="E111">
        <f>F$5+(E$5-F$5)*EXP(-TableWmot31[[#This Row],[t]]/G$5)</f>
        <v>138.47204101588184</v>
      </c>
      <c r="F111">
        <f>ABS(TableWmot31[[#This Row],[Wmot,sim]]-TableWmot31[[#This Row],[Wmot]])</f>
        <v>7.5334303744547526</v>
      </c>
      <c r="N111">
        <f>data_lastRecoveryFile!$A2911-data_lastRecoveryFile!$A$2809</f>
        <v>1.0199999999999996</v>
      </c>
      <c r="O111">
        <f>$C$6*data_lastRecoveryFile!$E2911/$C$5</f>
        <v>6.6158357771261</v>
      </c>
      <c r="P111">
        <f>data_lastRecoveryFile!$H2911*2*PI()/($C$4*$C$3*$C$2)</f>
        <v>11.326383145184579</v>
      </c>
      <c r="Q111">
        <f>TableWmot32[[#This Row],[W]]*$C$3</f>
        <v>135.91659774221495</v>
      </c>
      <c r="R111">
        <f>S$5+(R$5-S$5)*EXP(-TableWmot32[[#This Row],[t]]/T$5)</f>
        <v>140.99793622430653</v>
      </c>
      <c r="S111">
        <f>ABS(TableWmot32[[#This Row],[Wmot,sim]]-TableWmot32[[#This Row],[Wmot]])</f>
        <v>5.0813384820915815</v>
      </c>
    </row>
    <row r="112" spans="1:19" x14ac:dyDescent="0.3">
      <c r="A112">
        <f>data_lastRecoveryFile!$A343-data_lastRecoveryFile!$A$240</f>
        <v>1.0300000000000002</v>
      </c>
      <c r="B112">
        <f>$C$6*data_lastRecoveryFile!$E343/$C$5</f>
        <v>6.6158357771261</v>
      </c>
      <c r="C112">
        <f>data_lastRecoveryFile!$H343*2*PI()/($C$4*$C$3*$C$2)</f>
        <v>12.027491027783119</v>
      </c>
      <c r="D112">
        <f>TableWmot31[[#This Row],[W]]*$C$3</f>
        <v>144.32989233339742</v>
      </c>
      <c r="E112">
        <f>F$5+(E$5-F$5)*EXP(-TableWmot31[[#This Row],[t]]/G$5)</f>
        <v>138.52231304297595</v>
      </c>
      <c r="F112">
        <f>ABS(TableWmot31[[#This Row],[Wmot,sim]]-TableWmot31[[#This Row],[Wmot]])</f>
        <v>5.8075792904214723</v>
      </c>
      <c r="N112">
        <f>data_lastRecoveryFile!$A2912-data_lastRecoveryFile!$A$2809</f>
        <v>1.0300000000000011</v>
      </c>
      <c r="O112">
        <f>$C$6*data_lastRecoveryFile!$E2912/$C$5</f>
        <v>6.6158357771261</v>
      </c>
      <c r="P112">
        <f>data_lastRecoveryFile!$H2912*2*PI()/($C$4*$C$3*$C$2)</f>
        <v>11.321466537341903</v>
      </c>
      <c r="Q112">
        <f>TableWmot32[[#This Row],[W]]*$C$3</f>
        <v>135.85759844810283</v>
      </c>
      <c r="R112">
        <f>S$5+(R$5-S$5)*EXP(-TableWmot32[[#This Row],[t]]/T$5)</f>
        <v>141.04923011387018</v>
      </c>
      <c r="S112">
        <f>ABS(TableWmot32[[#This Row],[Wmot,sim]]-TableWmot32[[#This Row],[Wmot]])</f>
        <v>5.1916316657673462</v>
      </c>
    </row>
    <row r="113" spans="1:19" x14ac:dyDescent="0.3">
      <c r="A113">
        <f>data_lastRecoveryFile!$A344-data_lastRecoveryFile!$A$240</f>
        <v>1.04</v>
      </c>
      <c r="B113">
        <f>$C$6*data_lastRecoveryFile!$E344/$C$5</f>
        <v>6.6158357771261</v>
      </c>
      <c r="C113">
        <f>data_lastRecoveryFile!$H344*2*PI()/($C$4*$C$3*$C$2)</f>
        <v>11.906542543371099</v>
      </c>
      <c r="D113">
        <f>TableWmot31[[#This Row],[W]]*$C$3</f>
        <v>142.87851052045318</v>
      </c>
      <c r="E113">
        <f>F$5+(E$5-F$5)*EXP(-TableWmot31[[#This Row],[t]]/G$5)</f>
        <v>138.57060306604393</v>
      </c>
      <c r="F113">
        <f>ABS(TableWmot31[[#This Row],[Wmot,sim]]-TableWmot31[[#This Row],[Wmot]])</f>
        <v>4.3079074544092464</v>
      </c>
      <c r="N113">
        <f>data_lastRecoveryFile!$A2913-data_lastRecoveryFile!$A$2809</f>
        <v>1.0399999999999991</v>
      </c>
      <c r="O113">
        <f>$C$6*data_lastRecoveryFile!$E2913/$C$5</f>
        <v>6.6158357771261</v>
      </c>
      <c r="P113">
        <f>data_lastRecoveryFile!$H2913*2*PI()/($C$4*$C$3*$C$2)</f>
        <v>11.265417241682973</v>
      </c>
      <c r="Q113">
        <f>TableWmot32[[#This Row],[W]]*$C$3</f>
        <v>135.18500690019567</v>
      </c>
      <c r="R113">
        <f>S$5+(R$5-S$5)*EXP(-TableWmot32[[#This Row],[t]]/T$5)</f>
        <v>141.09852332453127</v>
      </c>
      <c r="S113">
        <f>ABS(TableWmot32[[#This Row],[Wmot,sim]]-TableWmot32[[#This Row],[Wmot]])</f>
        <v>5.9135164243355973</v>
      </c>
    </row>
    <row r="114" spans="1:19" x14ac:dyDescent="0.3">
      <c r="A114">
        <f>data_lastRecoveryFile!$A345-data_lastRecoveryFile!$A$240</f>
        <v>1.0500000000000003</v>
      </c>
      <c r="B114">
        <f>$C$6*data_lastRecoveryFile!$E345/$C$5</f>
        <v>6.6158357771261</v>
      </c>
      <c r="C114">
        <f>data_lastRecoveryFile!$H345*2*PI()/($C$4*$C$3*$C$2)</f>
        <v>11.805260480103247</v>
      </c>
      <c r="D114">
        <f>TableWmot31[[#This Row],[W]]*$C$3</f>
        <v>141.66312576123897</v>
      </c>
      <c r="E114">
        <f>F$5+(E$5-F$5)*EXP(-TableWmot31[[#This Row],[t]]/G$5)</f>
        <v>138.616989226752</v>
      </c>
      <c r="F114">
        <f>ABS(TableWmot31[[#This Row],[Wmot,sim]]-TableWmot31[[#This Row],[Wmot]])</f>
        <v>3.0461365344869762</v>
      </c>
      <c r="N114">
        <f>data_lastRecoveryFile!$A2914-data_lastRecoveryFile!$A$2809</f>
        <v>1.0500000000000007</v>
      </c>
      <c r="O114">
        <f>$C$6*data_lastRecoveryFile!$E2914/$C$5</f>
        <v>6.6158357771261</v>
      </c>
      <c r="P114">
        <f>data_lastRecoveryFile!$H2914*2*PI()/($C$4*$C$3*$C$2)</f>
        <v>11.239359233922622</v>
      </c>
      <c r="Q114">
        <f>TableWmot32[[#This Row],[W]]*$C$3</f>
        <v>134.87231080707147</v>
      </c>
      <c r="R114">
        <f>S$5+(R$5-S$5)*EXP(-TableWmot32[[#This Row],[t]]/T$5)</f>
        <v>141.14589389123915</v>
      </c>
      <c r="S114">
        <f>ABS(TableWmot32[[#This Row],[Wmot,sim]]-TableWmot32[[#This Row],[Wmot]])</f>
        <v>6.273583084167683</v>
      </c>
    </row>
    <row r="115" spans="1:19" x14ac:dyDescent="0.3">
      <c r="A115">
        <f>data_lastRecoveryFile!$A346-data_lastRecoveryFile!$A$240</f>
        <v>1.06</v>
      </c>
      <c r="B115">
        <f>$C$6*data_lastRecoveryFile!$E346/$C$5</f>
        <v>6.6158357771261</v>
      </c>
      <c r="C115">
        <f>data_lastRecoveryFile!$H346*2*PI()/($C$4*$C$3*$C$2)</f>
        <v>11.692670222376528</v>
      </c>
      <c r="D115">
        <f>TableWmot31[[#This Row],[W]]*$C$3</f>
        <v>140.31204266851833</v>
      </c>
      <c r="E115">
        <f>F$5+(E$5-F$5)*EXP(-TableWmot31[[#This Row],[t]]/G$5)</f>
        <v>138.66154658598546</v>
      </c>
      <c r="F115">
        <f>ABS(TableWmot31[[#This Row],[Wmot,sim]]-TableWmot31[[#This Row],[Wmot]])</f>
        <v>1.6504960825328681</v>
      </c>
      <c r="N115">
        <f>data_lastRecoveryFile!$A2915-data_lastRecoveryFile!$A$2809</f>
        <v>1.0599999999999987</v>
      </c>
      <c r="O115">
        <f>$C$6*data_lastRecoveryFile!$E2915/$C$5</f>
        <v>6.6158357771261</v>
      </c>
      <c r="P115">
        <f>data_lastRecoveryFile!$H2915*2*PI()/($C$4*$C$3*$C$2)</f>
        <v>11.270333844412383</v>
      </c>
      <c r="Q115">
        <f>TableWmot32[[#This Row],[W]]*$C$3</f>
        <v>135.24400613294858</v>
      </c>
      <c r="R115">
        <f>S$5+(R$5-S$5)*EXP(-TableWmot32[[#This Row],[t]]/T$5)</f>
        <v>141.19141680524959</v>
      </c>
      <c r="S115">
        <f>ABS(TableWmot32[[#This Row],[Wmot,sim]]-TableWmot32[[#This Row],[Wmot]])</f>
        <v>5.9474106723010038</v>
      </c>
    </row>
    <row r="116" spans="1:19" x14ac:dyDescent="0.3">
      <c r="A116">
        <f>data_lastRecoveryFile!$A347-data_lastRecoveryFile!$A$240</f>
        <v>1.0700000000000003</v>
      </c>
      <c r="B116">
        <f>$C$6*data_lastRecoveryFile!$E347/$C$5</f>
        <v>6.6158357771261</v>
      </c>
      <c r="C116">
        <f>data_lastRecoveryFile!$H347*2*PI()/($C$4*$C$3*$C$2)</f>
        <v>11.678903731666228</v>
      </c>
      <c r="D116">
        <f>TableWmot31[[#This Row],[W]]*$C$3</f>
        <v>140.14684477999475</v>
      </c>
      <c r="E116">
        <f>F$5+(E$5-F$5)*EXP(-TableWmot31[[#This Row],[t]]/G$5)</f>
        <v>138.70434724531049</v>
      </c>
      <c r="F116">
        <f>ABS(TableWmot31[[#This Row],[Wmot,sim]]-TableWmot31[[#This Row],[Wmot]])</f>
        <v>1.4424975346842643</v>
      </c>
      <c r="N116">
        <f>data_lastRecoveryFile!$A2916-data_lastRecoveryFile!$A$2809</f>
        <v>1.0700000000000003</v>
      </c>
      <c r="O116">
        <f>$C$6*data_lastRecoveryFile!$E2916/$C$5</f>
        <v>6.6158357771261</v>
      </c>
      <c r="P116">
        <f>data_lastRecoveryFile!$H2916*2*PI()/($C$4*$C$3*$C$2)</f>
        <v>11.335724694461065</v>
      </c>
      <c r="Q116">
        <f>TableWmot32[[#This Row],[W]]*$C$3</f>
        <v>136.02869633353279</v>
      </c>
      <c r="R116">
        <f>S$5+(R$5-S$5)*EXP(-TableWmot32[[#This Row],[t]]/T$5)</f>
        <v>141.2351641328419</v>
      </c>
      <c r="S116">
        <f>ABS(TableWmot32[[#This Row],[Wmot,sim]]-TableWmot32[[#This Row],[Wmot]])</f>
        <v>5.2064677993091095</v>
      </c>
    </row>
    <row r="117" spans="1:19" x14ac:dyDescent="0.3">
      <c r="A117">
        <f>data_lastRecoveryFile!$A348-data_lastRecoveryFile!$A$240</f>
        <v>1.08</v>
      </c>
      <c r="B117">
        <f>$C$6*data_lastRecoveryFile!$E348/$C$5</f>
        <v>6.6158357771261</v>
      </c>
      <c r="C117">
        <f>data_lastRecoveryFile!$H348*2*PI()/($C$4*$C$3*$C$2)</f>
        <v>11.579588308467482</v>
      </c>
      <c r="D117">
        <f>TableWmot31[[#This Row],[W]]*$C$3</f>
        <v>138.9550597016098</v>
      </c>
      <c r="E117">
        <f>F$5+(E$5-F$5)*EXP(-TableWmot31[[#This Row],[t]]/G$5)</f>
        <v>138.74546046364685</v>
      </c>
      <c r="F117">
        <f>ABS(TableWmot31[[#This Row],[Wmot,sim]]-TableWmot31[[#This Row],[Wmot]])</f>
        <v>0.20959923796294788</v>
      </c>
      <c r="N117">
        <f>data_lastRecoveryFile!$A2917-data_lastRecoveryFile!$A$2809</f>
        <v>1.0799999999999983</v>
      </c>
      <c r="O117">
        <f>$C$6*data_lastRecoveryFile!$E2917/$C$5</f>
        <v>6.6158357771261</v>
      </c>
      <c r="P117">
        <f>data_lastRecoveryFile!$H2917*2*PI()/($C$4*$C$3*$C$2)</f>
        <v>11.39226565141559</v>
      </c>
      <c r="Q117">
        <f>TableWmot32[[#This Row],[W]]*$C$3</f>
        <v>136.70718781698707</v>
      </c>
      <c r="R117">
        <f>S$5+(R$5-S$5)*EXP(-TableWmot32[[#This Row],[t]]/T$5)</f>
        <v>141.27720512940527</v>
      </c>
      <c r="S117">
        <f>ABS(TableWmot32[[#This Row],[Wmot,sim]]-TableWmot32[[#This Row],[Wmot]])</f>
        <v>4.5700173124182015</v>
      </c>
    </row>
    <row r="118" spans="1:19" x14ac:dyDescent="0.3">
      <c r="A118">
        <f>data_lastRecoveryFile!$A349-data_lastRecoveryFile!$A$240</f>
        <v>1.0900000000000003</v>
      </c>
      <c r="B118">
        <f>$C$6*data_lastRecoveryFile!$E349/$C$5</f>
        <v>6.6158357771261</v>
      </c>
      <c r="C118">
        <f>data_lastRecoveryFile!$H349*2*PI()/($C$4*$C$3*$C$2)</f>
        <v>11.501905946482012</v>
      </c>
      <c r="D118">
        <f>TableWmot31[[#This Row],[W]]*$C$3</f>
        <v>138.02287135778414</v>
      </c>
      <c r="E118">
        <f>F$5+(E$5-F$5)*EXP(-TableWmot31[[#This Row],[t]]/G$5)</f>
        <v>138.78495276934092</v>
      </c>
      <c r="F118">
        <f>ABS(TableWmot31[[#This Row],[Wmot,sim]]-TableWmot31[[#This Row],[Wmot]])</f>
        <v>0.76208141155677822</v>
      </c>
      <c r="N118">
        <f>data_lastRecoveryFile!$A2918-data_lastRecoveryFile!$A$2809</f>
        <v>1.0899999999999999</v>
      </c>
      <c r="O118">
        <f>$C$6*data_lastRecoveryFile!$E2918/$C$5</f>
        <v>6.6158357771261</v>
      </c>
      <c r="P118">
        <f>data_lastRecoveryFile!$H2918*2*PI()/($C$4*$C$3*$C$2)</f>
        <v>11.375549192931722</v>
      </c>
      <c r="Q118">
        <f>TableWmot32[[#This Row],[W]]*$C$3</f>
        <v>136.50659031518066</v>
      </c>
      <c r="R118">
        <f>S$5+(R$5-S$5)*EXP(-TableWmot32[[#This Row],[t]]/T$5)</f>
        <v>141.31760634907553</v>
      </c>
      <c r="S118">
        <f>ABS(TableWmot32[[#This Row],[Wmot,sim]]-TableWmot32[[#This Row],[Wmot]])</f>
        <v>4.8110160338948731</v>
      </c>
    </row>
    <row r="119" spans="1:19" x14ac:dyDescent="0.3">
      <c r="A119">
        <f>data_lastRecoveryFile!$A350-data_lastRecoveryFile!$A$240</f>
        <v>1.1000000000000001</v>
      </c>
      <c r="B119">
        <f>$C$6*data_lastRecoveryFile!$E350/$C$5</f>
        <v>6.6158357771261</v>
      </c>
      <c r="C119">
        <f>data_lastRecoveryFile!$H350*2*PI()/($C$4*$C$3*$C$2)</f>
        <v>11.436023440251002</v>
      </c>
      <c r="D119">
        <f>TableWmot31[[#This Row],[W]]*$C$3</f>
        <v>137.23228128301201</v>
      </c>
      <c r="E119">
        <f>F$5+(E$5-F$5)*EXP(-TableWmot31[[#This Row],[t]]/G$5)</f>
        <v>138.82288806782023</v>
      </c>
      <c r="F119">
        <f>ABS(TableWmot31[[#This Row],[Wmot,sim]]-TableWmot31[[#This Row],[Wmot]])</f>
        <v>1.5906067848082159</v>
      </c>
      <c r="N119">
        <f>data_lastRecoveryFile!$A2919-data_lastRecoveryFile!$A$2809</f>
        <v>1.1000000000000014</v>
      </c>
      <c r="O119">
        <f>$C$6*data_lastRecoveryFile!$E2919/$C$5</f>
        <v>6.6158357771261</v>
      </c>
      <c r="P119">
        <f>data_lastRecoveryFile!$H2919*2*PI()/($C$4*$C$3*$C$2)</f>
        <v>11.320483219863982</v>
      </c>
      <c r="Q119">
        <f>TableWmot32[[#This Row],[W]]*$C$3</f>
        <v>135.8457986383678</v>
      </c>
      <c r="R119">
        <f>S$5+(R$5-S$5)*EXP(-TableWmot32[[#This Row],[t]]/T$5)</f>
        <v>141.35643175009531</v>
      </c>
      <c r="S119">
        <f>ABS(TableWmot32[[#This Row],[Wmot,sim]]-TableWmot32[[#This Row],[Wmot]])</f>
        <v>5.5106331117275147</v>
      </c>
    </row>
    <row r="120" spans="1:19" x14ac:dyDescent="0.3">
      <c r="A120">
        <f>data_lastRecoveryFile!$A351-data_lastRecoveryFile!$A$240</f>
        <v>1.1100000000000003</v>
      </c>
      <c r="B120">
        <f>$C$6*data_lastRecoveryFile!$E351/$C$5</f>
        <v>6.6158357771261</v>
      </c>
      <c r="C120">
        <f>data_lastRecoveryFile!$H351*2*PI()/($C$4*$C$3*$C$2)</f>
        <v>11.356866094378747</v>
      </c>
      <c r="D120">
        <f>TableWmot31[[#This Row],[W]]*$C$3</f>
        <v>136.28239313254497</v>
      </c>
      <c r="E120">
        <f>F$5+(E$5-F$5)*EXP(-TableWmot31[[#This Row],[t]]/G$5)</f>
        <v>138.85932774500347</v>
      </c>
      <c r="F120">
        <f>ABS(TableWmot31[[#This Row],[Wmot,sim]]-TableWmot31[[#This Row],[Wmot]])</f>
        <v>2.5769346124585013</v>
      </c>
      <c r="N120">
        <f>data_lastRecoveryFile!$A2920-data_lastRecoveryFile!$A$2809</f>
        <v>1.1099999999999994</v>
      </c>
      <c r="O120">
        <f>$C$6*data_lastRecoveryFile!$E2920/$C$5</f>
        <v>6.6158357771261</v>
      </c>
      <c r="P120">
        <f>data_lastRecoveryFile!$H2920*2*PI()/($C$4*$C$3*$C$2)</f>
        <v>11.388332366164102</v>
      </c>
      <c r="Q120">
        <f>TableWmot32[[#This Row],[W]]*$C$3</f>
        <v>136.65998839396923</v>
      </c>
      <c r="R120">
        <f>S$5+(R$5-S$5)*EXP(-TableWmot32[[#This Row],[t]]/T$5)</f>
        <v>141.39374279606488</v>
      </c>
      <c r="S120">
        <f>ABS(TableWmot32[[#This Row],[Wmot,sim]]-TableWmot32[[#This Row],[Wmot]])</f>
        <v>4.7337544020956557</v>
      </c>
    </row>
    <row r="121" spans="1:19" x14ac:dyDescent="0.3">
      <c r="A121">
        <f>data_lastRecoveryFile!$A352-data_lastRecoveryFile!$A$240</f>
        <v>1.1200000000000001</v>
      </c>
      <c r="B121">
        <f>$C$6*data_lastRecoveryFile!$E352/$C$5</f>
        <v>6.6158357771261</v>
      </c>
      <c r="C121">
        <f>data_lastRecoveryFile!$H352*2*PI()/($C$4*$C$3*$C$2)</f>
        <v>11.33277473180077</v>
      </c>
      <c r="D121">
        <f>TableWmot31[[#This Row],[W]]*$C$3</f>
        <v>135.99329678160925</v>
      </c>
      <c r="E121">
        <f>F$5+(E$5-F$5)*EXP(-TableWmot31[[#This Row],[t]]/G$5)</f>
        <v>138.89433076663369</v>
      </c>
      <c r="F121">
        <f>ABS(TableWmot31[[#This Row],[Wmot,sim]]-TableWmot31[[#This Row],[Wmot]])</f>
        <v>2.9010339850244407</v>
      </c>
      <c r="N121">
        <f>data_lastRecoveryFile!$A2921-data_lastRecoveryFile!$A$2809</f>
        <v>1.120000000000001</v>
      </c>
      <c r="O121">
        <f>$C$6*data_lastRecoveryFile!$E2921/$C$5</f>
        <v>6.6158357771261</v>
      </c>
      <c r="P121">
        <f>data_lastRecoveryFile!$H2921*2*PI()/($C$4*$C$3*$C$2)</f>
        <v>11.57614668451159</v>
      </c>
      <c r="Q121">
        <f>TableWmot32[[#This Row],[W]]*$C$3</f>
        <v>138.91376021413907</v>
      </c>
      <c r="R121">
        <f>S$5+(R$5-S$5)*EXP(-TableWmot32[[#This Row],[t]]/T$5)</f>
        <v>141.42959855324401</v>
      </c>
      <c r="S121">
        <f>ABS(TableWmot32[[#This Row],[Wmot,sim]]-TableWmot32[[#This Row],[Wmot]])</f>
        <v>2.5158383391049313</v>
      </c>
    </row>
    <row r="122" spans="1:19" x14ac:dyDescent="0.3">
      <c r="A122">
        <f>data_lastRecoveryFile!$A353-data_lastRecoveryFile!$A$240</f>
        <v>1.1299999999999999</v>
      </c>
      <c r="B122">
        <f>$C$6*data_lastRecoveryFile!$E353/$C$5</f>
        <v>6.6158357771261</v>
      </c>
      <c r="C122">
        <f>data_lastRecoveryFile!$H353*2*PI()/($C$4*$C$3*$C$2)</f>
        <v>11.305733401449226</v>
      </c>
      <c r="D122">
        <f>TableWmot31[[#This Row],[W]]*$C$3</f>
        <v>135.66880081739072</v>
      </c>
      <c r="E122">
        <f>F$5+(E$5-F$5)*EXP(-TableWmot31[[#This Row],[t]]/G$5)</f>
        <v>138.92795377369501</v>
      </c>
      <c r="F122">
        <f>ABS(TableWmot31[[#This Row],[Wmot,sim]]-TableWmot31[[#This Row],[Wmot]])</f>
        <v>3.2591529563042911</v>
      </c>
      <c r="N122">
        <f>data_lastRecoveryFile!$A2922-data_lastRecoveryFile!$A$2809</f>
        <v>1.129999999999999</v>
      </c>
      <c r="O122">
        <f>$C$6*data_lastRecoveryFile!$E2922/$C$5</f>
        <v>6.6158357771261</v>
      </c>
      <c r="P122">
        <f>data_lastRecoveryFile!$H2922*2*PI()/($C$4*$C$3*$C$2)</f>
        <v>11.774285869613486</v>
      </c>
      <c r="Q122">
        <f>TableWmot32[[#This Row],[W]]*$C$3</f>
        <v>141.29143043536183</v>
      </c>
      <c r="R122">
        <f>S$5+(R$5-S$5)*EXP(-TableWmot32[[#This Row],[t]]/T$5)</f>
        <v>141.46405578405802</v>
      </c>
      <c r="S122">
        <f>ABS(TableWmot32[[#This Row],[Wmot,sim]]-TableWmot32[[#This Row],[Wmot]])</f>
        <v>0.17262534869618662</v>
      </c>
    </row>
    <row r="123" spans="1:19" x14ac:dyDescent="0.3">
      <c r="A123">
        <f>data_lastRecoveryFile!$A354-data_lastRecoveryFile!$A$240</f>
        <v>1.1400000000000001</v>
      </c>
      <c r="B123">
        <f>$C$6*data_lastRecoveryFile!$E354/$C$5</f>
        <v>6.6158357771261</v>
      </c>
      <c r="C123">
        <f>data_lastRecoveryFile!$H354*2*PI()/($C$4*$C$3*$C$2)</f>
        <v>11.304750083971305</v>
      </c>
      <c r="D123">
        <f>TableWmot31[[#This Row],[W]]*$C$3</f>
        <v>135.65700100765565</v>
      </c>
      <c r="E123">
        <f>F$5+(E$5-F$5)*EXP(-TableWmot31[[#This Row],[t]]/G$5)</f>
        <v>138.96025117406774</v>
      </c>
      <c r="F123">
        <f>ABS(TableWmot31[[#This Row],[Wmot,sim]]-TableWmot31[[#This Row],[Wmot]])</f>
        <v>3.3032501664120844</v>
      </c>
      <c r="N123">
        <f>data_lastRecoveryFile!$A2923-data_lastRecoveryFile!$A$2809</f>
        <v>1.1400000000000006</v>
      </c>
      <c r="O123">
        <f>$C$6*data_lastRecoveryFile!$E2923/$C$5</f>
        <v>6.6158357771261</v>
      </c>
      <c r="P123">
        <f>data_lastRecoveryFile!$H2923*2*PI()/($C$4*$C$3*$C$2)</f>
        <v>11.968491769463892</v>
      </c>
      <c r="Q123">
        <f>TableWmot32[[#This Row],[W]]*$C$3</f>
        <v>143.62190123356669</v>
      </c>
      <c r="R123">
        <f>S$5+(R$5-S$5)*EXP(-TableWmot32[[#This Row],[t]]/T$5)</f>
        <v>141.49716903695739</v>
      </c>
      <c r="S123">
        <f>ABS(TableWmot32[[#This Row],[Wmot,sim]]-TableWmot32[[#This Row],[Wmot]])</f>
        <v>2.1247321966093011</v>
      </c>
    </row>
    <row r="124" spans="1:19" x14ac:dyDescent="0.3">
      <c r="A124">
        <f>data_lastRecoveryFile!$A355-data_lastRecoveryFile!$A$240</f>
        <v>1.1499999999999999</v>
      </c>
      <c r="B124">
        <f>$C$6*data_lastRecoveryFile!$E355/$C$5</f>
        <v>6.6158357771261</v>
      </c>
      <c r="C124">
        <f>data_lastRecoveryFile!$H355*2*PI()/($C$4*$C$3*$C$2)</f>
        <v>11.329824769140469</v>
      </c>
      <c r="D124">
        <f>TableWmot31[[#This Row],[W]]*$C$3</f>
        <v>135.95789722968561</v>
      </c>
      <c r="E124">
        <f>F$5+(E$5-F$5)*EXP(-TableWmot31[[#This Row],[t]]/G$5)</f>
        <v>138.99127523056967</v>
      </c>
      <c r="F124">
        <f>ABS(TableWmot31[[#This Row],[Wmot,sim]]-TableWmot31[[#This Row],[Wmot]])</f>
        <v>3.0333780008840563</v>
      </c>
      <c r="N124">
        <f>data_lastRecoveryFile!$A2924-data_lastRecoveryFile!$A$2809</f>
        <v>1.1499999999999986</v>
      </c>
      <c r="O124">
        <f>$C$6*data_lastRecoveryFile!$E2924/$C$5</f>
        <v>6.6158357771261</v>
      </c>
      <c r="P124">
        <f>data_lastRecoveryFile!$H2924*2*PI()/($C$4*$C$3*$C$2)</f>
        <v>12.037815899650797</v>
      </c>
      <c r="Q124">
        <f>TableWmot32[[#This Row],[W]]*$C$3</f>
        <v>144.45379079580957</v>
      </c>
      <c r="R124">
        <f>S$5+(R$5-S$5)*EXP(-TableWmot32[[#This Row],[t]]/T$5)</f>
        <v>141.52899073277203</v>
      </c>
      <c r="S124">
        <f>ABS(TableWmot32[[#This Row],[Wmot,sim]]-TableWmot32[[#This Row],[Wmot]])</f>
        <v>2.9248000630375373</v>
      </c>
    </row>
    <row r="125" spans="1:19" x14ac:dyDescent="0.3">
      <c r="A125">
        <f>data_lastRecoveryFile!$A356-data_lastRecoveryFile!$A$240</f>
        <v>1.1600000000000001</v>
      </c>
      <c r="B125">
        <f>$C$6*data_lastRecoveryFile!$E356/$C$5</f>
        <v>6.6158357771261</v>
      </c>
      <c r="C125">
        <f>data_lastRecoveryFile!$H356*2*PI()/($C$4*$C$3*$C$2)</f>
        <v>11.355882776900826</v>
      </c>
      <c r="D125">
        <f>TableWmot31[[#This Row],[W]]*$C$3</f>
        <v>136.2705933228099</v>
      </c>
      <c r="E125">
        <f>F$5+(E$5-F$5)*EXP(-TableWmot31[[#This Row],[t]]/G$5)</f>
        <v>139.02107614552654</v>
      </c>
      <c r="F125">
        <f>ABS(TableWmot31[[#This Row],[Wmot,sim]]-TableWmot31[[#This Row],[Wmot]])</f>
        <v>2.7504828227166342</v>
      </c>
      <c r="N125">
        <f>data_lastRecoveryFile!$A2925-data_lastRecoveryFile!$A$2809</f>
        <v>1.1600000000000001</v>
      </c>
      <c r="O125">
        <f>$C$6*data_lastRecoveryFile!$E2925/$C$5</f>
        <v>6.6158357771261</v>
      </c>
      <c r="P125">
        <f>data_lastRecoveryFile!$H2925*2*PI()/($C$4*$C$3*$C$2)</f>
        <v>12.042240846197878</v>
      </c>
      <c r="Q125">
        <f>TableWmot32[[#This Row],[W]]*$C$3</f>
        <v>144.50689015437453</v>
      </c>
      <c r="R125">
        <f>S$5+(R$5-S$5)*EXP(-TableWmot32[[#This Row],[t]]/T$5)</f>
        <v>141.55957124769745</v>
      </c>
      <c r="S125">
        <f>ABS(TableWmot32[[#This Row],[Wmot,sim]]-TableWmot32[[#This Row],[Wmot]])</f>
        <v>2.9473189066770829</v>
      </c>
    </row>
    <row r="126" spans="1:19" x14ac:dyDescent="0.3">
      <c r="A126">
        <f>data_lastRecoveryFile!$A357-data_lastRecoveryFile!$A$240</f>
        <v>1.17</v>
      </c>
      <c r="B126">
        <f>$C$6*data_lastRecoveryFile!$E357/$C$5</f>
        <v>6.6158357771261</v>
      </c>
      <c r="C126">
        <f>data_lastRecoveryFile!$H357*2*PI()/($C$4*$C$3*$C$2)</f>
        <v>11.339166318416959</v>
      </c>
      <c r="D126">
        <f>TableWmot31[[#This Row],[W]]*$C$3</f>
        <v>136.06999582100352</v>
      </c>
      <c r="E126">
        <f>F$5+(E$5-F$5)*EXP(-TableWmot31[[#This Row],[t]]/G$5)</f>
        <v>139.04970214200804</v>
      </c>
      <c r="F126">
        <f>ABS(TableWmot31[[#This Row],[Wmot,sim]]-TableWmot31[[#This Row],[Wmot]])</f>
        <v>2.979706321004528</v>
      </c>
      <c r="N126">
        <f>data_lastRecoveryFile!$A2926-data_lastRecoveryFile!$A$2809</f>
        <v>1.1699999999999982</v>
      </c>
      <c r="O126">
        <f>$C$6*data_lastRecoveryFile!$E2926/$C$5</f>
        <v>6.6158357771261</v>
      </c>
      <c r="P126">
        <f>data_lastRecoveryFile!$H2926*2*PI()/($C$4*$C$3*$C$2)</f>
        <v>12.090423576467101</v>
      </c>
      <c r="Q126">
        <f>TableWmot32[[#This Row],[W]]*$C$3</f>
        <v>145.08508291760521</v>
      </c>
      <c r="R126">
        <f>S$5+(R$5-S$5)*EXP(-TableWmot32[[#This Row],[t]]/T$5)</f>
        <v>141.58895899304429</v>
      </c>
      <c r="S126">
        <f>ABS(TableWmot32[[#This Row],[Wmot,sim]]-TableWmot32[[#This Row],[Wmot]])</f>
        <v>3.4961239245609192</v>
      </c>
    </row>
    <row r="127" spans="1:19" x14ac:dyDescent="0.3">
      <c r="A127">
        <f>data_lastRecoveryFile!$A358-data_lastRecoveryFile!$A$240</f>
        <v>1.1800000000000002</v>
      </c>
      <c r="B127">
        <f>$C$6*data_lastRecoveryFile!$E358/$C$5</f>
        <v>6.6158357771261</v>
      </c>
      <c r="C127">
        <f>data_lastRecoveryFile!$H358*2*PI()/($C$4*$C$3*$C$2)</f>
        <v>11.30425842267571</v>
      </c>
      <c r="D127">
        <f>TableWmot31[[#This Row],[W]]*$C$3</f>
        <v>135.65110107210853</v>
      </c>
      <c r="E127">
        <f>F$5+(E$5-F$5)*EXP(-TableWmot31[[#This Row],[t]]/G$5)</f>
        <v>139.07719954186123</v>
      </c>
      <c r="F127">
        <f>ABS(TableWmot31[[#This Row],[Wmot,sim]]-TableWmot31[[#This Row],[Wmot]])</f>
        <v>3.4260984697527022</v>
      </c>
      <c r="N127">
        <f>data_lastRecoveryFile!$A2927-data_lastRecoveryFile!$A$2809</f>
        <v>1.1799999999999997</v>
      </c>
      <c r="O127">
        <f>$C$6*data_lastRecoveryFile!$E2927/$C$5</f>
        <v>6.6158357771261</v>
      </c>
      <c r="P127">
        <f>data_lastRecoveryFile!$H2927*2*PI()/($C$4*$C$3*$C$2)</f>
        <v>12.095831840492103</v>
      </c>
      <c r="Q127">
        <f>TableWmot32[[#This Row],[W]]*$C$3</f>
        <v>145.14998208590524</v>
      </c>
      <c r="R127">
        <f>S$5+(R$5-S$5)*EXP(-TableWmot32[[#This Row],[t]]/T$5)</f>
        <v>141.61720049187699</v>
      </c>
      <c r="S127">
        <f>ABS(TableWmot32[[#This Row],[Wmot,sim]]-TableWmot32[[#This Row],[Wmot]])</f>
        <v>3.5327815940282505</v>
      </c>
    </row>
    <row r="128" spans="1:19" x14ac:dyDescent="0.3">
      <c r="A128">
        <f>data_lastRecoveryFile!$A359-data_lastRecoveryFile!$A$240</f>
        <v>1.19</v>
      </c>
      <c r="B128">
        <f>$C$6*data_lastRecoveryFile!$E359/$C$5</f>
        <v>6.6158357771261</v>
      </c>
      <c r="C128">
        <f>data_lastRecoveryFile!$H359*2*PI()/($C$4*$C$3*$C$2)</f>
        <v>11.29147524944333</v>
      </c>
      <c r="D128">
        <f>TableWmot31[[#This Row],[W]]*$C$3</f>
        <v>135.49770299331996</v>
      </c>
      <c r="E128">
        <f>F$5+(E$5-F$5)*EXP(-TableWmot31[[#This Row],[t]]/G$5)</f>
        <v>139.10361284066721</v>
      </c>
      <c r="F128">
        <f>ABS(TableWmot31[[#This Row],[Wmot,sim]]-TableWmot31[[#This Row],[Wmot]])</f>
        <v>3.6059098473472488</v>
      </c>
      <c r="N128">
        <f>data_lastRecoveryFile!$A2928-data_lastRecoveryFile!$A$2809</f>
        <v>1.1900000000000013</v>
      </c>
      <c r="O128">
        <f>$C$6*data_lastRecoveryFile!$E2928/$C$5</f>
        <v>6.6158357771261</v>
      </c>
      <c r="P128">
        <f>data_lastRecoveryFile!$H2928*2*PI()/($C$4*$C$3*$C$2)</f>
        <v>12.056990659499368</v>
      </c>
      <c r="Q128">
        <f>TableWmot32[[#This Row],[W]]*$C$3</f>
        <v>144.68388791399241</v>
      </c>
      <c r="R128">
        <f>S$5+(R$5-S$5)*EXP(-TableWmot32[[#This Row],[t]]/T$5)</f>
        <v>141.6443404526635</v>
      </c>
      <c r="S128">
        <f>ABS(TableWmot32[[#This Row],[Wmot,sim]]-TableWmot32[[#This Row],[Wmot]])</f>
        <v>3.0395474613289082</v>
      </c>
    </row>
    <row r="129" spans="1:19" x14ac:dyDescent="0.3">
      <c r="A129">
        <f>data_lastRecoveryFile!$A360-data_lastRecoveryFile!$A$240</f>
        <v>1.2000000000000002</v>
      </c>
      <c r="B129">
        <f>$C$6*data_lastRecoveryFile!$E360/$C$5</f>
        <v>6.6158357771261</v>
      </c>
      <c r="C129">
        <f>data_lastRecoveryFile!$H360*2*PI()/($C$4*$C$3*$C$2)</f>
        <v>11.314583294543388</v>
      </c>
      <c r="D129">
        <f>TableWmot31[[#This Row],[W]]*$C$3</f>
        <v>135.77499953452065</v>
      </c>
      <c r="E129">
        <f>F$5+(E$5-F$5)*EXP(-TableWmot31[[#This Row],[t]]/G$5)</f>
        <v>139.12898477974292</v>
      </c>
      <c r="F129">
        <f>ABS(TableWmot31[[#This Row],[Wmot,sim]]-TableWmot31[[#This Row],[Wmot]])</f>
        <v>3.353985245222276</v>
      </c>
      <c r="N129">
        <f>data_lastRecoveryFile!$A2929-data_lastRecoveryFile!$A$2809</f>
        <v>1.1999999999999993</v>
      </c>
      <c r="O129">
        <f>$C$6*data_lastRecoveryFile!$E2929/$C$5</f>
        <v>6.6158357771261</v>
      </c>
      <c r="P129">
        <f>data_lastRecoveryFile!$H2929*2*PI()/($C$4*$C$3*$C$2)</f>
        <v>11.99553309470217</v>
      </c>
      <c r="Q129">
        <f>TableWmot32[[#This Row],[W]]*$C$3</f>
        <v>143.94639713642604</v>
      </c>
      <c r="R129">
        <f>S$5+(R$5-S$5)*EXP(-TableWmot32[[#This Row],[t]]/T$5)</f>
        <v>141.67042184005223</v>
      </c>
      <c r="S129">
        <f>ABS(TableWmot32[[#This Row],[Wmot,sim]]-TableWmot32[[#This Row],[Wmot]])</f>
        <v>2.2759752963738151</v>
      </c>
    </row>
    <row r="130" spans="1:19" x14ac:dyDescent="0.3">
      <c r="A130">
        <f>data_lastRecoveryFile!$A361-data_lastRecoveryFile!$A$240</f>
        <v>1.21</v>
      </c>
      <c r="B130">
        <f>$C$6*data_lastRecoveryFile!$E361/$C$5</f>
        <v>6.6158357771261</v>
      </c>
      <c r="C130">
        <f>data_lastRecoveryFile!$H361*2*PI()/($C$4*$C$3*$C$2)</f>
        <v>11.354407793014044</v>
      </c>
      <c r="D130">
        <f>TableWmot31[[#This Row],[W]]*$C$3</f>
        <v>136.25289351616851</v>
      </c>
      <c r="E130">
        <f>F$5+(E$5-F$5)*EXP(-TableWmot31[[#This Row],[t]]/G$5)</f>
        <v>139.15335641530379</v>
      </c>
      <c r="F130">
        <f>ABS(TableWmot31[[#This Row],[Wmot,sim]]-TableWmot31[[#This Row],[Wmot]])</f>
        <v>2.9004628991352774</v>
      </c>
      <c r="N130">
        <f>data_lastRecoveryFile!$A2930-data_lastRecoveryFile!$A$2809</f>
        <v>1.2100000000000009</v>
      </c>
      <c r="O130">
        <f>$C$6*data_lastRecoveryFile!$E2930/$C$5</f>
        <v>6.6158357771261</v>
      </c>
      <c r="P130">
        <f>data_lastRecoveryFile!$H2930*2*PI()/($C$4*$C$3*$C$2)</f>
        <v>11.943417084294728</v>
      </c>
      <c r="Q130">
        <f>TableWmot32[[#This Row],[W]]*$C$3</f>
        <v>143.32100501153673</v>
      </c>
      <c r="R130">
        <f>S$5+(R$5-S$5)*EXP(-TableWmot32[[#This Row],[t]]/T$5)</f>
        <v>141.69548594288833</v>
      </c>
      <c r="S130">
        <f>ABS(TableWmot32[[#This Row],[Wmot,sim]]-TableWmot32[[#This Row],[Wmot]])</f>
        <v>1.6255190686484013</v>
      </c>
    </row>
    <row r="131" spans="1:19" x14ac:dyDescent="0.3">
      <c r="A131">
        <f>data_lastRecoveryFile!$A362-data_lastRecoveryFile!$A$240</f>
        <v>1.2200000000000002</v>
      </c>
      <c r="B131">
        <f>$C$6*data_lastRecoveryFile!$E362/$C$5</f>
        <v>6.6158357771261</v>
      </c>
      <c r="C131">
        <f>data_lastRecoveryFile!$H362*2*PI()/($C$4*$C$3*$C$2)</f>
        <v>11.375057536749397</v>
      </c>
      <c r="D131">
        <f>TableWmot31[[#This Row],[W]]*$C$3</f>
        <v>136.50069044099277</v>
      </c>
      <c r="E131">
        <f>F$5+(E$5-F$5)*EXP(-TableWmot31[[#This Row],[t]]/G$5)</f>
        <v>139.17676718490011</v>
      </c>
      <c r="F131">
        <f>ABS(TableWmot31[[#This Row],[Wmot,sim]]-TableWmot31[[#This Row],[Wmot]])</f>
        <v>2.6760767439073447</v>
      </c>
      <c r="N131">
        <f>data_lastRecoveryFile!$A2931-data_lastRecoveryFile!$A$2809</f>
        <v>1.2199999999999989</v>
      </c>
      <c r="O131">
        <f>$C$6*data_lastRecoveryFile!$E2931/$C$5</f>
        <v>6.6158357771261</v>
      </c>
      <c r="P131">
        <f>data_lastRecoveryFile!$H2931*2*PI()/($C$4*$C$3*$C$2)</f>
        <v>11.958166897596216</v>
      </c>
      <c r="Q131">
        <f>TableWmot32[[#This Row],[W]]*$C$3</f>
        <v>143.4980027711546</v>
      </c>
      <c r="R131">
        <f>S$5+(R$5-S$5)*EXP(-TableWmot32[[#This Row],[t]]/T$5)</f>
        <v>141.71957243957715</v>
      </c>
      <c r="S131">
        <f>ABS(TableWmot32[[#This Row],[Wmot,sim]]-TableWmot32[[#This Row],[Wmot]])</f>
        <v>1.7784303315774537</v>
      </c>
    </row>
    <row r="132" spans="1:19" x14ac:dyDescent="0.3">
      <c r="A132">
        <f>data_lastRecoveryFile!$A363-data_lastRecoveryFile!$A$240</f>
        <v>1.23</v>
      </c>
      <c r="B132">
        <f>$C$6*data_lastRecoveryFile!$E363/$C$5</f>
        <v>6.6158357771261</v>
      </c>
      <c r="C132">
        <f>data_lastRecoveryFile!$H363*2*PI()/($C$4*$C$3*$C$2)</f>
        <v>11.467981373331952</v>
      </c>
      <c r="D132">
        <f>TableWmot31[[#This Row],[W]]*$C$3</f>
        <v>137.61577647998342</v>
      </c>
      <c r="E132">
        <f>F$5+(E$5-F$5)*EXP(-TableWmot31[[#This Row],[t]]/G$5)</f>
        <v>139.19925497123364</v>
      </c>
      <c r="F132">
        <f>ABS(TableWmot31[[#This Row],[Wmot,sim]]-TableWmot31[[#This Row],[Wmot]])</f>
        <v>1.5834784912502187</v>
      </c>
      <c r="N132">
        <f>data_lastRecoveryFile!$A2932-data_lastRecoveryFile!$A$2809</f>
        <v>1.2300000000000004</v>
      </c>
      <c r="O132">
        <f>$C$6*data_lastRecoveryFile!$E2932/$C$5</f>
        <v>6.6158357771261</v>
      </c>
      <c r="P132">
        <f>data_lastRecoveryFile!$H2932*2*PI()/($C$4*$C$3*$C$2)</f>
        <v>11.999466379953658</v>
      </c>
      <c r="Q132">
        <f>TableWmot32[[#This Row],[W]]*$C$3</f>
        <v>143.99359655944389</v>
      </c>
      <c r="R132">
        <f>S$5+(R$5-S$5)*EXP(-TableWmot32[[#This Row],[t]]/T$5)</f>
        <v>141.74271946089823</v>
      </c>
      <c r="S132">
        <f>ABS(TableWmot32[[#This Row],[Wmot,sim]]-TableWmot32[[#This Row],[Wmot]])</f>
        <v>2.2508770985456579</v>
      </c>
    </row>
    <row r="133" spans="1:19" x14ac:dyDescent="0.3">
      <c r="A133">
        <f>data_lastRecoveryFile!$A364-data_lastRecoveryFile!$A$240</f>
        <v>1.2400000000000002</v>
      </c>
      <c r="B133">
        <f>$C$6*data_lastRecoveryFile!$E364/$C$5</f>
        <v>6.6158357771261</v>
      </c>
      <c r="C133">
        <f>data_lastRecoveryFile!$H364*2*PI()/($C$4*$C$3*$C$2)</f>
        <v>11.683820334395634</v>
      </c>
      <c r="D133">
        <f>TableWmot31[[#This Row],[W]]*$C$3</f>
        <v>140.2058440127476</v>
      </c>
      <c r="E133">
        <f>F$5+(E$5-F$5)*EXP(-TableWmot31[[#This Row],[t]]/G$5)</f>
        <v>139.22085616345851</v>
      </c>
      <c r="F133">
        <f>ABS(TableWmot31[[#This Row],[Wmot,sim]]-TableWmot31[[#This Row],[Wmot]])</f>
        <v>0.98498784928909799</v>
      </c>
      <c r="N133">
        <f>data_lastRecoveryFile!$A2933-data_lastRecoveryFile!$A$2809</f>
        <v>1.2399999999999984</v>
      </c>
      <c r="O133">
        <f>$C$6*data_lastRecoveryFile!$E2933/$C$5</f>
        <v>6.6158357771261</v>
      </c>
      <c r="P133">
        <f>data_lastRecoveryFile!$H2933*2*PI()/($C$4*$C$3*$C$2)</f>
        <v>11.903592580710804</v>
      </c>
      <c r="Q133">
        <f>TableWmot32[[#This Row],[W]]*$C$3</f>
        <v>142.84311096852963</v>
      </c>
      <c r="R133">
        <f>S$5+(R$5-S$5)*EXP(-TableWmot32[[#This Row],[t]]/T$5)</f>
        <v>141.7649636503692</v>
      </c>
      <c r="S133">
        <f>ABS(TableWmot32[[#This Row],[Wmot,sim]]-TableWmot32[[#This Row],[Wmot]])</f>
        <v>1.0781473181604326</v>
      </c>
    </row>
    <row r="134" spans="1:19" x14ac:dyDescent="0.3">
      <c r="A134">
        <f>data_lastRecoveryFile!$A365-data_lastRecoveryFile!$A$240</f>
        <v>1.25</v>
      </c>
      <c r="B134">
        <f>$C$6*data_lastRecoveryFile!$E365/$C$5</f>
        <v>6.6158357771261</v>
      </c>
      <c r="C134">
        <f>data_lastRecoveryFile!$H365*2*PI()/($C$4*$C$3*$C$2)</f>
        <v>11.922767340559375</v>
      </c>
      <c r="D134">
        <f>TableWmot31[[#This Row],[W]]*$C$3</f>
        <v>143.0732080867125</v>
      </c>
      <c r="E134">
        <f>F$5+(E$5-F$5)*EXP(-TableWmot31[[#This Row],[t]]/G$5)</f>
        <v>139.24160571606524</v>
      </c>
      <c r="F134">
        <f>ABS(TableWmot31[[#This Row],[Wmot,sim]]-TableWmot31[[#This Row],[Wmot]])</f>
        <v>3.8316023706472606</v>
      </c>
      <c r="N134">
        <f>data_lastRecoveryFile!$A2934-data_lastRecoveryFile!$A$2809</f>
        <v>1.25</v>
      </c>
      <c r="O134">
        <f>$C$6*data_lastRecoveryFile!$E2934/$C$5</f>
        <v>6.6158357771261</v>
      </c>
      <c r="P134">
        <f>data_lastRecoveryFile!$H2934*2*PI()/($C$4*$C$3*$C$2)</f>
        <v>11.687261958351526</v>
      </c>
      <c r="Q134">
        <f>TableWmot32[[#This Row],[W]]*$C$3</f>
        <v>140.2471435002183</v>
      </c>
      <c r="R134">
        <f>S$5+(R$5-S$5)*EXP(-TableWmot32[[#This Row],[t]]/T$5)</f>
        <v>141.78634022225535</v>
      </c>
      <c r="S134">
        <f>ABS(TableWmot32[[#This Row],[Wmot,sim]]-TableWmot32[[#This Row],[Wmot]])</f>
        <v>1.5391967220370475</v>
      </c>
    </row>
    <row r="135" spans="1:19" x14ac:dyDescent="0.3">
      <c r="A135">
        <f>data_lastRecoveryFile!$A366-data_lastRecoveryFile!$A$240</f>
        <v>1.2600000000000002</v>
      </c>
      <c r="B135">
        <f>$C$6*data_lastRecoveryFile!$E366/$C$5</f>
        <v>6.6158357771261</v>
      </c>
      <c r="C135">
        <f>data_lastRecoveryFile!$H366*2*PI()/($C$4*$C$3*$C$2)</f>
        <v>12.146472872126029</v>
      </c>
      <c r="D135">
        <f>TableWmot31[[#This Row],[W]]*$C$3</f>
        <v>145.75767446551237</v>
      </c>
      <c r="E135">
        <f>F$5+(E$5-F$5)*EXP(-TableWmot31[[#This Row],[t]]/G$5)</f>
        <v>139.26153720544306</v>
      </c>
      <c r="F135">
        <f>ABS(TableWmot31[[#This Row],[Wmot,sim]]-TableWmot31[[#This Row],[Wmot]])</f>
        <v>6.4961372600693039</v>
      </c>
      <c r="N135">
        <f>data_lastRecoveryFile!$A2935-data_lastRecoveryFile!$A$2809</f>
        <v>1.259999999999998</v>
      </c>
      <c r="O135">
        <f>$C$6*data_lastRecoveryFile!$E2935/$C$5</f>
        <v>6.6158357771261</v>
      </c>
      <c r="P135">
        <f>data_lastRecoveryFile!$H2935*2*PI()/($C$4*$C$3*$C$2)</f>
        <v>11.473389637356954</v>
      </c>
      <c r="Q135">
        <f>TableWmot32[[#This Row],[W]]*$C$3</f>
        <v>137.68067564828345</v>
      </c>
      <c r="R135">
        <f>S$5+(R$5-S$5)*EXP(-TableWmot32[[#This Row],[t]]/T$5)</f>
        <v>141.80688301731655</v>
      </c>
      <c r="S135">
        <f>ABS(TableWmot32[[#This Row],[Wmot,sim]]-TableWmot32[[#This Row],[Wmot]])</f>
        <v>4.1262073690330965</v>
      </c>
    </row>
    <row r="136" spans="1:19" x14ac:dyDescent="0.3">
      <c r="A136">
        <f>data_lastRecoveryFile!$A367-data_lastRecoveryFile!$A$240</f>
        <v>1.27</v>
      </c>
      <c r="B136">
        <f>$C$6*data_lastRecoveryFile!$E367/$C$5</f>
        <v>6.6158357771261</v>
      </c>
      <c r="C136">
        <f>data_lastRecoveryFile!$H367*2*PI()/($C$4*$C$3*$C$2)</f>
        <v>12.242838332664478</v>
      </c>
      <c r="D136">
        <f>TableWmot31[[#This Row],[W]]*$C$3</f>
        <v>146.91405999197374</v>
      </c>
      <c r="E136">
        <f>F$5+(E$5-F$5)*EXP(-TableWmot31[[#This Row],[t]]/G$5)</f>
        <v>139.28068288421258</v>
      </c>
      <c r="F136">
        <f>ABS(TableWmot31[[#This Row],[Wmot,sim]]-TableWmot31[[#This Row],[Wmot]])</f>
        <v>7.633377107761163</v>
      </c>
      <c r="N136">
        <f>data_lastRecoveryFile!$A2936-data_lastRecoveryFile!$A$2809</f>
        <v>1.2699999999999996</v>
      </c>
      <c r="O136">
        <f>$C$6*data_lastRecoveryFile!$E2936/$C$5</f>
        <v>6.6158357771261</v>
      </c>
      <c r="P136">
        <f>data_lastRecoveryFile!$H2936*2*PI()/($C$4*$C$3*$C$2)</f>
        <v>11.279675393688869</v>
      </c>
      <c r="Q136">
        <f>TableWmot32[[#This Row],[W]]*$C$3</f>
        <v>135.35610472426643</v>
      </c>
      <c r="R136">
        <f>S$5+(R$5-S$5)*EXP(-TableWmot32[[#This Row],[t]]/T$5)</f>
        <v>141.82662455637964</v>
      </c>
      <c r="S136">
        <f>ABS(TableWmot32[[#This Row],[Wmot,sim]]-TableWmot32[[#This Row],[Wmot]])</f>
        <v>6.4705198321132116</v>
      </c>
    </row>
    <row r="137" spans="1:19" x14ac:dyDescent="0.3">
      <c r="A137">
        <f>data_lastRecoveryFile!$A368-data_lastRecoveryFile!$A$240</f>
        <v>1.2800000000000002</v>
      </c>
      <c r="B137">
        <f>$C$6*data_lastRecoveryFile!$E368/$C$5</f>
        <v>6.6158357771261</v>
      </c>
      <c r="C137">
        <f>data_lastRecoveryFile!$H368*2*PI()/($C$4*$C$3*$C$2)</f>
        <v>12.203505490376147</v>
      </c>
      <c r="D137">
        <f>TableWmot31[[#This Row],[W]]*$C$3</f>
        <v>146.44206588451377</v>
      </c>
      <c r="E137">
        <f>F$5+(E$5-F$5)*EXP(-TableWmot31[[#This Row],[t]]/G$5)</f>
        <v>139.29907373341587</v>
      </c>
      <c r="F137">
        <f>ABS(TableWmot31[[#This Row],[Wmot,sim]]-TableWmot31[[#This Row],[Wmot]])</f>
        <v>7.1429921510979</v>
      </c>
      <c r="N137">
        <f>data_lastRecoveryFile!$A2937-data_lastRecoveryFile!$A$2809</f>
        <v>1.2800000000000011</v>
      </c>
      <c r="O137">
        <f>$C$6*data_lastRecoveryFile!$E2937/$C$5</f>
        <v>6.6158357771261</v>
      </c>
      <c r="P137">
        <f>data_lastRecoveryFile!$H2937*2*PI()/($C$4*$C$3*$C$2)</f>
        <v>11.208876284728451</v>
      </c>
      <c r="Q137">
        <f>TableWmot32[[#This Row],[W]]*$C$3</f>
        <v>134.50651541674142</v>
      </c>
      <c r="R137">
        <f>S$5+(R$5-S$5)*EXP(-TableWmot32[[#This Row],[t]]/T$5)</f>
        <v>141.84559609182159</v>
      </c>
      <c r="S137">
        <f>ABS(TableWmot32[[#This Row],[Wmot,sim]]-TableWmot32[[#This Row],[Wmot]])</f>
        <v>7.3390806750801687</v>
      </c>
    </row>
    <row r="138" spans="1:19" x14ac:dyDescent="0.3">
      <c r="A138">
        <f>data_lastRecoveryFile!$A369-data_lastRecoveryFile!$A$240</f>
        <v>1.29</v>
      </c>
      <c r="B138">
        <f>$C$6*data_lastRecoveryFile!$E369/$C$5</f>
        <v>6.6158357771261</v>
      </c>
      <c r="C138">
        <f>data_lastRecoveryFile!$H369*2*PI()/($C$4*$C$3*$C$2)</f>
        <v>12.177939143911386</v>
      </c>
      <c r="D138">
        <f>TableWmot31[[#This Row],[W]]*$C$3</f>
        <v>146.13526972693663</v>
      </c>
      <c r="E138">
        <f>F$5+(E$5-F$5)*EXP(-TableWmot31[[#This Row],[t]]/G$5)</f>
        <v>139.31673951264941</v>
      </c>
      <c r="F138">
        <f>ABS(TableWmot31[[#This Row],[Wmot,sim]]-TableWmot31[[#This Row],[Wmot]])</f>
        <v>6.8185302142872217</v>
      </c>
      <c r="N138">
        <f>data_lastRecoveryFile!$A2938-data_lastRecoveryFile!$A$2809</f>
        <v>1.2899999999999991</v>
      </c>
      <c r="O138">
        <f>$C$6*data_lastRecoveryFile!$E2938/$C$5</f>
        <v>6.6158357771261</v>
      </c>
      <c r="P138">
        <f>data_lastRecoveryFile!$H2938*2*PI()/($C$4*$C$3*$C$2)</f>
        <v>11.21723451141375</v>
      </c>
      <c r="Q138">
        <f>TableWmot32[[#This Row],[W]]*$C$3</f>
        <v>134.606814136965</v>
      </c>
      <c r="R138">
        <f>S$5+(R$5-S$5)*EXP(-TableWmot32[[#This Row],[t]]/T$5)</f>
        <v>141.86382765704425</v>
      </c>
      <c r="S138">
        <f>ABS(TableWmot32[[#This Row],[Wmot,sim]]-TableWmot32[[#This Row],[Wmot]])</f>
        <v>7.2570135200792549</v>
      </c>
    </row>
    <row r="139" spans="1:19" x14ac:dyDescent="0.3">
      <c r="A139">
        <f>data_lastRecoveryFile!$A370-data_lastRecoveryFile!$A$240</f>
        <v>1.3000000000000003</v>
      </c>
      <c r="B139">
        <f>$C$6*data_lastRecoveryFile!$E370/$C$5</f>
        <v>6.6158357771261</v>
      </c>
      <c r="C139">
        <f>data_lastRecoveryFile!$H370*2*PI()/($C$4*$C$3*$C$2)</f>
        <v>12.211372060879119</v>
      </c>
      <c r="D139">
        <f>TableWmot31[[#This Row],[W]]*$C$3</f>
        <v>146.53646473054943</v>
      </c>
      <c r="E139">
        <f>F$5+(E$5-F$5)*EXP(-TableWmot31[[#This Row],[t]]/G$5)</f>
        <v>139.33370880822017</v>
      </c>
      <c r="F139">
        <f>ABS(TableWmot31[[#This Row],[Wmot,sim]]-TableWmot31[[#This Row],[Wmot]])</f>
        <v>7.2027559223292599</v>
      </c>
      <c r="N139">
        <f>data_lastRecoveryFile!$A2939-data_lastRecoveryFile!$A$2809</f>
        <v>1.3000000000000007</v>
      </c>
      <c r="O139">
        <f>$C$6*data_lastRecoveryFile!$E2939/$C$5</f>
        <v>6.6158357771261</v>
      </c>
      <c r="P139">
        <f>data_lastRecoveryFile!$H2939*2*PI()/($C$4*$C$3*$C$2)</f>
        <v>11.191176503653397</v>
      </c>
      <c r="Q139">
        <f>TableWmot32[[#This Row],[W]]*$C$3</f>
        <v>134.29411804384077</v>
      </c>
      <c r="R139">
        <f>S$5+(R$5-S$5)*EXP(-TableWmot32[[#This Row],[t]]/T$5)</f>
        <v>141.88134811401972</v>
      </c>
      <c r="S139">
        <f>ABS(TableWmot32[[#This Row],[Wmot,sim]]-TableWmot32[[#This Row],[Wmot]])</f>
        <v>7.587230070178947</v>
      </c>
    </row>
    <row r="140" spans="1:19" x14ac:dyDescent="0.3">
      <c r="A140">
        <f>data_lastRecoveryFile!$A371-data_lastRecoveryFile!$A$240</f>
        <v>1.31</v>
      </c>
      <c r="B140">
        <f>$C$6*data_lastRecoveryFile!$E371/$C$5</f>
        <v>6.6158357771261</v>
      </c>
      <c r="C140">
        <f>data_lastRecoveryFile!$H371*2*PI()/($C$4*$C$3*$C$2)</f>
        <v>12.252179881940965</v>
      </c>
      <c r="D140">
        <f>TableWmot31[[#This Row],[W]]*$C$3</f>
        <v>147.02615858329159</v>
      </c>
      <c r="E140">
        <f>F$5+(E$5-F$5)*EXP(-TableWmot31[[#This Row],[t]]/G$5)</f>
        <v>139.35000907940329</v>
      </c>
      <c r="F140">
        <f>ABS(TableWmot31[[#This Row],[Wmot,sim]]-TableWmot31[[#This Row],[Wmot]])</f>
        <v>7.676149503888297</v>
      </c>
      <c r="N140">
        <f>data_lastRecoveryFile!$A2940-data_lastRecoveryFile!$A$2809</f>
        <v>1.3099999999999987</v>
      </c>
      <c r="O140">
        <f>$C$6*data_lastRecoveryFile!$E2940/$C$5</f>
        <v>6.6158357771261</v>
      </c>
      <c r="P140">
        <f>data_lastRecoveryFile!$H2940*2*PI()/($C$4*$C$3*$C$2)</f>
        <v>11.17249340510042</v>
      </c>
      <c r="Q140">
        <f>TableWmot32[[#This Row],[W]]*$C$3</f>
        <v>134.06992086120505</v>
      </c>
      <c r="R140">
        <f>S$5+(R$5-S$5)*EXP(-TableWmot32[[#This Row],[t]]/T$5)</f>
        <v>141.89818519898083</v>
      </c>
      <c r="S140">
        <f>ABS(TableWmot32[[#This Row],[Wmot,sim]]-TableWmot32[[#This Row],[Wmot]])</f>
        <v>7.8282643377757779</v>
      </c>
    </row>
    <row r="141" spans="1:19" x14ac:dyDescent="0.3">
      <c r="A141">
        <f>data_lastRecoveryFile!$A372-data_lastRecoveryFile!$A$240</f>
        <v>1.3200000000000003</v>
      </c>
      <c r="B141">
        <f>$C$6*data_lastRecoveryFile!$E372/$C$5</f>
        <v>6.6158357771261</v>
      </c>
      <c r="C141">
        <f>data_lastRecoveryFile!$H372*2*PI()/($C$4*$C$3*$C$2)</f>
        <v>12.261521431217455</v>
      </c>
      <c r="D141">
        <f>TableWmot31[[#This Row],[W]]*$C$3</f>
        <v>147.13825717460946</v>
      </c>
      <c r="E141">
        <f>F$5+(E$5-F$5)*EXP(-TableWmot31[[#This Row],[t]]/G$5)</f>
        <v>139.36566670287598</v>
      </c>
      <c r="F141">
        <f>ABS(TableWmot31[[#This Row],[Wmot,sim]]-TableWmot31[[#This Row],[Wmot]])</f>
        <v>7.7725904717334799</v>
      </c>
      <c r="N141">
        <f>data_lastRecoveryFile!$A2941-data_lastRecoveryFile!$A$2809</f>
        <v>1.3200000000000003</v>
      </c>
      <c r="O141">
        <f>$C$6*data_lastRecoveryFile!$E2941/$C$5</f>
        <v>6.6158357771261</v>
      </c>
      <c r="P141">
        <f>data_lastRecoveryFile!$H2941*2*PI()/($C$4*$C$3*$C$2)</f>
        <v>11.189209863584287</v>
      </c>
      <c r="Q141">
        <f>TableWmot32[[#This Row],[W]]*$C$3</f>
        <v>134.27051836301143</v>
      </c>
      <c r="R141">
        <f>S$5+(R$5-S$5)*EXP(-TableWmot32[[#This Row],[t]]/T$5)</f>
        <v>141.91436556633002</v>
      </c>
      <c r="S141">
        <f>ABS(TableWmot32[[#This Row],[Wmot,sim]]-TableWmot32[[#This Row],[Wmot]])</f>
        <v>7.643847203318586</v>
      </c>
    </row>
    <row r="142" spans="1:19" x14ac:dyDescent="0.3">
      <c r="A142">
        <f>data_lastRecoveryFile!$A373-data_lastRecoveryFile!$A$240</f>
        <v>1.33</v>
      </c>
      <c r="B142">
        <f>$C$6*data_lastRecoveryFile!$E373/$C$5</f>
        <v>6.6158357771261</v>
      </c>
      <c r="C142">
        <f>data_lastRecoveryFile!$H373*2*PI()/($C$4*$C$3*$C$2)</f>
        <v>12.233005122092395</v>
      </c>
      <c r="D142">
        <f>TableWmot31[[#This Row],[W]]*$C$3</f>
        <v>146.79606146510875</v>
      </c>
      <c r="E142">
        <f>F$5+(E$5-F$5)*EXP(-TableWmot31[[#This Row],[t]]/G$5)</f>
        <v>139.38070701539948</v>
      </c>
      <c r="F142">
        <f>ABS(TableWmot31[[#This Row],[Wmot,sim]]-TableWmot31[[#This Row],[Wmot]])</f>
        <v>7.4153544497092696</v>
      </c>
      <c r="N142">
        <f>data_lastRecoveryFile!$A2942-data_lastRecoveryFile!$A$2809</f>
        <v>1.3299999999999983</v>
      </c>
      <c r="O142">
        <f>$C$6*data_lastRecoveryFile!$E2942/$C$5</f>
        <v>6.6158357771261</v>
      </c>
      <c r="P142">
        <f>data_lastRecoveryFile!$H2942*2*PI()/($C$4*$C$3*$C$2)</f>
        <v>11.301308460015411</v>
      </c>
      <c r="Q142">
        <f>TableWmot32[[#This Row],[W]]*$C$3</f>
        <v>135.61570152018493</v>
      </c>
      <c r="R142">
        <f>S$5+(R$5-S$5)*EXP(-TableWmot32[[#This Row],[t]]/T$5)</f>
        <v>141.92991483083506</v>
      </c>
      <c r="S142">
        <f>ABS(TableWmot32[[#This Row],[Wmot,sim]]-TableWmot32[[#This Row],[Wmot]])</f>
        <v>6.3142133106501319</v>
      </c>
    </row>
    <row r="143" spans="1:19" x14ac:dyDescent="0.3">
      <c r="A143">
        <f>data_lastRecoveryFile!$A374-data_lastRecoveryFile!$A$240</f>
        <v>1.3400000000000003</v>
      </c>
      <c r="B143">
        <f>$C$6*data_lastRecoveryFile!$E374/$C$5</f>
        <v>6.6158357771261</v>
      </c>
      <c r="C143">
        <f>data_lastRecoveryFile!$H374*2*PI()/($C$4*$C$3*$C$2)</f>
        <v>12.171547557295197</v>
      </c>
      <c r="D143">
        <f>TableWmot31[[#This Row],[W]]*$C$3</f>
        <v>146.05857068754236</v>
      </c>
      <c r="E143">
        <f>F$5+(E$5-F$5)*EXP(-TableWmot31[[#This Row],[t]]/G$5)</f>
        <v>139.39515435481849</v>
      </c>
      <c r="F143">
        <f>ABS(TableWmot31[[#This Row],[Wmot,sim]]-TableWmot31[[#This Row],[Wmot]])</f>
        <v>6.6634163327238696</v>
      </c>
      <c r="N143">
        <f>data_lastRecoveryFile!$A2943-data_lastRecoveryFile!$A$2809</f>
        <v>1.3399999999999999</v>
      </c>
      <c r="O143">
        <f>$C$6*data_lastRecoveryFile!$E2943/$C$5</f>
        <v>6.6158357771261</v>
      </c>
      <c r="P143">
        <f>data_lastRecoveryFile!$H2943*2*PI()/($C$4*$C$3*$C$2)</f>
        <v>11.387349048686183</v>
      </c>
      <c r="Q143">
        <f>TableWmot32[[#This Row],[W]]*$C$3</f>
        <v>136.64818858423419</v>
      </c>
      <c r="R143">
        <f>S$5+(R$5-S$5)*EXP(-TableWmot32[[#This Row],[t]]/T$5)</f>
        <v>141.94485760817935</v>
      </c>
      <c r="S143">
        <f>ABS(TableWmot32[[#This Row],[Wmot,sim]]-TableWmot32[[#This Row],[Wmot]])</f>
        <v>5.2966690239451566</v>
      </c>
    </row>
    <row r="144" spans="1:19" x14ac:dyDescent="0.3">
      <c r="A144">
        <f>data_lastRecoveryFile!$A375-data_lastRecoveryFile!$A$240</f>
        <v>1.35</v>
      </c>
      <c r="B144">
        <f>$C$6*data_lastRecoveryFile!$E375/$C$5</f>
        <v>6.6158357771261</v>
      </c>
      <c r="C144">
        <f>data_lastRecoveryFile!$H375*2*PI()/($C$4*$C$3*$C$2)</f>
        <v>12.15286445874222</v>
      </c>
      <c r="D144">
        <f>TableWmot31[[#This Row],[W]]*$C$3</f>
        <v>145.83437350490664</v>
      </c>
      <c r="E144">
        <f>F$5+(E$5-F$5)*EXP(-TableWmot31[[#This Row],[t]]/G$5)</f>
        <v>139.40903209944392</v>
      </c>
      <c r="F144">
        <f>ABS(TableWmot31[[#This Row],[Wmot,sim]]-TableWmot31[[#This Row],[Wmot]])</f>
        <v>6.4253414054627171</v>
      </c>
      <c r="N144">
        <f>data_lastRecoveryFile!$A2944-data_lastRecoveryFile!$A$2809</f>
        <v>1.3500000000000014</v>
      </c>
      <c r="O144">
        <f>$C$6*data_lastRecoveryFile!$E2944/$C$5</f>
        <v>6.6158357771261</v>
      </c>
      <c r="P144">
        <f>data_lastRecoveryFile!$H2944*2*PI()/($C$4*$C$3*$C$2)</f>
        <v>11.465031405558385</v>
      </c>
      <c r="Q144">
        <f>TableWmot32[[#This Row],[W]]*$C$3</f>
        <v>137.58037686670062</v>
      </c>
      <c r="R144">
        <f>S$5+(R$5-S$5)*EXP(-TableWmot32[[#This Row],[t]]/T$5)</f>
        <v>141.95921755393039</v>
      </c>
      <c r="S144">
        <f>ABS(TableWmot32[[#This Row],[Wmot,sim]]-TableWmot32[[#This Row],[Wmot]])</f>
        <v>4.3788406872297685</v>
      </c>
    </row>
    <row r="145" spans="1:19" x14ac:dyDescent="0.3">
      <c r="A145">
        <f>data_lastRecoveryFile!$A376-data_lastRecoveryFile!$A$240</f>
        <v>1.3600000000000003</v>
      </c>
      <c r="B145">
        <f>$C$6*data_lastRecoveryFile!$E376/$C$5</f>
        <v>6.6158357771261</v>
      </c>
      <c r="C145">
        <f>data_lastRecoveryFile!$H376*2*PI()/($C$4*$C$3*$C$2)</f>
        <v>12.075182101870018</v>
      </c>
      <c r="D145">
        <f>TableWmot31[[#This Row],[W]]*$C$3</f>
        <v>144.90218522244021</v>
      </c>
      <c r="E145">
        <f>F$5+(E$5-F$5)*EXP(-TableWmot31[[#This Row],[t]]/G$5)</f>
        <v>139.42236270588313</v>
      </c>
      <c r="F145">
        <f>ABS(TableWmot31[[#This Row],[Wmot,sim]]-TableWmot31[[#This Row],[Wmot]])</f>
        <v>5.4798225165570784</v>
      </c>
      <c r="N145">
        <f>data_lastRecoveryFile!$A2945-data_lastRecoveryFile!$A$2809</f>
        <v>1.3599999999999994</v>
      </c>
      <c r="O145">
        <f>$C$6*data_lastRecoveryFile!$E2945/$C$5</f>
        <v>6.6158357771261</v>
      </c>
      <c r="P145">
        <f>data_lastRecoveryFile!$H2945*2*PI()/($C$4*$C$3*$C$2)</f>
        <v>11.55058033804683</v>
      </c>
      <c r="Q145">
        <f>TableWmot32[[#This Row],[W]]*$C$3</f>
        <v>138.60696405656196</v>
      </c>
      <c r="R145">
        <f>S$5+(R$5-S$5)*EXP(-TableWmot32[[#This Row],[t]]/T$5)</f>
        <v>141.97301740098837</v>
      </c>
      <c r="S145">
        <f>ABS(TableWmot32[[#This Row],[Wmot,sim]]-TableWmot32[[#This Row],[Wmot]])</f>
        <v>3.3660533444264047</v>
      </c>
    </row>
    <row r="146" spans="1:19" x14ac:dyDescent="0.3">
      <c r="A146">
        <f>data_lastRecoveryFile!$A377-data_lastRecoveryFile!$A$240</f>
        <v>1.37</v>
      </c>
      <c r="B146">
        <f>$C$6*data_lastRecoveryFile!$E377/$C$5</f>
        <v>6.6158357771261</v>
      </c>
      <c r="C146">
        <f>data_lastRecoveryFile!$H377*2*PI()/($C$4*$C$3*$C$2)</f>
        <v>11.870651330151933</v>
      </c>
      <c r="D146">
        <f>TableWmot31[[#This Row],[W]]*$C$3</f>
        <v>142.44781596182321</v>
      </c>
      <c r="E146">
        <f>F$5+(E$5-F$5)*EXP(-TableWmot31[[#This Row],[t]]/G$5)</f>
        <v>139.43516774537866</v>
      </c>
      <c r="F146">
        <f>ABS(TableWmot31[[#This Row],[Wmot,sim]]-TableWmot31[[#This Row],[Wmot]])</f>
        <v>3.0126482164445463</v>
      </c>
      <c r="N146">
        <f>data_lastRecoveryFile!$A2946-data_lastRecoveryFile!$A$2809</f>
        <v>1.370000000000001</v>
      </c>
      <c r="O146">
        <f>$C$6*data_lastRecoveryFile!$E2946/$C$5</f>
        <v>6.6158357771261</v>
      </c>
      <c r="P146">
        <f>data_lastRecoveryFile!$H2946*2*PI()/($C$4*$C$3*$C$2)</f>
        <v>11.574671700624807</v>
      </c>
      <c r="Q146">
        <f>TableWmot32[[#This Row],[W]]*$C$3</f>
        <v>138.89606040749769</v>
      </c>
      <c r="R146">
        <f>S$5+(R$5-S$5)*EXP(-TableWmot32[[#This Row],[t]]/T$5)</f>
        <v>141.98627899557417</v>
      </c>
      <c r="S146">
        <f>ABS(TableWmot32[[#This Row],[Wmot,sim]]-TableWmot32[[#This Row],[Wmot]])</f>
        <v>3.0902185880764819</v>
      </c>
    </row>
    <row r="147" spans="1:19" x14ac:dyDescent="0.3">
      <c r="A147">
        <f>data_lastRecoveryFile!$A378-data_lastRecoveryFile!$A$240</f>
        <v>1.38</v>
      </c>
      <c r="B147">
        <f>$C$6*data_lastRecoveryFile!$E378/$C$5</f>
        <v>6.6158357771261</v>
      </c>
      <c r="C147">
        <f>data_lastRecoveryFile!$H378*2*PI()/($C$4*$C$3*$C$2)</f>
        <v>11.65677900404409</v>
      </c>
      <c r="D147">
        <f>TableWmot31[[#This Row],[W]]*$C$3</f>
        <v>139.88134804852908</v>
      </c>
      <c r="E147">
        <f>F$5+(E$5-F$5)*EXP(-TableWmot31[[#This Row],[t]]/G$5)</f>
        <v>139.4474679387142</v>
      </c>
      <c r="F147">
        <f>ABS(TableWmot31[[#This Row],[Wmot,sim]]-TableWmot31[[#This Row],[Wmot]])</f>
        <v>0.43388010981487923</v>
      </c>
      <c r="N147">
        <f>data_lastRecoveryFile!$A2947-data_lastRecoveryFile!$A$2809</f>
        <v>1.379999999999999</v>
      </c>
      <c r="O147">
        <f>$C$6*data_lastRecoveryFile!$E2947/$C$5</f>
        <v>6.6158357771261</v>
      </c>
      <c r="P147">
        <f>data_lastRecoveryFile!$H2947*2*PI()/($C$4*$C$3*$C$2)</f>
        <v>11.714794944885394</v>
      </c>
      <c r="Q147">
        <f>TableWmot32[[#This Row],[W]]*$C$3</f>
        <v>140.57753933862472</v>
      </c>
      <c r="R147">
        <f>S$5+(R$5-S$5)*EXP(-TableWmot32[[#This Row],[t]]/T$5)</f>
        <v>141.99902333181345</v>
      </c>
      <c r="S147">
        <f>ABS(TableWmot32[[#This Row],[Wmot,sim]]-TableWmot32[[#This Row],[Wmot]])</f>
        <v>1.4214839931887298</v>
      </c>
    </row>
    <row r="148" spans="1:19" x14ac:dyDescent="0.3">
      <c r="A148">
        <f>data_lastRecoveryFile!$A379-data_lastRecoveryFile!$A$240</f>
        <v>1.3900000000000001</v>
      </c>
      <c r="B148">
        <f>$C$6*data_lastRecoveryFile!$E379/$C$5</f>
        <v>6.6158357771261</v>
      </c>
      <c r="C148">
        <f>data_lastRecoveryFile!$H379*2*PI()/($C$4*$C$3*$C$2)</f>
        <v>11.454214877508383</v>
      </c>
      <c r="D148">
        <f>TableWmot31[[#This Row],[W]]*$C$3</f>
        <v>137.45057853010059</v>
      </c>
      <c r="E148">
        <f>F$5+(E$5-F$5)*EXP(-TableWmot31[[#This Row],[t]]/G$5)</f>
        <v>139.45928318974438</v>
      </c>
      <c r="F148">
        <f>ABS(TableWmot31[[#This Row],[Wmot,sim]]-TableWmot31[[#This Row],[Wmot]])</f>
        <v>2.0087046596437972</v>
      </c>
      <c r="N148">
        <f>data_lastRecoveryFile!$A2948-data_lastRecoveryFile!$A$2809</f>
        <v>1.3900000000000006</v>
      </c>
      <c r="O148">
        <f>$C$6*data_lastRecoveryFile!$E2948/$C$5</f>
        <v>6.6158357771261</v>
      </c>
      <c r="P148">
        <f>data_lastRecoveryFile!$H2948*2*PI()/($C$4*$C$3*$C$2)</f>
        <v>11.834268450523899</v>
      </c>
      <c r="Q148">
        <f>TableWmot32[[#This Row],[W]]*$C$3</f>
        <v>142.01122140628678</v>
      </c>
      <c r="R148">
        <f>S$5+(R$5-S$5)*EXP(-TableWmot32[[#This Row],[t]]/T$5)</f>
        <v>142.0112705849721</v>
      </c>
      <c r="S148">
        <f>ABS(TableWmot32[[#This Row],[Wmot,sim]]-TableWmot32[[#This Row],[Wmot]])</f>
        <v>4.917868531606473E-5</v>
      </c>
    </row>
    <row r="149" spans="1:19" x14ac:dyDescent="0.3">
      <c r="A149">
        <f>data_lastRecoveryFile!$A380-data_lastRecoveryFile!$A$240</f>
        <v>1.4</v>
      </c>
      <c r="B149">
        <f>$C$6*data_lastRecoveryFile!$E380/$C$5</f>
        <v>6.6158357771261</v>
      </c>
      <c r="C149">
        <f>data_lastRecoveryFile!$H380*2*PI()/($C$4*$C$3*$C$2)</f>
        <v>11.46994801340106</v>
      </c>
      <c r="D149">
        <f>TableWmot31[[#This Row],[W]]*$C$3</f>
        <v>137.63937616081273</v>
      </c>
      <c r="E149">
        <f>F$5+(E$5-F$5)*EXP(-TableWmot31[[#This Row],[t]]/G$5)</f>
        <v>139.4706326176028</v>
      </c>
      <c r="F149">
        <f>ABS(TableWmot31[[#This Row],[Wmot,sim]]-TableWmot31[[#This Row],[Wmot]])</f>
        <v>1.8312564567900722</v>
      </c>
      <c r="N149">
        <f>data_lastRecoveryFile!$A2949-data_lastRecoveryFile!$A$2809</f>
        <v>1.3999999999999986</v>
      </c>
      <c r="O149">
        <f>$C$6*data_lastRecoveryFile!$E2949/$C$5</f>
        <v>6.6158357771261</v>
      </c>
      <c r="P149">
        <f>data_lastRecoveryFile!$H2949*2*PI()/($C$4*$C$3*$C$2)</f>
        <v>11.933583873722647</v>
      </c>
      <c r="Q149">
        <f>TableWmot32[[#This Row],[W]]*$C$3</f>
        <v>143.20300648467176</v>
      </c>
      <c r="R149">
        <f>S$5+(R$5-S$5)*EXP(-TableWmot32[[#This Row],[t]]/T$5)</f>
        <v>142.02304014339526</v>
      </c>
      <c r="S149">
        <f>ABS(TableWmot32[[#This Row],[Wmot,sim]]-TableWmot32[[#This Row],[Wmot]])</f>
        <v>1.1799663412764971</v>
      </c>
    </row>
    <row r="150" spans="1:19" x14ac:dyDescent="0.3">
      <c r="A150">
        <f>data_lastRecoveryFile!$A381-data_lastRecoveryFile!$A$240</f>
        <v>1.4100000000000001</v>
      </c>
      <c r="B150">
        <f>$C$6*data_lastRecoveryFile!$E381/$C$5</f>
        <v>6.6158357771261</v>
      </c>
      <c r="C150">
        <f>data_lastRecoveryFile!$H381*2*PI()/($C$4*$C$3*$C$2)</f>
        <v>11.605646311114569</v>
      </c>
      <c r="D150">
        <f>TableWmot31[[#This Row],[W]]*$C$3</f>
        <v>139.26775573337483</v>
      </c>
      <c r="E150">
        <f>F$5+(E$5-F$5)*EXP(-TableWmot31[[#This Row],[t]]/G$5)</f>
        <v>139.48153458764006</v>
      </c>
      <c r="F150">
        <f>ABS(TableWmot31[[#This Row],[Wmot,sim]]-TableWmot31[[#This Row],[Wmot]])</f>
        <v>0.2137788542652288</v>
      </c>
      <c r="N150">
        <f>data_lastRecoveryFile!$A2950-data_lastRecoveryFile!$A$2809</f>
        <v>1.4100000000000001</v>
      </c>
      <c r="O150">
        <f>$C$6*data_lastRecoveryFile!$E2950/$C$5</f>
        <v>6.6158357771261</v>
      </c>
      <c r="P150">
        <f>data_lastRecoveryFile!$H2950*2*PI()/($C$4*$C$3*$C$2)</f>
        <v>12.031915974330202</v>
      </c>
      <c r="Q150">
        <f>TableWmot32[[#This Row],[W]]*$C$3</f>
        <v>144.38299169196242</v>
      </c>
      <c r="R150">
        <f>S$5+(R$5-S$5)*EXP(-TableWmot32[[#This Row],[t]]/T$5)</f>
        <v>142.03435063920043</v>
      </c>
      <c r="S150">
        <f>ABS(TableWmot32[[#This Row],[Wmot,sim]]-TableWmot32[[#This Row],[Wmot]])</f>
        <v>2.348641052761991</v>
      </c>
    </row>
    <row r="151" spans="1:19" x14ac:dyDescent="0.3">
      <c r="A151">
        <f>data_lastRecoveryFile!$A382-data_lastRecoveryFile!$A$240</f>
        <v>1.42</v>
      </c>
      <c r="B151">
        <f>$C$6*data_lastRecoveryFile!$E382/$C$5</f>
        <v>6.6158357771261</v>
      </c>
      <c r="C151">
        <f>data_lastRecoveryFile!$H382*2*PI()/($C$4*$C$3*$C$2)</f>
        <v>11.723644837979558</v>
      </c>
      <c r="D151">
        <f>TableWmot31[[#This Row],[W]]*$C$3</f>
        <v>140.6837380557547</v>
      </c>
      <c r="E151">
        <f>F$5+(E$5-F$5)*EXP(-TableWmot31[[#This Row],[t]]/G$5)</f>
        <v>139.49200674114203</v>
      </c>
      <c r="F151">
        <f>ABS(TableWmot31[[#This Row],[Wmot,sim]]-TableWmot31[[#This Row],[Wmot]])</f>
        <v>1.1917313146126673</v>
      </c>
      <c r="N151">
        <f>data_lastRecoveryFile!$A2951-data_lastRecoveryFile!$A$2809</f>
        <v>1.4199999999999982</v>
      </c>
      <c r="O151">
        <f>$C$6*data_lastRecoveryFile!$E2951/$C$5</f>
        <v>6.6158357771261</v>
      </c>
      <c r="P151">
        <f>data_lastRecoveryFile!$H2951*2*PI()/($C$4*$C$3*$C$2)</f>
        <v>12.060923944750852</v>
      </c>
      <c r="Q151">
        <f>TableWmot32[[#This Row],[W]]*$C$3</f>
        <v>144.73108733701022</v>
      </c>
      <c r="R151">
        <f>S$5+(R$5-S$5)*EXP(-TableWmot32[[#This Row],[t]]/T$5)</f>
        <v>142.04521997777368</v>
      </c>
      <c r="S151">
        <f>ABS(TableWmot32[[#This Row],[Wmot,sim]]-TableWmot32[[#This Row],[Wmot]])</f>
        <v>2.6858673592365392</v>
      </c>
    </row>
    <row r="152" spans="1:19" x14ac:dyDescent="0.3">
      <c r="A152">
        <f>data_lastRecoveryFile!$A383-data_lastRecoveryFile!$A$240</f>
        <v>1.4300000000000002</v>
      </c>
      <c r="B152">
        <f>$C$6*data_lastRecoveryFile!$E383/$C$5</f>
        <v>6.6158357771261</v>
      </c>
      <c r="C152">
        <f>data_lastRecoveryFile!$H383*2*PI()/($C$4*$C$3*$C$2)</f>
        <v>11.896217676616693</v>
      </c>
      <c r="D152">
        <f>TableWmot31[[#This Row],[W]]*$C$3</f>
        <v>142.75461211940032</v>
      </c>
      <c r="E152">
        <f>F$5+(E$5-F$5)*EXP(-TableWmot31[[#This Row],[t]]/G$5)</f>
        <v>139.50206602387667</v>
      </c>
      <c r="F152">
        <f>ABS(TableWmot31[[#This Row],[Wmot,sim]]-TableWmot31[[#This Row],[Wmot]])</f>
        <v>3.2525460955236554</v>
      </c>
      <c r="N152">
        <f>data_lastRecoveryFile!$A2952-data_lastRecoveryFile!$A$2809</f>
        <v>1.4299999999999997</v>
      </c>
      <c r="O152">
        <f>$C$6*data_lastRecoveryFile!$E2952/$C$5</f>
        <v>6.6158357771261</v>
      </c>
      <c r="P152">
        <f>data_lastRecoveryFile!$H2952*2*PI()/($C$4*$C$3*$C$2)</f>
        <v>12.104190067177401</v>
      </c>
      <c r="Q152">
        <f>TableWmot32[[#This Row],[W]]*$C$3</f>
        <v>145.25028080612881</v>
      </c>
      <c r="R152">
        <f>S$5+(R$5-S$5)*EXP(-TableWmot32[[#This Row],[t]]/T$5)</f>
        <v>142.05566536611519</v>
      </c>
      <c r="S152">
        <f>ABS(TableWmot32[[#This Row],[Wmot,sim]]-TableWmot32[[#This Row],[Wmot]])</f>
        <v>3.1946154400136209</v>
      </c>
    </row>
    <row r="153" spans="1:19" x14ac:dyDescent="0.3">
      <c r="A153">
        <f>data_lastRecoveryFile!$A384-data_lastRecoveryFile!$A$240</f>
        <v>1.44</v>
      </c>
      <c r="B153">
        <f>$C$6*data_lastRecoveryFile!$E384/$C$5</f>
        <v>6.6158357771261</v>
      </c>
      <c r="C153">
        <f>data_lastRecoveryFile!$H384*2*PI()/($C$4*$C$3*$C$2)</f>
        <v>11.962100182847704</v>
      </c>
      <c r="D153">
        <f>TableWmot31[[#This Row],[W]]*$C$3</f>
        <v>143.54520219417245</v>
      </c>
      <c r="E153">
        <f>F$5+(E$5-F$5)*EXP(-TableWmot31[[#This Row],[t]]/G$5)</f>
        <v>139.51172871351503</v>
      </c>
      <c r="F153">
        <f>ABS(TableWmot31[[#This Row],[Wmot,sim]]-TableWmot31[[#This Row],[Wmot]])</f>
        <v>4.0334734806574204</v>
      </c>
      <c r="N153">
        <f>data_lastRecoveryFile!$A2953-data_lastRecoveryFile!$A$2809</f>
        <v>1.4400000000000013</v>
      </c>
      <c r="O153">
        <f>$C$6*data_lastRecoveryFile!$E2953/$C$5</f>
        <v>6.6158357771261</v>
      </c>
      <c r="P153">
        <f>data_lastRecoveryFile!$H2953*2*PI()/($C$4*$C$3*$C$2)</f>
        <v>12.116481584227458</v>
      </c>
      <c r="Q153">
        <f>TableWmot32[[#This Row],[W]]*$C$3</f>
        <v>145.39777901072949</v>
      </c>
      <c r="R153">
        <f>S$5+(R$5-S$5)*EXP(-TableWmot32[[#This Row],[t]]/T$5)</f>
        <v>142.06570334007924</v>
      </c>
      <c r="S153">
        <f>ABS(TableWmot32[[#This Row],[Wmot,sim]]-TableWmot32[[#This Row],[Wmot]])</f>
        <v>3.332075670650255</v>
      </c>
    </row>
    <row r="154" spans="1:19" x14ac:dyDescent="0.3">
      <c r="A154">
        <f>data_lastRecoveryFile!$A385-data_lastRecoveryFile!$A$240</f>
        <v>1.4500000000000002</v>
      </c>
      <c r="B154">
        <f>$C$6*data_lastRecoveryFile!$E385/$C$5</f>
        <v>6.6158357771261</v>
      </c>
      <c r="C154">
        <f>data_lastRecoveryFile!$H385*2*PI()/($C$4*$C$3*$C$2)</f>
        <v>12.064365568706746</v>
      </c>
      <c r="D154">
        <f>TableWmot31[[#This Row],[W]]*$C$3</f>
        <v>144.77238682448095</v>
      </c>
      <c r="E154">
        <f>F$5+(E$5-F$5)*EXP(-TableWmot31[[#This Row],[t]]/G$5)</f>
        <v>139.5210104459716</v>
      </c>
      <c r="F154">
        <f>ABS(TableWmot31[[#This Row],[Wmot,sim]]-TableWmot31[[#This Row],[Wmot]])</f>
        <v>5.2513763785093488</v>
      </c>
      <c r="N154">
        <f>data_lastRecoveryFile!$A2954-data_lastRecoveryFile!$A$2809</f>
        <v>1.4499999999999993</v>
      </c>
      <c r="O154">
        <f>$C$6*data_lastRecoveryFile!$E2954/$C$5</f>
        <v>6.6158357771261</v>
      </c>
      <c r="P154">
        <f>data_lastRecoveryFile!$H2954*2*PI()/($C$4*$C$3*$C$2)</f>
        <v>12.085506968624426</v>
      </c>
      <c r="Q154">
        <f>TableWmot32[[#This Row],[W]]*$C$3</f>
        <v>145.02608362349309</v>
      </c>
      <c r="R154">
        <f>S$5+(R$5-S$5)*EXP(-TableWmot32[[#This Row],[t]]/T$5)</f>
        <v>142.0753497905518</v>
      </c>
      <c r="S154">
        <f>ABS(TableWmot32[[#This Row],[Wmot,sim]]-TableWmot32[[#This Row],[Wmot]])</f>
        <v>2.950733832941296</v>
      </c>
    </row>
    <row r="155" spans="1:19" x14ac:dyDescent="0.3">
      <c r="A155">
        <f>data_lastRecoveryFile!$A386-data_lastRecoveryFile!$A$240</f>
        <v>1.46</v>
      </c>
      <c r="B155">
        <f>$C$6*data_lastRecoveryFile!$E386/$C$5</f>
        <v>6.6158357771261</v>
      </c>
      <c r="C155">
        <f>data_lastRecoveryFile!$H386*2*PI()/($C$4*$C$3*$C$2)</f>
        <v>12.184330730527577</v>
      </c>
      <c r="D155">
        <f>TableWmot31[[#This Row],[W]]*$C$3</f>
        <v>146.21196876633093</v>
      </c>
      <c r="E155">
        <f>F$5+(E$5-F$5)*EXP(-TableWmot31[[#This Row],[t]]/G$5)</f>
        <v>139.52992624070569</v>
      </c>
      <c r="F155">
        <f>ABS(TableWmot31[[#This Row],[Wmot,sim]]-TableWmot31[[#This Row],[Wmot]])</f>
        <v>6.6820425256252349</v>
      </c>
      <c r="N155">
        <f>data_lastRecoveryFile!$A2955-data_lastRecoveryFile!$A$2809</f>
        <v>1.4600000000000009</v>
      </c>
      <c r="O155">
        <f>$C$6*data_lastRecoveryFile!$E2955/$C$5</f>
        <v>6.6158357771261</v>
      </c>
      <c r="P155">
        <f>data_lastRecoveryFile!$H2955*2*PI()/($C$4*$C$3*$C$2)</f>
        <v>11.957675236300624</v>
      </c>
      <c r="Q155">
        <f>TableWmot32[[#This Row],[W]]*$C$3</f>
        <v>143.49210283560748</v>
      </c>
      <c r="R155">
        <f>S$5+(R$5-S$5)*EXP(-TableWmot32[[#This Row],[t]]/T$5)</f>
        <v>142.08461998860696</v>
      </c>
      <c r="S155">
        <f>ABS(TableWmot32[[#This Row],[Wmot,sim]]-TableWmot32[[#This Row],[Wmot]])</f>
        <v>1.407482847000523</v>
      </c>
    </row>
    <row r="156" spans="1:19" x14ac:dyDescent="0.3">
      <c r="A156">
        <f>data_lastRecoveryFile!$A387-data_lastRecoveryFile!$A$240</f>
        <v>1.4700000000000002</v>
      </c>
      <c r="B156">
        <f>$C$6*data_lastRecoveryFile!$E387/$C$5</f>
        <v>6.6158357771261</v>
      </c>
      <c r="C156">
        <f>data_lastRecoveryFile!$H387*2*PI()/($C$4*$C$3*$C$2)</f>
        <v>12.204488812967337</v>
      </c>
      <c r="D156">
        <f>TableWmot31[[#This Row],[W]]*$C$3</f>
        <v>146.45386575560804</v>
      </c>
      <c r="E156">
        <f>F$5+(E$5-F$5)*EXP(-TableWmot31[[#This Row],[t]]/G$5)</f>
        <v>139.53849052502571</v>
      </c>
      <c r="F156">
        <f>ABS(TableWmot31[[#This Row],[Wmot,sim]]-TableWmot31[[#This Row],[Wmot]])</f>
        <v>6.9153752305823275</v>
      </c>
      <c r="N156">
        <f>data_lastRecoveryFile!$A2956-data_lastRecoveryFile!$A$2809</f>
        <v>1.4699999999999989</v>
      </c>
      <c r="O156">
        <f>$C$6*data_lastRecoveryFile!$E2956/$C$5</f>
        <v>6.6158357771261</v>
      </c>
      <c r="P156">
        <f>data_lastRecoveryFile!$H2956*2*PI()/($C$4*$C$3*$C$2)</f>
        <v>11.863768082240147</v>
      </c>
      <c r="Q156">
        <f>TableWmot32[[#This Row],[W]]*$C$3</f>
        <v>142.36521698688176</v>
      </c>
      <c r="R156">
        <f>S$5+(R$5-S$5)*EXP(-TableWmot32[[#This Row],[t]]/T$5)</f>
        <v>142.09352860968232</v>
      </c>
      <c r="S156">
        <f>ABS(TableWmot32[[#This Row],[Wmot,sim]]-TableWmot32[[#This Row],[Wmot]])</f>
        <v>0.27168837719943895</v>
      </c>
    </row>
    <row r="157" spans="1:19" x14ac:dyDescent="0.3">
      <c r="A157">
        <f>data_lastRecoveryFile!$A388-data_lastRecoveryFile!$A$240</f>
        <v>1.48</v>
      </c>
      <c r="B157">
        <f>$C$6*data_lastRecoveryFile!$E388/$C$5</f>
        <v>6.6158357771261</v>
      </c>
      <c r="C157">
        <f>data_lastRecoveryFile!$H388*2*PI()/($C$4*$C$3*$C$2)</f>
        <v>12.198097226351146</v>
      </c>
      <c r="D157">
        <f>TableWmot31[[#This Row],[W]]*$C$3</f>
        <v>146.37716671621376</v>
      </c>
      <c r="E157">
        <f>F$5+(E$5-F$5)*EXP(-TableWmot31[[#This Row],[t]]/G$5)</f>
        <v>139.54671715743507</v>
      </c>
      <c r="F157">
        <f>ABS(TableWmot31[[#This Row],[Wmot,sim]]-TableWmot31[[#This Row],[Wmot]])</f>
        <v>6.830449558778696</v>
      </c>
      <c r="N157">
        <f>data_lastRecoveryFile!$A2957-data_lastRecoveryFile!$A$2809</f>
        <v>1.4800000000000004</v>
      </c>
      <c r="O157">
        <f>$C$6*data_lastRecoveryFile!$E2957/$C$5</f>
        <v>6.6158357771261</v>
      </c>
      <c r="P157">
        <f>data_lastRecoveryFile!$H2957*2*PI()/($C$4*$C$3*$C$2)</f>
        <v>11.791002322984083</v>
      </c>
      <c r="Q157">
        <f>TableWmot32[[#This Row],[W]]*$C$3</f>
        <v>141.49202787580899</v>
      </c>
      <c r="R157">
        <f>S$5+(R$5-S$5)*EXP(-TableWmot32[[#This Row],[t]]/T$5)</f>
        <v>142.10208975681124</v>
      </c>
      <c r="S157">
        <f>ABS(TableWmot32[[#This Row],[Wmot,sim]]-TableWmot32[[#This Row],[Wmot]])</f>
        <v>0.61006188100225245</v>
      </c>
    </row>
    <row r="158" spans="1:19" x14ac:dyDescent="0.3">
      <c r="A158">
        <f>data_lastRecoveryFile!$A389-data_lastRecoveryFile!$A$240</f>
        <v>1.4900000000000002</v>
      </c>
      <c r="B158">
        <f>$C$6*data_lastRecoveryFile!$E389/$C$5</f>
        <v>6.6158357771261</v>
      </c>
      <c r="C158">
        <f>data_lastRecoveryFile!$H389*2*PI()/($C$4*$C$3*$C$2)</f>
        <v>12.157781066584896</v>
      </c>
      <c r="D158">
        <f>TableWmot31[[#This Row],[W]]*$C$3</f>
        <v>145.89337279901875</v>
      </c>
      <c r="E158">
        <f>F$5+(E$5-F$5)*EXP(-TableWmot31[[#This Row],[t]]/G$5)</f>
        <v>139.55461945005746</v>
      </c>
      <c r="F158">
        <f>ABS(TableWmot31[[#This Row],[Wmot,sim]]-TableWmot31[[#This Row],[Wmot]])</f>
        <v>6.3387533489612906</v>
      </c>
      <c r="N158">
        <f>data_lastRecoveryFile!$A2958-data_lastRecoveryFile!$A$2809</f>
        <v>1.4899999999999984</v>
      </c>
      <c r="O158">
        <f>$C$6*data_lastRecoveryFile!$E2958/$C$5</f>
        <v>6.6158357771261</v>
      </c>
      <c r="P158">
        <f>data_lastRecoveryFile!$H2958*2*PI()/($C$4*$C$3*$C$2)</f>
        <v>11.716761590067774</v>
      </c>
      <c r="Q158">
        <f>TableWmot32[[#This Row],[W]]*$C$3</f>
        <v>140.60113908081328</v>
      </c>
      <c r="R158">
        <f>S$5+(R$5-S$5)*EXP(-TableWmot32[[#This Row],[t]]/T$5)</f>
        <v>142.110316982949</v>
      </c>
      <c r="S158">
        <f>ABS(TableWmot32[[#This Row],[Wmot,sim]]-TableWmot32[[#This Row],[Wmot]])</f>
        <v>1.5091779021357183</v>
      </c>
    </row>
    <row r="159" spans="1:19" x14ac:dyDescent="0.3">
      <c r="A159">
        <f>data_lastRecoveryFile!$A390-data_lastRecoveryFile!$A$240</f>
        <v>1.5</v>
      </c>
      <c r="B159">
        <f>$C$6*data_lastRecoveryFile!$E390/$C$5</f>
        <v>6.6158357771261</v>
      </c>
      <c r="C159">
        <f>data_lastRecoveryFile!$H390*2*PI()/($C$4*$C$3*$C$2)</f>
        <v>12.143031248170137</v>
      </c>
      <c r="D159">
        <f>TableWmot31[[#This Row],[W]]*$C$3</f>
        <v>145.71637497804164</v>
      </c>
      <c r="E159">
        <f>F$5+(E$5-F$5)*EXP(-TableWmot31[[#This Row],[t]]/G$5)</f>
        <v>139.56221019017843</v>
      </c>
      <c r="F159">
        <f>ABS(TableWmot31[[#This Row],[Wmot,sim]]-TableWmot31[[#This Row],[Wmot]])</f>
        <v>6.1541647878632091</v>
      </c>
      <c r="N159">
        <f>data_lastRecoveryFile!$A2959-data_lastRecoveryFile!$A$2809</f>
        <v>1.5</v>
      </c>
      <c r="O159">
        <f>$C$6*data_lastRecoveryFile!$E2959/$C$5</f>
        <v>6.6158357771261</v>
      </c>
      <c r="P159">
        <f>data_lastRecoveryFile!$H2959*2*PI()/($C$4*$C$3*$C$2)</f>
        <v>11.698078491514799</v>
      </c>
      <c r="Q159">
        <f>TableWmot32[[#This Row],[W]]*$C$3</f>
        <v>140.37694189817759</v>
      </c>
      <c r="R159">
        <f>S$5+(R$5-S$5)*EXP(-TableWmot32[[#This Row],[t]]/T$5)</f>
        <v>142.11822331242831</v>
      </c>
      <c r="S159">
        <f>ABS(TableWmot32[[#This Row],[Wmot,sim]]-TableWmot32[[#This Row],[Wmot]])</f>
        <v>1.7412814142507216</v>
      </c>
    </row>
    <row r="160" spans="1:19" x14ac:dyDescent="0.3">
      <c r="A160">
        <f>data_lastRecoveryFile!$A391-data_lastRecoveryFile!$A$240</f>
        <v>1.5100000000000002</v>
      </c>
      <c r="B160">
        <f>$C$6*data_lastRecoveryFile!$E391/$C$5</f>
        <v>6.6158357771261</v>
      </c>
      <c r="C160">
        <f>data_lastRecoveryFile!$H391*2*PI()/($C$4*$C$3*$C$2)</f>
        <v>12.154339442629004</v>
      </c>
      <c r="D160">
        <f>TableWmot31[[#This Row],[W]]*$C$3</f>
        <v>145.85207331154805</v>
      </c>
      <c r="E160">
        <f>F$5+(E$5-F$5)*EXP(-TableWmot31[[#This Row],[t]]/G$5)</f>
        <v>139.56950166093728</v>
      </c>
      <c r="F160">
        <f>ABS(TableWmot31[[#This Row],[Wmot,sim]]-TableWmot31[[#This Row],[Wmot]])</f>
        <v>6.2825716506107767</v>
      </c>
      <c r="N160">
        <f>data_lastRecoveryFile!$A2960-data_lastRecoveryFile!$A$2809</f>
        <v>1.509999999999998</v>
      </c>
      <c r="O160">
        <f>$C$6*data_lastRecoveryFile!$E2960/$C$5</f>
        <v>6.6158357771261</v>
      </c>
      <c r="P160">
        <f>data_lastRecoveryFile!$H2960*2*PI()/($C$4*$C$3*$C$2)</f>
        <v>11.540747127474747</v>
      </c>
      <c r="Q160">
        <f>TableWmot32[[#This Row],[W]]*$C$3</f>
        <v>138.48896552969697</v>
      </c>
      <c r="R160">
        <f>S$5+(R$5-S$5)*EXP(-TableWmot32[[#This Row],[t]]/T$5)</f>
        <v>142.12582126157773</v>
      </c>
      <c r="S160">
        <f>ABS(TableWmot32[[#This Row],[Wmot,sim]]-TableWmot32[[#This Row],[Wmot]])</f>
        <v>3.6368557318807575</v>
      </c>
    </row>
    <row r="161" spans="1:19" x14ac:dyDescent="0.3">
      <c r="A161">
        <f>data_lastRecoveryFile!$A392-data_lastRecoveryFile!$A$240</f>
        <v>1.52</v>
      </c>
      <c r="B161">
        <f>$C$6*data_lastRecoveryFile!$E392/$C$5</f>
        <v>6.6158357771261</v>
      </c>
      <c r="C161">
        <f>data_lastRecoveryFile!$H392*2*PI()/($C$4*$C$3*$C$2)</f>
        <v>12.143522909465732</v>
      </c>
      <c r="D161">
        <f>TableWmot31[[#This Row],[W]]*$C$3</f>
        <v>145.72227491358879</v>
      </c>
      <c r="E161">
        <f>F$5+(E$5-F$5)*EXP(-TableWmot31[[#This Row],[t]]/G$5)</f>
        <v>139.57650566120338</v>
      </c>
      <c r="F161">
        <f>ABS(TableWmot31[[#This Row],[Wmot,sim]]-TableWmot31[[#This Row],[Wmot]])</f>
        <v>6.1457692523854064</v>
      </c>
      <c r="N161">
        <f>data_lastRecoveryFile!$A2961-data_lastRecoveryFile!$A$2809</f>
        <v>1.5199999999999996</v>
      </c>
      <c r="O161">
        <f>$C$6*data_lastRecoveryFile!$E2961/$C$5</f>
        <v>6.6158357771261</v>
      </c>
      <c r="P161">
        <f>data_lastRecoveryFile!$H2961*2*PI()/($C$4*$C$3*$C$2)</f>
        <v>11.337691334530176</v>
      </c>
      <c r="Q161">
        <f>TableWmot32[[#This Row],[W]]*$C$3</f>
        <v>136.0522960143621</v>
      </c>
      <c r="R161">
        <f>S$5+(R$5-S$5)*EXP(-TableWmot32[[#This Row],[t]]/T$5)</f>
        <v>142.13312285853596</v>
      </c>
      <c r="S161">
        <f>ABS(TableWmot32[[#This Row],[Wmot,sim]]-TableWmot32[[#This Row],[Wmot]])</f>
        <v>6.0808268441738562</v>
      </c>
    </row>
    <row r="162" spans="1:19" x14ac:dyDescent="0.3">
      <c r="A162">
        <f>data_lastRecoveryFile!$A393-data_lastRecoveryFile!$A$240</f>
        <v>1.5300000000000002</v>
      </c>
      <c r="B162">
        <f>$C$6*data_lastRecoveryFile!$E393/$C$5</f>
        <v>6.6158357771261</v>
      </c>
      <c r="C162">
        <f>data_lastRecoveryFile!$H393*2*PI()/($C$4*$C$3*$C$2)</f>
        <v>12.02109944116693</v>
      </c>
      <c r="D162">
        <f>TableWmot31[[#This Row],[W]]*$C$3</f>
        <v>144.25319329400315</v>
      </c>
      <c r="E162">
        <f>F$5+(E$5-F$5)*EXP(-TableWmot31[[#This Row],[t]]/G$5)</f>
        <v>139.5832335246688</v>
      </c>
      <c r="F162">
        <f>ABS(TableWmot31[[#This Row],[Wmot,sim]]-TableWmot31[[#This Row],[Wmot]])</f>
        <v>4.6699597693343549</v>
      </c>
      <c r="N162">
        <f>data_lastRecoveryFile!$A2962-data_lastRecoveryFile!$A$2809</f>
        <v>1.5300000000000011</v>
      </c>
      <c r="O162">
        <f>$C$6*data_lastRecoveryFile!$E2962/$C$5</f>
        <v>6.6158357771261</v>
      </c>
      <c r="P162">
        <f>data_lastRecoveryFile!$H2962*2*PI()/($C$4*$C$3*$C$2)</f>
        <v>11.067278056581079</v>
      </c>
      <c r="Q162">
        <f>TableWmot32[[#This Row],[W]]*$C$3</f>
        <v>132.80733667897294</v>
      </c>
      <c r="R162">
        <f>S$5+(R$5-S$5)*EXP(-TableWmot32[[#This Row],[t]]/T$5)</f>
        <v>142.14013966229342</v>
      </c>
      <c r="S162">
        <f>ABS(TableWmot32[[#This Row],[Wmot,sim]]-TableWmot32[[#This Row],[Wmot]])</f>
        <v>9.3328029833204766</v>
      </c>
    </row>
    <row r="163" spans="1:19" x14ac:dyDescent="0.3">
      <c r="A163">
        <f>data_lastRecoveryFile!$A394-data_lastRecoveryFile!$A$240</f>
        <v>1.54</v>
      </c>
      <c r="B163">
        <f>$C$6*data_lastRecoveryFile!$E394/$C$5</f>
        <v>6.6158357771261</v>
      </c>
      <c r="C163">
        <f>data_lastRecoveryFile!$H394*2*PI()/($C$4*$C$3*$C$2)</f>
        <v>11.897200994094613</v>
      </c>
      <c r="D163">
        <f>TableWmot31[[#This Row],[W]]*$C$3</f>
        <v>142.76641192913536</v>
      </c>
      <c r="E163">
        <f>F$5+(E$5-F$5)*EXP(-TableWmot31[[#This Row],[t]]/G$5)</f>
        <v>139.58969613818812</v>
      </c>
      <c r="F163">
        <f>ABS(TableWmot31[[#This Row],[Wmot,sim]]-TableWmot31[[#This Row],[Wmot]])</f>
        <v>3.1767157909472417</v>
      </c>
      <c r="N163">
        <f>data_lastRecoveryFile!$A2963-data_lastRecoveryFile!$A$2809</f>
        <v>1.5399999999999991</v>
      </c>
      <c r="O163">
        <f>$C$6*data_lastRecoveryFile!$E2963/$C$5</f>
        <v>6.6158357771261</v>
      </c>
      <c r="P163">
        <f>data_lastRecoveryFile!$H2963*2*PI()/($C$4*$C$3*$C$2)</f>
        <v>10.79735643481431</v>
      </c>
      <c r="Q163">
        <f>TableWmot32[[#This Row],[W]]*$C$3</f>
        <v>129.56827721777171</v>
      </c>
      <c r="R163">
        <f>S$5+(R$5-S$5)*EXP(-TableWmot32[[#This Row],[t]]/T$5)</f>
        <v>142.14688278099092</v>
      </c>
      <c r="S163">
        <f>ABS(TableWmot32[[#This Row],[Wmot,sim]]-TableWmot32[[#This Row],[Wmot]])</f>
        <v>12.578605563219213</v>
      </c>
    </row>
    <row r="164" spans="1:19" x14ac:dyDescent="0.3">
      <c r="A164">
        <f>data_lastRecoveryFile!$A395-data_lastRecoveryFile!$A$240</f>
        <v>1.5500000000000003</v>
      </c>
      <c r="B164">
        <f>$C$6*data_lastRecoveryFile!$E395/$C$5</f>
        <v>6.6158357771261</v>
      </c>
      <c r="C164">
        <f>data_lastRecoveryFile!$H395*2*PI()/($C$4*$C$3*$C$2)</f>
        <v>11.780677456229675</v>
      </c>
      <c r="D164">
        <f>TableWmot31[[#This Row],[W]]*$C$3</f>
        <v>141.3681294747561</v>
      </c>
      <c r="E164">
        <f>F$5+(E$5-F$5)*EXP(-TableWmot31[[#This Row],[t]]/G$5)</f>
        <v>139.5959039593954</v>
      </c>
      <c r="F164">
        <f>ABS(TableWmot31[[#This Row],[Wmot,sim]]-TableWmot31[[#This Row],[Wmot]])</f>
        <v>1.7722255153607023</v>
      </c>
      <c r="N164">
        <f>data_lastRecoveryFile!$A2964-data_lastRecoveryFile!$A$2809</f>
        <v>1.5500000000000007</v>
      </c>
      <c r="O164">
        <f>$C$6*data_lastRecoveryFile!$E2964/$C$5</f>
        <v>6.6158357771261</v>
      </c>
      <c r="P164">
        <f>data_lastRecoveryFile!$H2964*2*PI()/($C$4*$C$3*$C$2)</f>
        <v>10.536776367437295</v>
      </c>
      <c r="Q164">
        <f>TableWmot32[[#This Row],[W]]*$C$3</f>
        <v>126.44131640924753</v>
      </c>
      <c r="R164">
        <f>S$5+(R$5-S$5)*EXP(-TableWmot32[[#This Row],[t]]/T$5)</f>
        <v>142.15336288950476</v>
      </c>
      <c r="S164">
        <f>ABS(TableWmot32[[#This Row],[Wmot,sim]]-TableWmot32[[#This Row],[Wmot]])</f>
        <v>15.712046480257229</v>
      </c>
    </row>
    <row r="165" spans="1:19" x14ac:dyDescent="0.3">
      <c r="A165">
        <f>data_lastRecoveryFile!$A396-data_lastRecoveryFile!$A$240</f>
        <v>1.56</v>
      </c>
      <c r="B165">
        <f>$C$6*data_lastRecoveryFile!$E396/$C$5</f>
        <v>6.6158357771261</v>
      </c>
      <c r="C165">
        <f>data_lastRecoveryFile!$H396*2*PI()/($C$4*$C$3*$C$2)</f>
        <v>11.589913175221891</v>
      </c>
      <c r="D165">
        <f>TableWmot31[[#This Row],[W]]*$C$3</f>
        <v>139.07895810266268</v>
      </c>
      <c r="E165">
        <f>F$5+(E$5-F$5)*EXP(-TableWmot31[[#This Row],[t]]/G$5)</f>
        <v>139.60186703362632</v>
      </c>
      <c r="F165">
        <f>ABS(TableWmot31[[#This Row],[Wmot,sim]]-TableWmot31[[#This Row],[Wmot]])</f>
        <v>0.52290893096363789</v>
      </c>
    </row>
    <row r="166" spans="1:19" x14ac:dyDescent="0.3">
      <c r="A166">
        <f>data_lastRecoveryFile!$A397-data_lastRecoveryFile!$A$240</f>
        <v>1.5700000000000003</v>
      </c>
      <c r="B166">
        <f>$C$6*data_lastRecoveryFile!$E397/$C$5</f>
        <v>6.6158357771261</v>
      </c>
      <c r="C166">
        <f>data_lastRecoveryFile!$H397*2*PI()/($C$4*$C$3*$C$2)</f>
        <v>11.487156133180523</v>
      </c>
      <c r="D166">
        <f>TableWmot31[[#This Row],[W]]*$C$3</f>
        <v>137.84587359816629</v>
      </c>
      <c r="E166">
        <f>F$5+(E$5-F$5)*EXP(-TableWmot31[[#This Row],[t]]/G$5)</f>
        <v>139.60759501017338</v>
      </c>
      <c r="F166">
        <f>ABS(TableWmot31[[#This Row],[Wmot,sim]]-TableWmot31[[#This Row],[Wmot]])</f>
        <v>1.7617214120070912</v>
      </c>
    </row>
    <row r="167" spans="1:19" x14ac:dyDescent="0.3">
      <c r="A167">
        <f>data_lastRecoveryFile!$A398-data_lastRecoveryFile!$A$240</f>
        <v>1.58</v>
      </c>
      <c r="B167">
        <f>$C$6*data_lastRecoveryFile!$E398/$C$5</f>
        <v>6.6158357771261</v>
      </c>
      <c r="C167">
        <f>data_lastRecoveryFile!$H398*2*PI()/($C$4*$C$3*$C$2)</f>
        <v>11.34899952898904</v>
      </c>
      <c r="D167">
        <f>TableWmot31[[#This Row],[W]]*$C$3</f>
        <v>136.18799434786848</v>
      </c>
      <c r="E167">
        <f>F$5+(E$5-F$5)*EXP(-TableWmot31[[#This Row],[t]]/G$5)</f>
        <v>139.61309715790003</v>
      </c>
      <c r="F167">
        <f>ABS(TableWmot31[[#This Row],[Wmot,sim]]-TableWmot31[[#This Row],[Wmot]])</f>
        <v>3.4251028100315466</v>
      </c>
    </row>
    <row r="168" spans="1:19" x14ac:dyDescent="0.3">
      <c r="A168">
        <f>data_lastRecoveryFile!$A399-data_lastRecoveryFile!$A$240</f>
        <v>1.5900000000000003</v>
      </c>
      <c r="B168">
        <f>$C$6*data_lastRecoveryFile!$E399/$C$5</f>
        <v>6.6158357771261</v>
      </c>
      <c r="C168">
        <f>data_lastRecoveryFile!$H399*2*PI()/($C$4*$C$3*$C$2)</f>
        <v>11.224117759325535</v>
      </c>
      <c r="D168">
        <f>TableWmot31[[#This Row],[W]]*$C$3</f>
        <v>134.68941311190642</v>
      </c>
      <c r="E168">
        <f>F$5+(E$5-F$5)*EXP(-TableWmot31[[#This Row],[t]]/G$5)</f>
        <v>139.61838238023941</v>
      </c>
      <c r="F168">
        <f>ABS(TableWmot31[[#This Row],[Wmot,sim]]-TableWmot31[[#This Row],[Wmot]])</f>
        <v>4.9289692683329918</v>
      </c>
    </row>
    <row r="169" spans="1:19" x14ac:dyDescent="0.3">
      <c r="A169">
        <f>data_lastRecoveryFile!$A400-data_lastRecoveryFile!$A$240</f>
        <v>1.6</v>
      </c>
      <c r="B169">
        <f>$C$6*data_lastRecoveryFile!$E400/$C$5</f>
        <v>6.6158357771261</v>
      </c>
      <c r="C169">
        <f>data_lastRecoveryFile!$H400*2*PI()/($C$4*$C$3*$C$2)</f>
        <v>11.232967647306431</v>
      </c>
      <c r="D169">
        <f>TableWmot31[[#This Row],[W]]*$C$3</f>
        <v>134.79561176767717</v>
      </c>
      <c r="E169">
        <f>F$5+(E$5-F$5)*EXP(-TableWmot31[[#This Row],[t]]/G$5)</f>
        <v>139.62345922960159</v>
      </c>
      <c r="F169">
        <f>ABS(TableWmot31[[#This Row],[Wmot,sim]]-TableWmot31[[#This Row],[Wmot]])</f>
        <v>4.8278474619244207</v>
      </c>
    </row>
    <row r="170" spans="1:19" x14ac:dyDescent="0.3">
      <c r="A170">
        <f>data_lastRecoveryFile!$A401-data_lastRecoveryFile!$A$240</f>
        <v>1.6100000000000003</v>
      </c>
      <c r="B170">
        <f>$C$6*data_lastRecoveryFile!$E401/$C$5</f>
        <v>6.6158357771261</v>
      </c>
      <c r="C170">
        <f>data_lastRecoveryFile!$H401*2*PI()/($C$4*$C$3*$C$2)</f>
        <v>11.273775468368273</v>
      </c>
      <c r="D170">
        <f>TableWmot31[[#This Row],[W]]*$C$3</f>
        <v>135.28530562041928</v>
      </c>
      <c r="E170">
        <f>F$5+(E$5-F$5)*EXP(-TableWmot31[[#This Row],[t]]/G$5)</f>
        <v>139.62833592121288</v>
      </c>
      <c r="F170">
        <f>ABS(TableWmot31[[#This Row],[Wmot,sim]]-TableWmot31[[#This Row],[Wmot]])</f>
        <v>4.3430303007936004</v>
      </c>
    </row>
    <row r="171" spans="1:19" x14ac:dyDescent="0.3">
      <c r="A171">
        <f>data_lastRecoveryFile!$A402-data_lastRecoveryFile!$A$240</f>
        <v>1.62</v>
      </c>
      <c r="B171">
        <f>$C$6*data_lastRecoveryFile!$E402/$C$5</f>
        <v>6.6158357771261</v>
      </c>
      <c r="C171">
        <f>data_lastRecoveryFile!$H402*2*PI()/($C$4*$C$3*$C$2)</f>
        <v>11.333758054391959</v>
      </c>
      <c r="D171">
        <f>TableWmot31[[#This Row],[W]]*$C$3</f>
        <v>136.00509665270351</v>
      </c>
      <c r="E171">
        <f>F$5+(E$5-F$5)*EXP(-TableWmot31[[#This Row],[t]]/G$5)</f>
        <v>139.6330203464095</v>
      </c>
      <c r="F171">
        <f>ABS(TableWmot31[[#This Row],[Wmot,sim]]-TableWmot31[[#This Row],[Wmot]])</f>
        <v>3.6279236937059807</v>
      </c>
    </row>
    <row r="172" spans="1:19" x14ac:dyDescent="0.3">
      <c r="A172">
        <f>data_lastRecoveryFile!$A403-data_lastRecoveryFile!$A$240</f>
        <v>1.63</v>
      </c>
      <c r="B172">
        <f>$C$6*data_lastRecoveryFile!$E403/$C$5</f>
        <v>6.6158357771261</v>
      </c>
      <c r="C172">
        <f>data_lastRecoveryFile!$H403*2*PI()/($C$4*$C$3*$C$2)</f>
        <v>11.33277473180077</v>
      </c>
      <c r="D172">
        <f>TableWmot31[[#This Row],[W]]*$C$3</f>
        <v>135.99329678160925</v>
      </c>
      <c r="E172">
        <f>F$5+(E$5-F$5)*EXP(-TableWmot31[[#This Row],[t]]/G$5)</f>
        <v>139.63752008540712</v>
      </c>
      <c r="F172">
        <f>ABS(TableWmot31[[#This Row],[Wmot,sim]]-TableWmot31[[#This Row],[Wmot]])</f>
        <v>3.6442233037978724</v>
      </c>
    </row>
    <row r="173" spans="1:19" x14ac:dyDescent="0.3">
      <c r="A173">
        <f>data_lastRecoveryFile!$A404-data_lastRecoveryFile!$A$240</f>
        <v>1.6399999999999997</v>
      </c>
      <c r="B173">
        <f>$C$6*data_lastRecoveryFile!$E404/$C$5</f>
        <v>6.6158357771261</v>
      </c>
      <c r="C173">
        <f>data_lastRecoveryFile!$H404*2*PI()/($C$4*$C$3*$C$2)</f>
        <v>11.269842188230056</v>
      </c>
      <c r="D173">
        <f>TableWmot31[[#This Row],[W]]*$C$3</f>
        <v>135.23810625876067</v>
      </c>
      <c r="E173">
        <f>F$5+(E$5-F$5)*EXP(-TableWmot31[[#This Row],[t]]/G$5)</f>
        <v>139.64184241956698</v>
      </c>
      <c r="F173">
        <f>ABS(TableWmot31[[#This Row],[Wmot,sim]]-TableWmot31[[#This Row],[Wmot]])</f>
        <v>4.4037361608063179</v>
      </c>
    </row>
    <row r="174" spans="1:19" x14ac:dyDescent="0.3">
      <c r="A174">
        <f>data_lastRecoveryFile!$A405-data_lastRecoveryFile!$A$240</f>
        <v>1.6500000000000004</v>
      </c>
      <c r="B174">
        <f>$C$6*data_lastRecoveryFile!$E405/$C$5</f>
        <v>6.6158357771261</v>
      </c>
      <c r="C174">
        <f>data_lastRecoveryFile!$H405*2*PI()/($C$4*$C$3*$C$2)</f>
        <v>11.231001007237321</v>
      </c>
      <c r="D174">
        <f>TableWmot31[[#This Row],[W]]*$C$3</f>
        <v>134.77201208684784</v>
      </c>
      <c r="E174">
        <f>F$5+(E$5-F$5)*EXP(-TableWmot31[[#This Row],[t]]/G$5)</f>
        <v>139.64599434317844</v>
      </c>
      <c r="F174">
        <f>ABS(TableWmot31[[#This Row],[Wmot,sim]]-TableWmot31[[#This Row],[Wmot]])</f>
        <v>4.8739822563306063</v>
      </c>
    </row>
    <row r="175" spans="1:19" x14ac:dyDescent="0.3">
      <c r="A175">
        <f>data_lastRecoveryFile!$A406-data_lastRecoveryFile!$A$240</f>
        <v>1.6600000000000001</v>
      </c>
      <c r="B175">
        <f>$C$6*data_lastRecoveryFile!$E406/$C$5</f>
        <v>6.6158357771261</v>
      </c>
      <c r="C175">
        <f>data_lastRecoveryFile!$H406*2*PI()/($C$4*$C$3*$C$2)</f>
        <v>11.230017684646132</v>
      </c>
      <c r="D175">
        <f>TableWmot31[[#This Row],[W]]*$C$3</f>
        <v>134.7602122157536</v>
      </c>
      <c r="E175">
        <f>F$5+(E$5-F$5)*EXP(-TableWmot31[[#This Row],[t]]/G$5)</f>
        <v>139.64998257477689</v>
      </c>
      <c r="F175">
        <f>ABS(TableWmot31[[#This Row],[Wmot,sim]]-TableWmot31[[#This Row],[Wmot]])</f>
        <v>4.8897703590232879</v>
      </c>
    </row>
    <row r="176" spans="1:19" x14ac:dyDescent="0.3">
      <c r="A176">
        <f>data_lastRecoveryFile!$A407-data_lastRecoveryFile!$A$240</f>
        <v>1.67</v>
      </c>
      <c r="B176">
        <f>$C$6*data_lastRecoveryFile!$E407/$C$5</f>
        <v>6.6158357771261</v>
      </c>
      <c r="C176">
        <f>data_lastRecoveryFile!$H407*2*PI()/($C$4*$C$3*$C$2)</f>
        <v>11.261483956431489</v>
      </c>
      <c r="D176">
        <f>TableWmot31[[#This Row],[W]]*$C$3</f>
        <v>135.13780747717786</v>
      </c>
      <c r="E176">
        <f>F$5+(E$5-F$5)*EXP(-TableWmot31[[#This Row],[t]]/G$5)</f>
        <v>139.65381356801549</v>
      </c>
      <c r="F176">
        <f>ABS(TableWmot31[[#This Row],[Wmot,sim]]-TableWmot31[[#This Row],[Wmot]])</f>
        <v>4.5160060908376352</v>
      </c>
    </row>
    <row r="177" spans="1:6" x14ac:dyDescent="0.3">
      <c r="A177">
        <f>data_lastRecoveryFile!$A408-data_lastRecoveryFile!$A$240</f>
        <v>1.6799999999999997</v>
      </c>
      <c r="B177">
        <f>$C$6*data_lastRecoveryFile!$E408/$C$5</f>
        <v>6.6158357771261</v>
      </c>
      <c r="C177">
        <f>data_lastRecoveryFile!$H408*2*PI()/($C$4*$C$3*$C$2)</f>
        <v>11.39767392055386</v>
      </c>
      <c r="D177">
        <f>TableWmot31[[#This Row],[W]]*$C$3</f>
        <v>136.77208704664633</v>
      </c>
      <c r="E177">
        <f>F$5+(E$5-F$5)*EXP(-TableWmot31[[#This Row],[t]]/G$5)</f>
        <v>139.65749352210844</v>
      </c>
      <c r="F177">
        <f>ABS(TableWmot31[[#This Row],[Wmot,sim]]-TableWmot31[[#This Row],[Wmot]])</f>
        <v>2.8854064754621049</v>
      </c>
    </row>
    <row r="178" spans="1:6" x14ac:dyDescent="0.3">
      <c r="A178">
        <f>data_lastRecoveryFile!$A409-data_lastRecoveryFile!$A$240</f>
        <v>1.6900000000000004</v>
      </c>
      <c r="B178">
        <f>$C$6*data_lastRecoveryFile!$E409/$C$5</f>
        <v>6.6158357771261</v>
      </c>
      <c r="C178">
        <f>data_lastRecoveryFile!$H409*2*PI()/($C$4*$C$3*$C$2)</f>
        <v>11.48371450922463</v>
      </c>
      <c r="D178">
        <f>TableWmot31[[#This Row],[W]]*$C$3</f>
        <v>137.80457411069557</v>
      </c>
      <c r="E178">
        <f>F$5+(E$5-F$5)*EXP(-TableWmot31[[#This Row],[t]]/G$5)</f>
        <v>139.66102839186226</v>
      </c>
      <c r="F178">
        <f>ABS(TableWmot31[[#This Row],[Wmot,sim]]-TableWmot31[[#This Row],[Wmot]])</f>
        <v>1.8564542811666911</v>
      </c>
    </row>
    <row r="179" spans="1:6" x14ac:dyDescent="0.3">
      <c r="A179">
        <f>data_lastRecoveryFile!$A410-data_lastRecoveryFile!$A$240</f>
        <v>1.7000000000000002</v>
      </c>
      <c r="B179">
        <f>$C$6*data_lastRecoveryFile!$E410/$C$5</f>
        <v>6.6158357771261</v>
      </c>
      <c r="C179">
        <f>data_lastRecoveryFile!$H410*2*PI()/($C$4*$C$3*$C$2)</f>
        <v>11.556971924663021</v>
      </c>
      <c r="D179">
        <f>TableWmot31[[#This Row],[W]]*$C$3</f>
        <v>138.68366309595626</v>
      </c>
      <c r="E179">
        <f>F$5+(E$5-F$5)*EXP(-TableWmot31[[#This Row],[t]]/G$5)</f>
        <v>139.66442389731171</v>
      </c>
      <c r="F179">
        <f>ABS(TableWmot31[[#This Row],[Wmot,sim]]-TableWmot31[[#This Row],[Wmot]])</f>
        <v>0.9807608013554443</v>
      </c>
    </row>
    <row r="180" spans="1:6" x14ac:dyDescent="0.3">
      <c r="A180">
        <f>data_lastRecoveryFile!$A411-data_lastRecoveryFile!$A$240</f>
        <v>1.71</v>
      </c>
      <c r="B180">
        <f>$C$6*data_lastRecoveryFile!$E411/$C$5</f>
        <v>6.6158357771261</v>
      </c>
      <c r="C180">
        <f>data_lastRecoveryFile!$H411*2*PI()/($C$4*$C$3*$C$2)</f>
        <v>11.639079228082302</v>
      </c>
      <c r="D180">
        <f>TableWmot31[[#This Row],[W]]*$C$3</f>
        <v>139.66895073698763</v>
      </c>
      <c r="E180">
        <f>F$5+(E$5-F$5)*EXP(-TableWmot31[[#This Row],[t]]/G$5)</f>
        <v>139.66768553297592</v>
      </c>
      <c r="F180">
        <f>ABS(TableWmot31[[#This Row],[Wmot,sim]]-TableWmot31[[#This Row],[Wmot]])</f>
        <v>1.2652040117018259E-3</v>
      </c>
    </row>
    <row r="181" spans="1:6" x14ac:dyDescent="0.3">
      <c r="A181">
        <f>data_lastRecoveryFile!$A412-data_lastRecoveryFile!$A$240</f>
        <v>1.7199999999999998</v>
      </c>
      <c r="B181">
        <f>$C$6*data_lastRecoveryFile!$E412/$C$5</f>
        <v>6.6158357771261</v>
      </c>
      <c r="C181">
        <f>data_lastRecoveryFile!$H412*2*PI()/($C$4*$C$3*$C$2)</f>
        <v>11.623346092189625</v>
      </c>
      <c r="D181">
        <f>TableWmot31[[#This Row],[W]]*$C$3</f>
        <v>139.48015310627551</v>
      </c>
      <c r="E181">
        <f>F$5+(E$5-F$5)*EXP(-TableWmot31[[#This Row],[t]]/G$5)</f>
        <v>139.67081857674933</v>
      </c>
      <c r="F181">
        <f>ABS(TableWmot31[[#This Row],[Wmot,sim]]-TableWmot31[[#This Row],[Wmot]])</f>
        <v>0.19066547047381732</v>
      </c>
    </row>
    <row r="182" spans="1:6" x14ac:dyDescent="0.3">
      <c r="A182">
        <f>data_lastRecoveryFile!$A413-data_lastRecoveryFile!$A$240</f>
        <v>1.7300000000000004</v>
      </c>
      <c r="B182">
        <f>$C$6*data_lastRecoveryFile!$E413/$C$5</f>
        <v>6.6158357771261</v>
      </c>
      <c r="C182">
        <f>data_lastRecoveryFile!$H413*2*PI()/($C$4*$C$3*$C$2)</f>
        <v>11.723644837979558</v>
      </c>
      <c r="D182">
        <f>TableWmot31[[#This Row],[W]]*$C$3</f>
        <v>140.6837380557547</v>
      </c>
      <c r="E182">
        <f>F$5+(E$5-F$5)*EXP(-TableWmot31[[#This Row],[t]]/G$5)</f>
        <v>139.67382809844233</v>
      </c>
      <c r="F182">
        <f>ABS(TableWmot31[[#This Row],[Wmot,sim]]-TableWmot31[[#This Row],[Wmot]])</f>
        <v>1.0099099573123738</v>
      </c>
    </row>
    <row r="183" spans="1:6" x14ac:dyDescent="0.3">
      <c r="A183">
        <f>data_lastRecoveryFile!$A414-data_lastRecoveryFile!$A$240</f>
        <v>1.7400000000000002</v>
      </c>
      <c r="B183">
        <f>$C$6*data_lastRecoveryFile!$E414/$C$5</f>
        <v>6.6158357771261</v>
      </c>
      <c r="C183">
        <f>data_lastRecoveryFile!$H414*2*PI()/($C$4*$C$3*$C$2)</f>
        <v>11.796902253417947</v>
      </c>
      <c r="D183">
        <f>TableWmot31[[#This Row],[W]]*$C$3</f>
        <v>141.56282704101537</v>
      </c>
      <c r="E183">
        <f>F$5+(E$5-F$5)*EXP(-TableWmot31[[#This Row],[t]]/G$5)</f>
        <v>139.6767189679851</v>
      </c>
      <c r="F183">
        <f>ABS(TableWmot31[[#This Row],[Wmot,sim]]-TableWmot31[[#This Row],[Wmot]])</f>
        <v>1.8861080730302717</v>
      </c>
    </row>
    <row r="184" spans="1:6" x14ac:dyDescent="0.3">
      <c r="A184">
        <f>data_lastRecoveryFile!$A415-data_lastRecoveryFile!$A$240</f>
        <v>1.75</v>
      </c>
      <c r="B184">
        <f>$C$6*data_lastRecoveryFile!$E415/$C$5</f>
        <v>6.6158357771261</v>
      </c>
      <c r="C184">
        <f>data_lastRecoveryFile!$H415*2*PI()/($C$4*$C$3*$C$2)</f>
        <v>11.852459887781283</v>
      </c>
      <c r="D184">
        <f>TableWmot31[[#This Row],[W]]*$C$3</f>
        <v>142.22951865337541</v>
      </c>
      <c r="E184">
        <f>F$5+(E$5-F$5)*EXP(-TableWmot31[[#This Row],[t]]/G$5)</f>
        <v>139.67949586330792</v>
      </c>
      <c r="F184">
        <f>ABS(TableWmot31[[#This Row],[Wmot,sim]]-TableWmot31[[#This Row],[Wmot]])</f>
        <v>2.5500227900674872</v>
      </c>
    </row>
    <row r="185" spans="1:6" x14ac:dyDescent="0.3">
      <c r="A185">
        <f>data_lastRecoveryFile!$A416-data_lastRecoveryFile!$A$240</f>
        <v>1.7599999999999998</v>
      </c>
      <c r="B185">
        <f>$C$6*data_lastRecoveryFile!$E416/$C$5</f>
        <v>6.6158357771261</v>
      </c>
      <c r="C185">
        <f>data_lastRecoveryFile!$H416*2*PI()/($C$4*$C$3*$C$2)</f>
        <v>11.94882534831973</v>
      </c>
      <c r="D185">
        <f>TableWmot31[[#This Row],[W]]*$C$3</f>
        <v>143.38590417983676</v>
      </c>
      <c r="E185">
        <f>F$5+(E$5-F$5)*EXP(-TableWmot31[[#This Row],[t]]/G$5)</f>
        <v>139.68216327791097</v>
      </c>
      <c r="F185">
        <f>ABS(TableWmot31[[#This Row],[Wmot,sim]]-TableWmot31[[#This Row],[Wmot]])</f>
        <v>3.7037409019257836</v>
      </c>
    </row>
    <row r="186" spans="1:6" x14ac:dyDescent="0.3">
      <c r="A186">
        <f>data_lastRecoveryFile!$A417-data_lastRecoveryFile!$A$240</f>
        <v>1.7700000000000005</v>
      </c>
      <c r="B186">
        <f>$C$6*data_lastRecoveryFile!$E417/$C$5</f>
        <v>6.6158357771261</v>
      </c>
      <c r="C186">
        <f>data_lastRecoveryFile!$H417*2*PI()/($C$4*$C$3*$C$2)</f>
        <v>11.978324980035977</v>
      </c>
      <c r="D186">
        <f>TableWmot31[[#This Row],[W]]*$C$3</f>
        <v>143.73989976043171</v>
      </c>
      <c r="E186">
        <f>F$5+(E$5-F$5)*EXP(-TableWmot31[[#This Row],[t]]/G$5)</f>
        <v>139.68472552813557</v>
      </c>
      <c r="F186">
        <f>ABS(TableWmot31[[#This Row],[Wmot,sim]]-TableWmot31[[#This Row],[Wmot]])</f>
        <v>4.0551742322961388</v>
      </c>
    </row>
    <row r="187" spans="1:6" x14ac:dyDescent="0.3">
      <c r="A187">
        <f>data_lastRecoveryFile!$A418-data_lastRecoveryFile!$A$240</f>
        <v>1.7800000000000002</v>
      </c>
      <c r="B187">
        <f>$C$6*data_lastRecoveryFile!$E418/$C$5</f>
        <v>6.6158357771261</v>
      </c>
      <c r="C187">
        <f>data_lastRecoveryFile!$H418*2*PI()/($C$4*$C$3*$C$2)</f>
        <v>11.992091475859546</v>
      </c>
      <c r="D187">
        <f>TableWmot31[[#This Row],[W]]*$C$3</f>
        <v>143.90509771031455</v>
      </c>
      <c r="E187">
        <f>F$5+(E$5-F$5)*EXP(-TableWmot31[[#This Row],[t]]/G$5)</f>
        <v>139.68718676014879</v>
      </c>
      <c r="F187">
        <f>ABS(TableWmot31[[#This Row],[Wmot,sim]]-TableWmot31[[#This Row],[Wmot]])</f>
        <v>4.2179109501657592</v>
      </c>
    </row>
    <row r="188" spans="1:6" x14ac:dyDescent="0.3">
      <c r="A188">
        <f>data_lastRecoveryFile!$A419-data_lastRecoveryFile!$A$240</f>
        <v>1.79</v>
      </c>
      <c r="B188">
        <f>$C$6*data_lastRecoveryFile!$E419/$C$5</f>
        <v>6.6158357771261</v>
      </c>
      <c r="C188">
        <f>data_lastRecoveryFile!$H419*2*PI()/($C$4*$C$3*$C$2)</f>
        <v>11.982749921469788</v>
      </c>
      <c r="D188">
        <f>TableWmot31[[#This Row],[W]]*$C$3</f>
        <v>143.79299905763745</v>
      </c>
      <c r="E188">
        <f>F$5+(E$5-F$5)*EXP(-TableWmot31[[#This Row],[t]]/G$5)</f>
        <v>139.68955095665254</v>
      </c>
      <c r="F188">
        <f>ABS(TableWmot31[[#This Row],[Wmot,sim]]-TableWmot31[[#This Row],[Wmot]])</f>
        <v>4.103448100984906</v>
      </c>
    </row>
    <row r="189" spans="1:6" x14ac:dyDescent="0.3">
      <c r="A189">
        <f>data_lastRecoveryFile!$A420-data_lastRecoveryFile!$A$240</f>
        <v>1.7999999999999998</v>
      </c>
      <c r="B189">
        <f>$C$6*data_lastRecoveryFile!$E420/$C$5</f>
        <v>6.6158357771261</v>
      </c>
      <c r="C189">
        <f>data_lastRecoveryFile!$H420*2*PI()/($C$4*$C$3*$C$2)</f>
        <v>11.951283649684433</v>
      </c>
      <c r="D189">
        <f>TableWmot31[[#This Row],[W]]*$C$3</f>
        <v>143.41540379621318</v>
      </c>
      <c r="E189">
        <f>F$5+(E$5-F$5)*EXP(-TableWmot31[[#This Row],[t]]/G$5)</f>
        <v>139.69182194332851</v>
      </c>
      <c r="F189">
        <f>ABS(TableWmot31[[#This Row],[Wmot,sim]]-TableWmot31[[#This Row],[Wmot]])</f>
        <v>3.7235818528846778</v>
      </c>
    </row>
    <row r="190" spans="1:6" x14ac:dyDescent="0.3">
      <c r="A190">
        <f>data_lastRecoveryFile!$A421-data_lastRecoveryFile!$A$240</f>
        <v>1.8100000000000005</v>
      </c>
      <c r="B190">
        <f>$C$6*data_lastRecoveryFile!$E421/$C$5</f>
        <v>6.6158357771261</v>
      </c>
      <c r="C190">
        <f>data_lastRecoveryFile!$H421*2*PI()/($C$4*$C$3*$C$2)</f>
        <v>11.818043653335627</v>
      </c>
      <c r="D190">
        <f>TableWmot31[[#This Row],[W]]*$C$3</f>
        <v>141.81652384002751</v>
      </c>
      <c r="E190">
        <f>F$5+(E$5-F$5)*EXP(-TableWmot31[[#This Row],[t]]/G$5)</f>
        <v>139.69400339502855</v>
      </c>
      <c r="F190">
        <f>ABS(TableWmot31[[#This Row],[Wmot,sim]]-TableWmot31[[#This Row],[Wmot]])</f>
        <v>2.122520444998969</v>
      </c>
    </row>
    <row r="191" spans="1:6" x14ac:dyDescent="0.3">
      <c r="A191">
        <f>data_lastRecoveryFile!$A422-data_lastRecoveryFile!$A$240</f>
        <v>1.8200000000000003</v>
      </c>
      <c r="B191">
        <f>$C$6*data_lastRecoveryFile!$E422/$C$5</f>
        <v>6.6158357771261</v>
      </c>
      <c r="C191">
        <f>data_lastRecoveryFile!$H422*2*PI()/($C$4*$C$3*$C$2)</f>
        <v>11.731511403369264</v>
      </c>
      <c r="D191">
        <f>TableWmot31[[#This Row],[W]]*$C$3</f>
        <v>140.77813684043116</v>
      </c>
      <c r="E191">
        <f>F$5+(E$5-F$5)*EXP(-TableWmot31[[#This Row],[t]]/G$5)</f>
        <v>139.69609884172138</v>
      </c>
      <c r="F191">
        <f>ABS(TableWmot31[[#This Row],[Wmot,sim]]-TableWmot31[[#This Row],[Wmot]])</f>
        <v>1.0820379987097795</v>
      </c>
    </row>
    <row r="192" spans="1:6" x14ac:dyDescent="0.3">
      <c r="A192">
        <f>data_lastRecoveryFile!$A423-data_lastRecoveryFile!$A$240</f>
        <v>1.83</v>
      </c>
      <c r="B192">
        <f>$C$6*data_lastRecoveryFile!$E423/$C$5</f>
        <v>6.6158357771261</v>
      </c>
      <c r="C192">
        <f>data_lastRecoveryFile!$H423*2*PI()/($C$4*$C$3*$C$2)</f>
        <v>11.645962475994088</v>
      </c>
      <c r="D192">
        <f>TableWmot31[[#This Row],[W]]*$C$3</f>
        <v>139.75154971192904</v>
      </c>
      <c r="E192">
        <f>F$5+(E$5-F$5)*EXP(-TableWmot31[[#This Row],[t]]/G$5)</f>
        <v>139.69811167420468</v>
      </c>
      <c r="F192">
        <f>ABS(TableWmot31[[#This Row],[Wmot,sim]]-TableWmot31[[#This Row],[Wmot]])</f>
        <v>5.3438037724362175E-2</v>
      </c>
    </row>
    <row r="193" spans="1:6" x14ac:dyDescent="0.3">
      <c r="A193">
        <f>data_lastRecoveryFile!$A424-data_lastRecoveryFile!$A$240</f>
        <v>1.8399999999999999</v>
      </c>
      <c r="B193">
        <f>$C$6*data_lastRecoveryFile!$E424/$C$5</f>
        <v>6.6158357771261</v>
      </c>
      <c r="C193">
        <f>data_lastRecoveryFile!$H424*2*PI()/($C$4*$C$3*$C$2)</f>
        <v>11.53976380488356</v>
      </c>
      <c r="D193">
        <f>TableWmot31[[#This Row],[W]]*$C$3</f>
        <v>138.4771656586027</v>
      </c>
      <c r="E193">
        <f>F$5+(E$5-F$5)*EXP(-TableWmot31[[#This Row],[t]]/G$5)</f>
        <v>139.70004514959183</v>
      </c>
      <c r="F193">
        <f>ABS(TableWmot31[[#This Row],[Wmot,sim]]-TableWmot31[[#This Row],[Wmot]])</f>
        <v>1.2228794909891292</v>
      </c>
    </row>
    <row r="194" spans="1:6" x14ac:dyDescent="0.3">
      <c r="A194">
        <f>data_lastRecoveryFile!$A425-data_lastRecoveryFile!$A$240</f>
        <v>1.8500000000000005</v>
      </c>
      <c r="B194">
        <f>$C$6*data_lastRecoveryFile!$E425/$C$5</f>
        <v>6.6158357771261</v>
      </c>
      <c r="C194">
        <f>data_lastRecoveryFile!$H425*2*PI()/($C$4*$C$3*$C$2)</f>
        <v>11.521572367626176</v>
      </c>
      <c r="D194">
        <f>TableWmot31[[#This Row],[W]]*$C$3</f>
        <v>138.2588684115141</v>
      </c>
      <c r="E194">
        <f>F$5+(E$5-F$5)*EXP(-TableWmot31[[#This Row],[t]]/G$5)</f>
        <v>139.70190239658274</v>
      </c>
      <c r="F194">
        <f>ABS(TableWmot31[[#This Row],[Wmot,sim]]-TableWmot31[[#This Row],[Wmot]])</f>
        <v>1.443033985068638</v>
      </c>
    </row>
    <row r="195" spans="1:6" x14ac:dyDescent="0.3">
      <c r="A195">
        <f>data_lastRecoveryFile!$A426-data_lastRecoveryFile!$A$240</f>
        <v>1.8600000000000003</v>
      </c>
      <c r="B195">
        <f>$C$6*data_lastRecoveryFile!$E426/$C$5</f>
        <v>6.6158357771261</v>
      </c>
      <c r="C195">
        <f>data_lastRecoveryFile!$H426*2*PI()/($C$4*$C$3*$C$2)</f>
        <v>11.38489074732148</v>
      </c>
      <c r="D195">
        <f>TableWmot31[[#This Row],[W]]*$C$3</f>
        <v>136.61868896785776</v>
      </c>
      <c r="E195">
        <f>F$5+(E$5-F$5)*EXP(-TableWmot31[[#This Row],[t]]/G$5)</f>
        <v>139.70368642052645</v>
      </c>
      <c r="F195">
        <f>ABS(TableWmot31[[#This Row],[Wmot,sim]]-TableWmot31[[#This Row],[Wmot]])</f>
        <v>3.0849974526686879</v>
      </c>
    </row>
    <row r="196" spans="1:6" x14ac:dyDescent="0.3">
      <c r="A196">
        <f>data_lastRecoveryFile!$A427-data_lastRecoveryFile!$A$240</f>
        <v>1.87</v>
      </c>
      <c r="B196">
        <f>$C$6*data_lastRecoveryFile!$E427/$C$5</f>
        <v>6.6158357771261</v>
      </c>
      <c r="C196">
        <f>data_lastRecoveryFile!$H427*2*PI()/($C$4*$C$3*$C$2)</f>
        <v>11.284100340235952</v>
      </c>
      <c r="D196">
        <f>TableWmot31[[#This Row],[W]]*$C$3</f>
        <v>135.40920408283142</v>
      </c>
      <c r="E196">
        <f>F$5+(E$5-F$5)*EXP(-TableWmot31[[#This Row],[t]]/G$5)</f>
        <v>139.70540010828432</v>
      </c>
      <c r="F196">
        <f>ABS(TableWmot31[[#This Row],[Wmot,sim]]-TableWmot31[[#This Row],[Wmot]])</f>
        <v>4.2961960254529004</v>
      </c>
    </row>
    <row r="197" spans="1:6" x14ac:dyDescent="0.3">
      <c r="A197">
        <f>data_lastRecoveryFile!$A428-data_lastRecoveryFile!$A$240</f>
        <v>1.88</v>
      </c>
      <c r="B197">
        <f>$C$6*data_lastRecoveryFile!$E428/$C$5</f>
        <v>6.6158357771261</v>
      </c>
      <c r="C197">
        <f>data_lastRecoveryFile!$H428*2*PI()/($C$4*$C$3*$C$2)</f>
        <v>11.188718202288692</v>
      </c>
      <c r="D197">
        <f>TableWmot31[[#This Row],[W]]*$C$3</f>
        <v>134.26461842746431</v>
      </c>
      <c r="E197">
        <f>F$5+(E$5-F$5)*EXP(-TableWmot31[[#This Row],[t]]/G$5)</f>
        <v>139.70704623290158</v>
      </c>
      <c r="F197">
        <f>ABS(TableWmot31[[#This Row],[Wmot,sim]]-TableWmot31[[#This Row],[Wmot]])</f>
        <v>5.4424278054372621</v>
      </c>
    </row>
    <row r="198" spans="1:6" x14ac:dyDescent="0.3">
      <c r="A198">
        <f>data_lastRecoveryFile!$A429-data_lastRecoveryFile!$A$240</f>
        <v>1.8899999999999997</v>
      </c>
      <c r="B198">
        <f>$C$6*data_lastRecoveryFile!$E429/$C$5</f>
        <v>6.6158357771261</v>
      </c>
      <c r="C198">
        <f>data_lastRecoveryFile!$H429*2*PI()/($C$4*$C$3*$C$2)</f>
        <v>11.067769717876672</v>
      </c>
      <c r="D198">
        <f>TableWmot31[[#This Row],[W]]*$C$3</f>
        <v>132.81323661452006</v>
      </c>
      <c r="E198">
        <f>F$5+(E$5-F$5)*EXP(-TableWmot31[[#This Row],[t]]/G$5)</f>
        <v>139.70862745809453</v>
      </c>
      <c r="F198">
        <f>ABS(TableWmot31[[#This Row],[Wmot,sim]]-TableWmot31[[#This Row],[Wmot]])</f>
        <v>6.8953908435744609</v>
      </c>
    </row>
    <row r="199" spans="1:6" x14ac:dyDescent="0.3">
      <c r="A199">
        <f>data_lastRecoveryFile!$A430-data_lastRecoveryFile!$A$240</f>
        <v>1.9000000000000004</v>
      </c>
      <c r="B199">
        <f>$C$6*data_lastRecoveryFile!$E430/$C$5</f>
        <v>6.6158357771261</v>
      </c>
      <c r="C199">
        <f>data_lastRecoveryFile!$H430*2*PI()/($C$4*$C$3*$C$2)</f>
        <v>11.047119974141321</v>
      </c>
      <c r="D199">
        <f>TableWmot31[[#This Row],[W]]*$C$3</f>
        <v>132.56543968969584</v>
      </c>
      <c r="E199">
        <f>F$5+(E$5-F$5)*EXP(-TableWmot31[[#This Row],[t]]/G$5)</f>
        <v>139.71014634256079</v>
      </c>
      <c r="F199">
        <f>ABS(TableWmot31[[#This Row],[Wmot,sim]]-TableWmot31[[#This Row],[Wmot]])</f>
        <v>7.1447066528649543</v>
      </c>
    </row>
    <row r="200" spans="1:6" x14ac:dyDescent="0.3">
      <c r="A200">
        <f>data_lastRecoveryFile!$A431-data_lastRecoveryFile!$A$240</f>
        <v>1.9100000000000001</v>
      </c>
      <c r="B200">
        <f>$C$6*data_lastRecoveryFile!$E431/$C$5</f>
        <v>6.6158357771261</v>
      </c>
      <c r="C200">
        <f>data_lastRecoveryFile!$H431*2*PI()/($C$4*$C$3*$C$2)</f>
        <v>11.03876174745602</v>
      </c>
      <c r="D200">
        <f>TableWmot31[[#This Row],[W]]*$C$3</f>
        <v>132.46514096947223</v>
      </c>
      <c r="E200">
        <f>F$5+(E$5-F$5)*EXP(-TableWmot31[[#This Row],[t]]/G$5)</f>
        <v>139.71160534411999</v>
      </c>
      <c r="F200">
        <f>ABS(TableWmot31[[#This Row],[Wmot,sim]]-TableWmot31[[#This Row],[Wmot]])</f>
        <v>7.2464643746477577</v>
      </c>
    </row>
    <row r="201" spans="1:6" x14ac:dyDescent="0.3">
      <c r="A201">
        <f>data_lastRecoveryFile!$A432-data_lastRecoveryFile!$A$240</f>
        <v>1.92</v>
      </c>
      <c r="B201">
        <f>$C$6*data_lastRecoveryFile!$E432/$C$5</f>
        <v>6.6158357771261</v>
      </c>
      <c r="C201">
        <f>data_lastRecoveryFile!$H432*2*PI()/($C$4*$C$3*$C$2)</f>
        <v>11.061378131260485</v>
      </c>
      <c r="D201">
        <f>TableWmot31[[#This Row],[W]]*$C$3</f>
        <v>132.73653757512582</v>
      </c>
      <c r="E201">
        <f>F$5+(E$5-F$5)*EXP(-TableWmot31[[#This Row],[t]]/G$5)</f>
        <v>139.71300682369071</v>
      </c>
      <c r="F201">
        <f>ABS(TableWmot31[[#This Row],[Wmot,sim]]-TableWmot31[[#This Row],[Wmot]])</f>
        <v>6.9764692485648823</v>
      </c>
    </row>
    <row r="202" spans="1:6" x14ac:dyDescent="0.3">
      <c r="A202">
        <f>data_lastRecoveryFile!$A433-data_lastRecoveryFile!$A$240</f>
        <v>1.9299999999999997</v>
      </c>
      <c r="B202">
        <f>$C$6*data_lastRecoveryFile!$E433/$C$5</f>
        <v>6.6158357771261</v>
      </c>
      <c r="C202">
        <f>data_lastRecoveryFile!$H433*2*PI()/($C$4*$C$3*$C$2)</f>
        <v>11.096286027001732</v>
      </c>
      <c r="D202">
        <f>TableWmot31[[#This Row],[W]]*$C$3</f>
        <v>133.15543232402078</v>
      </c>
      <c r="E202">
        <f>F$5+(E$5-F$5)*EXP(-TableWmot31[[#This Row],[t]]/G$5)</f>
        <v>139.71435304911088</v>
      </c>
      <c r="F202">
        <f>ABS(TableWmot31[[#This Row],[Wmot,sim]]-TableWmot31[[#This Row],[Wmot]])</f>
        <v>6.558920725090104</v>
      </c>
    </row>
    <row r="203" spans="1:6" x14ac:dyDescent="0.3">
      <c r="A203">
        <f>data_lastRecoveryFile!$A434-data_lastRecoveryFile!$A$240</f>
        <v>1.9400000000000004</v>
      </c>
      <c r="B203">
        <f>$C$6*data_lastRecoveryFile!$E434/$C$5</f>
        <v>6.6158357771261</v>
      </c>
      <c r="C203">
        <f>data_lastRecoveryFile!$H434*2*PI()/($C$4*$C$3*$C$2)</f>
        <v>11.204942999476966</v>
      </c>
      <c r="D203">
        <f>TableWmot31[[#This Row],[W]]*$C$3</f>
        <v>134.45931599372358</v>
      </c>
      <c r="E203">
        <f>F$5+(E$5-F$5)*EXP(-TableWmot31[[#This Row],[t]]/G$5)</f>
        <v>139.71564619880772</v>
      </c>
      <c r="F203">
        <f>ABS(TableWmot31[[#This Row],[Wmot,sim]]-TableWmot31[[#This Row],[Wmot]])</f>
        <v>5.2563302050841401</v>
      </c>
    </row>
    <row r="204" spans="1:6" x14ac:dyDescent="0.3">
      <c r="A204">
        <f>data_lastRecoveryFile!$A435-data_lastRecoveryFile!$A$240</f>
        <v>1.9500000000000002</v>
      </c>
      <c r="B204">
        <f>$C$6*data_lastRecoveryFile!$E435/$C$5</f>
        <v>6.6158357771261</v>
      </c>
      <c r="C204">
        <f>data_lastRecoveryFile!$H435*2*PI()/($C$4*$C$3*$C$2)</f>
        <v>11.264433919091786</v>
      </c>
      <c r="D204">
        <f>TableWmot31[[#This Row],[W]]*$C$3</f>
        <v>135.17320702910143</v>
      </c>
      <c r="E204">
        <f>F$5+(E$5-F$5)*EXP(-TableWmot31[[#This Row],[t]]/G$5)</f>
        <v>139.71688836532257</v>
      </c>
      <c r="F204">
        <f>ABS(TableWmot31[[#This Row],[Wmot,sim]]-TableWmot31[[#This Row],[Wmot]])</f>
        <v>4.543681336221141</v>
      </c>
    </row>
    <row r="205" spans="1:6" x14ac:dyDescent="0.3">
      <c r="A205">
        <f>data_lastRecoveryFile!$A436-data_lastRecoveryFile!$A$240</f>
        <v>1.96</v>
      </c>
      <c r="B205">
        <f>$C$6*data_lastRecoveryFile!$E436/$C$5</f>
        <v>6.6158357771261</v>
      </c>
      <c r="C205">
        <f>data_lastRecoveryFile!$H436*2*PI()/($C$4*$C$3*$C$2)</f>
        <v>11.34555790503315</v>
      </c>
      <c r="D205">
        <f>TableWmot31[[#This Row],[W]]*$C$3</f>
        <v>136.14669486039782</v>
      </c>
      <c r="E205">
        <f>F$5+(E$5-F$5)*EXP(-TableWmot31[[#This Row],[t]]/G$5)</f>
        <v>139.71808155869718</v>
      </c>
      <c r="F205">
        <f>ABS(TableWmot31[[#This Row],[Wmot,sim]]-TableWmot31[[#This Row],[Wmot]])</f>
        <v>3.5713866982993636</v>
      </c>
    </row>
    <row r="206" spans="1:6" x14ac:dyDescent="0.3">
      <c r="A206">
        <f>data_lastRecoveryFile!$A437-data_lastRecoveryFile!$A$240</f>
        <v>1.9699999999999998</v>
      </c>
      <c r="B206">
        <f>$C$6*data_lastRecoveryFile!$E437/$C$5</f>
        <v>6.6158357771261</v>
      </c>
      <c r="C206">
        <f>data_lastRecoveryFile!$H437*2*PI()/($C$4*$C$3*$C$2)</f>
        <v>11.46453974937606</v>
      </c>
      <c r="D206">
        <f>TableWmot31[[#This Row],[W]]*$C$3</f>
        <v>137.57447699251273</v>
      </c>
      <c r="E206">
        <f>F$5+(E$5-F$5)*EXP(-TableWmot31[[#This Row],[t]]/G$5)</f>
        <v>139.71922770972617</v>
      </c>
      <c r="F206">
        <f>ABS(TableWmot31[[#This Row],[Wmot,sim]]-TableWmot31[[#This Row],[Wmot]])</f>
        <v>2.1447507172134408</v>
      </c>
    </row>
    <row r="207" spans="1:6" x14ac:dyDescent="0.3">
      <c r="A207">
        <f>data_lastRecoveryFile!$A438-data_lastRecoveryFile!$A$240</f>
        <v>1.9800000000000004</v>
      </c>
      <c r="B207">
        <f>$C$6*data_lastRecoveryFile!$E438/$C$5</f>
        <v>6.6158357771261</v>
      </c>
      <c r="C207">
        <f>data_lastRecoveryFile!$H438*2*PI()/($C$4*$C$3*$C$2)</f>
        <v>11.480272885268738</v>
      </c>
      <c r="D207">
        <f>TableWmot31[[#This Row],[W]]*$C$3</f>
        <v>137.76327462322485</v>
      </c>
      <c r="E207">
        <f>F$5+(E$5-F$5)*EXP(-TableWmot31[[#This Row],[t]]/G$5)</f>
        <v>139.72032867308153</v>
      </c>
      <c r="F207">
        <f>ABS(TableWmot31[[#This Row],[Wmot,sim]]-TableWmot31[[#This Row],[Wmot]])</f>
        <v>1.95705404985668</v>
      </c>
    </row>
    <row r="208" spans="1:6" x14ac:dyDescent="0.3">
      <c r="A208">
        <f>data_lastRecoveryFile!$A439-data_lastRecoveryFile!$A$240</f>
        <v>1.9900000000000002</v>
      </c>
      <c r="B208">
        <f>$C$6*data_lastRecoveryFile!$E439/$C$5</f>
        <v>6.6158357771261</v>
      </c>
      <c r="C208">
        <f>data_lastRecoveryFile!$H439*2*PI()/($C$4*$C$3*$C$2)</f>
        <v>11.491581074614334</v>
      </c>
      <c r="D208">
        <f>TableWmot31[[#This Row],[W]]*$C$3</f>
        <v>137.89897289537203</v>
      </c>
      <c r="E208">
        <f>F$5+(E$5-F$5)*EXP(-TableWmot31[[#This Row],[t]]/G$5)</f>
        <v>139.72138623031367</v>
      </c>
      <c r="F208">
        <f>ABS(TableWmot31[[#This Row],[Wmot,sim]]-TableWmot31[[#This Row],[Wmot]])</f>
        <v>1.8224133349416434</v>
      </c>
    </row>
    <row r="209" spans="1:6" x14ac:dyDescent="0.3">
      <c r="A209">
        <f>data_lastRecoveryFile!$A440-data_lastRecoveryFile!$A$240</f>
        <v>2</v>
      </c>
      <c r="B209">
        <f>$C$6*data_lastRecoveryFile!$E440/$C$5</f>
        <v>6.6158357771261</v>
      </c>
      <c r="C209">
        <f>data_lastRecoveryFile!$H440*2*PI()/($C$4*$C$3*$C$2)</f>
        <v>11.453723216212788</v>
      </c>
      <c r="D209">
        <f>TableWmot31[[#This Row],[W]]*$C$3</f>
        <v>137.44467859455347</v>
      </c>
      <c r="E209">
        <f>F$5+(E$5-F$5)*EXP(-TableWmot31[[#This Row],[t]]/G$5)</f>
        <v>139.72240209273431</v>
      </c>
      <c r="F209">
        <f>ABS(TableWmot31[[#This Row],[Wmot,sim]]-TableWmot31[[#This Row],[Wmot]])</f>
        <v>2.2777234981808476</v>
      </c>
    </row>
    <row r="210" spans="1:6" x14ac:dyDescent="0.3">
      <c r="A210">
        <f>data_lastRecoveryFile!$A441-data_lastRecoveryFile!$A$240</f>
        <v>2.0099999999999998</v>
      </c>
      <c r="B210">
        <f>$C$6*data_lastRecoveryFile!$E441/$C$5</f>
        <v>6.6158357771261</v>
      </c>
      <c r="C210">
        <f>data_lastRecoveryFile!$H441*2*PI()/($C$4*$C$3*$C$2)</f>
        <v>11.505839231733498</v>
      </c>
      <c r="D210">
        <f>TableWmot31[[#This Row],[W]]*$C$3</f>
        <v>138.07007078080198</v>
      </c>
      <c r="E210">
        <f>F$5+(E$5-F$5)*EXP(-TableWmot31[[#This Row],[t]]/G$5)</f>
        <v>139.72337790418578</v>
      </c>
      <c r="F210">
        <f>ABS(TableWmot31[[#This Row],[Wmot,sim]]-TableWmot31[[#This Row],[Wmot]])</f>
        <v>1.6533071233837973</v>
      </c>
    </row>
    <row r="211" spans="1:6" x14ac:dyDescent="0.3">
      <c r="A211">
        <f>data_lastRecoveryFile!$A442-data_lastRecoveryFile!$A$240</f>
        <v>2.0200000000000005</v>
      </c>
      <c r="B211">
        <f>$C$6*data_lastRecoveryFile!$E442/$C$5</f>
        <v>6.6158357771261</v>
      </c>
      <c r="C211">
        <f>data_lastRecoveryFile!$H442*2*PI()/($C$4*$C$3*$C$2)</f>
        <v>11.603679671045461</v>
      </c>
      <c r="D211">
        <f>TableWmot31[[#This Row],[W]]*$C$3</f>
        <v>139.24415605254552</v>
      </c>
      <c r="E211">
        <f>F$5+(E$5-F$5)*EXP(-TableWmot31[[#This Row],[t]]/G$5)</f>
        <v>139.72431524370094</v>
      </c>
      <c r="F211">
        <f>ABS(TableWmot31[[#This Row],[Wmot,sim]]-TableWmot31[[#This Row],[Wmot]])</f>
        <v>0.4801591911554226</v>
      </c>
    </row>
    <row r="212" spans="1:6" x14ac:dyDescent="0.3">
      <c r="A212">
        <f>data_lastRecoveryFile!$A443-data_lastRecoveryFile!$A$240</f>
        <v>2.0300000000000002</v>
      </c>
      <c r="B212">
        <f>$C$6*data_lastRecoveryFile!$E443/$C$5</f>
        <v>6.6158357771261</v>
      </c>
      <c r="C212">
        <f>data_lastRecoveryFile!$H443*2*PI()/($C$4*$C$3*$C$2)</f>
        <v>11.717253251363369</v>
      </c>
      <c r="D212">
        <f>TableWmot31[[#This Row],[W]]*$C$3</f>
        <v>140.60703901636043</v>
      </c>
      <c r="E212">
        <f>F$5+(E$5-F$5)*EXP(-TableWmot31[[#This Row],[t]]/G$5)</f>
        <v>139.72521562805832</v>
      </c>
      <c r="F212">
        <f>ABS(TableWmot31[[#This Row],[Wmot,sim]]-TableWmot31[[#This Row],[Wmot]])</f>
        <v>0.88182338830210938</v>
      </c>
    </row>
    <row r="213" spans="1:6" x14ac:dyDescent="0.3">
      <c r="A213">
        <f>data_lastRecoveryFile!$A444-data_lastRecoveryFile!$A$240</f>
        <v>2.04</v>
      </c>
      <c r="B213">
        <f>$C$6*data_lastRecoveryFile!$E444/$C$5</f>
        <v>6.6158357771261</v>
      </c>
      <c r="C213">
        <f>data_lastRecoveryFile!$H444*2*PI()/($C$4*$C$3*$C$2)</f>
        <v>11.830335165272414</v>
      </c>
      <c r="D213">
        <f>TableWmot31[[#This Row],[W]]*$C$3</f>
        <v>141.96402198326896</v>
      </c>
      <c r="E213">
        <f>F$5+(E$5-F$5)*EXP(-TableWmot31[[#This Row],[t]]/G$5)</f>
        <v>139.7260805142366</v>
      </c>
      <c r="F213">
        <f>ABS(TableWmot31[[#This Row],[Wmot,sim]]-TableWmot31[[#This Row],[Wmot]])</f>
        <v>2.2379414690323642</v>
      </c>
    </row>
    <row r="214" spans="1:6" x14ac:dyDescent="0.3">
      <c r="A214">
        <f>data_lastRecoveryFile!$A445-data_lastRecoveryFile!$A$240</f>
        <v>2.0499999999999998</v>
      </c>
      <c r="B214">
        <f>$C$6*data_lastRecoveryFile!$E445/$C$5</f>
        <v>6.6158357771261</v>
      </c>
      <c r="C214">
        <f>data_lastRecoveryFile!$H445*2*PI()/($C$4*$C$3*$C$2)</f>
        <v>11.820010293404737</v>
      </c>
      <c r="D214">
        <f>TableWmot31[[#This Row],[W]]*$C$3</f>
        <v>141.84012352085685</v>
      </c>
      <c r="E214">
        <f>F$5+(E$5-F$5)*EXP(-TableWmot31[[#This Row],[t]]/G$5)</f>
        <v>139.72691130177222</v>
      </c>
      <c r="F214">
        <f>ABS(TableWmot31[[#This Row],[Wmot,sim]]-TableWmot31[[#This Row],[Wmot]])</f>
        <v>2.1132122190846303</v>
      </c>
    </row>
    <row r="215" spans="1:6" x14ac:dyDescent="0.3">
      <c r="A215" s="4">
        <f>data_lastRecoveryFile!$A446-data_lastRecoveryFile!$A$240</f>
        <v>2.0600000000000005</v>
      </c>
      <c r="B215" s="4">
        <f>$C$6*data_lastRecoveryFile!$E446/$C$5</f>
        <v>6.6158357771261</v>
      </c>
      <c r="C215" s="4">
        <f>data_lastRecoveryFile!$H446*2*PI()/($C$4*$C$3*$C$2)</f>
        <v>11.779694133638486</v>
      </c>
      <c r="D215" s="4">
        <f>TableWmot31[[#This Row],[W]]*$C$3</f>
        <v>141.35632960366183</v>
      </c>
      <c r="E215" s="4">
        <f>F$5+(E$5-F$5)*EXP(-TableWmot31[[#This Row],[t]]/G$5)</f>
        <v>139.72770933502409</v>
      </c>
      <c r="F215" s="4">
        <f>ABS(TableWmot31[[#This Row],[Wmot,sim]]-TableWmot31[[#This Row],[Wmot]])</f>
        <v>1.6286202686377464</v>
      </c>
    </row>
    <row r="216" spans="1:6" x14ac:dyDescent="0.3">
      <c r="A216" s="4">
        <f>data_lastRecoveryFile!$A447-data_lastRecoveryFile!$A$240</f>
        <v>2.0700000000000003</v>
      </c>
      <c r="B216" s="4">
        <f>$C$6*data_lastRecoveryFile!$E447/$C$5</f>
        <v>6.6158357771261</v>
      </c>
      <c r="C216" s="4">
        <f>data_lastRecoveryFile!$H447*2*PI()/($C$4*$C$3*$C$2)</f>
        <v>11.672512145050037</v>
      </c>
      <c r="D216" s="4">
        <f>TableWmot31[[#This Row],[W]]*$C$3</f>
        <v>140.07014574060045</v>
      </c>
      <c r="E216" s="4">
        <f>F$5+(E$5-F$5)*EXP(-TableWmot31[[#This Row],[t]]/G$5)</f>
        <v>139.72847590534897</v>
      </c>
      <c r="F216" s="4">
        <f>ABS(TableWmot31[[#This Row],[Wmot,sim]]-TableWmot31[[#This Row],[Wmot]])</f>
        <v>0.34166983525147998</v>
      </c>
    </row>
    <row r="217" spans="1:6" x14ac:dyDescent="0.3">
      <c r="A217" s="4">
        <f>data_lastRecoveryFile!$A448-data_lastRecoveryFile!$A$240</f>
        <v>2.08</v>
      </c>
      <c r="B217" s="4">
        <f>$C$6*data_lastRecoveryFile!$E448/$C$5</f>
        <v>6.6158357771261</v>
      </c>
      <c r="C217" s="4">
        <f>data_lastRecoveryFile!$H448*2*PI()/($C$4*$C$3*$C$2)</f>
        <v>11.610071257661652</v>
      </c>
      <c r="D217" s="4">
        <f>TableWmot31[[#This Row],[W]]*$C$3</f>
        <v>139.32085509193982</v>
      </c>
      <c r="E217" s="4">
        <f>F$5+(E$5-F$5)*EXP(-TableWmot31[[#This Row],[t]]/G$5)</f>
        <v>139.72921225319112</v>
      </c>
      <c r="F217" s="4">
        <f>ABS(TableWmot31[[#This Row],[Wmot,sim]]-TableWmot31[[#This Row],[Wmot]])</f>
        <v>0.40835716125130261</v>
      </c>
    </row>
    <row r="218" spans="1:6" x14ac:dyDescent="0.3">
      <c r="A218" s="4">
        <f>data_lastRecoveryFile!$A449-data_lastRecoveryFile!$A$240</f>
        <v>2.09</v>
      </c>
      <c r="B218" s="4">
        <f>$C$6*data_lastRecoveryFile!$E449/$C$5</f>
        <v>6.6158357771261</v>
      </c>
      <c r="C218" s="4">
        <f>data_lastRecoveryFile!$H449*2*PI()/($C$4*$C$3*$C$2)</f>
        <v>11.52206402892177</v>
      </c>
      <c r="D218" s="4">
        <f>TableWmot31[[#This Row],[W]]*$C$3</f>
        <v>138.26476834706125</v>
      </c>
      <c r="E218" s="4">
        <f>F$5+(E$5-F$5)*EXP(-TableWmot31[[#This Row],[t]]/G$5)</f>
        <v>139.72991957008958</v>
      </c>
      <c r="F218" s="4">
        <f>ABS(TableWmot31[[#This Row],[Wmot,sim]]-TableWmot31[[#This Row],[Wmot]])</f>
        <v>1.4651512230283288</v>
      </c>
    </row>
    <row r="219" spans="1:6" x14ac:dyDescent="0.3">
      <c r="A219" s="4">
        <f>data_lastRecoveryFile!$A450-data_lastRecoveryFile!$A$240</f>
        <v>2.1000000000000005</v>
      </c>
      <c r="B219" s="4">
        <f>$C$6*data_lastRecoveryFile!$E450/$C$5</f>
        <v>6.6158357771261</v>
      </c>
      <c r="C219" s="4">
        <f>data_lastRecoveryFile!$H450*2*PI()/($C$4*$C$3*$C$2)</f>
        <v>11.426190229678918</v>
      </c>
      <c r="D219" s="4">
        <f>TableWmot31[[#This Row],[W]]*$C$3</f>
        <v>137.11428275614702</v>
      </c>
      <c r="E219" s="4">
        <f>F$5+(E$5-F$5)*EXP(-TableWmot31[[#This Row],[t]]/G$5)</f>
        <v>139.73059900060625</v>
      </c>
      <c r="F219" s="4">
        <f>ABS(TableWmot31[[#This Row],[Wmot,sim]]-TableWmot31[[#This Row],[Wmot]])</f>
        <v>2.6163162444592274</v>
      </c>
    </row>
    <row r="220" spans="1:6" x14ac:dyDescent="0.3">
      <c r="A220" s="4">
        <f>data_lastRecoveryFile!$A451-data_lastRecoveryFile!$A$240</f>
        <v>2.1100000000000003</v>
      </c>
      <c r="B220" s="4">
        <f>$C$6*data_lastRecoveryFile!$E451/$C$5</f>
        <v>6.6158357771261</v>
      </c>
      <c r="C220" s="4">
        <f>data_lastRecoveryFile!$H451*2*PI()/($C$4*$C$3*$C$2)</f>
        <v>11.449789930961302</v>
      </c>
      <c r="D220" s="4">
        <f>TableWmot31[[#This Row],[W]]*$C$3</f>
        <v>137.39747917153562</v>
      </c>
      <c r="E220" s="4">
        <f>F$5+(E$5-F$5)*EXP(-TableWmot31[[#This Row],[t]]/G$5)</f>
        <v>139.73125164417803</v>
      </c>
      <c r="F220" s="4">
        <f>ABS(TableWmot31[[#This Row],[Wmot,sim]]-TableWmot31[[#This Row],[Wmot]])</f>
        <v>2.3337724726424085</v>
      </c>
    </row>
    <row r="221" spans="1:6" x14ac:dyDescent="0.3">
      <c r="A221" s="4">
        <f>data_lastRecoveryFile!$A452-data_lastRecoveryFile!$A$240</f>
        <v>2.12</v>
      </c>
      <c r="B221" s="4">
        <f>$C$6*data_lastRecoveryFile!$E452/$C$5</f>
        <v>6.6158357771261</v>
      </c>
      <c r="C221" s="4">
        <f>data_lastRecoveryFile!$H452*2*PI()/($C$4*$C$3*$C$2)</f>
        <v>11.467489712036357</v>
      </c>
      <c r="D221" s="4">
        <f>TableWmot31[[#This Row],[W]]*$C$3</f>
        <v>137.6098765444363</v>
      </c>
      <c r="E221" s="4">
        <f>F$5+(E$5-F$5)*EXP(-TableWmot31[[#This Row],[t]]/G$5)</f>
        <v>139.73187855689588</v>
      </c>
      <c r="F221" s="4">
        <f>ABS(TableWmot31[[#This Row],[Wmot,sim]]-TableWmot31[[#This Row],[Wmot]])</f>
        <v>2.1220020124595749</v>
      </c>
    </row>
    <row r="222" spans="1:6" x14ac:dyDescent="0.3">
      <c r="A222" s="4">
        <f>data_lastRecoveryFile!$A453-data_lastRecoveryFile!$A$240</f>
        <v>2.13</v>
      </c>
      <c r="B222" s="4">
        <f>$C$6*data_lastRecoveryFile!$E453/$C$5</f>
        <v>6.6158357771261</v>
      </c>
      <c r="C222" s="4">
        <f>data_lastRecoveryFile!$H453*2*PI()/($C$4*$C$3*$C$2)</f>
        <v>11.515672442305581</v>
      </c>
      <c r="D222" s="4">
        <f>TableWmot31[[#This Row],[W]]*$C$3</f>
        <v>138.18806930766698</v>
      </c>
      <c r="E222" s="4">
        <f>F$5+(E$5-F$5)*EXP(-TableWmot31[[#This Row],[t]]/G$5)</f>
        <v>139.73248075321371</v>
      </c>
      <c r="F222" s="4">
        <f>ABS(TableWmot31[[#This Row],[Wmot,sim]]-TableWmot31[[#This Row],[Wmot]])</f>
        <v>1.5444114455467286</v>
      </c>
    </row>
    <row r="223" spans="1:6" x14ac:dyDescent="0.3">
      <c r="A223" s="4">
        <f>data_lastRecoveryFile!$A454-data_lastRecoveryFile!$A$240</f>
        <v>2.1399999999999997</v>
      </c>
      <c r="B223" s="4">
        <f>$C$6*data_lastRecoveryFile!$E454/$C$5</f>
        <v>6.6158357771261</v>
      </c>
      <c r="C223" s="4">
        <f>data_lastRecoveryFile!$H454*2*PI()/($C$4*$C$3*$C$2)</f>
        <v>11.456673178873086</v>
      </c>
      <c r="D223" s="4">
        <f>TableWmot31[[#This Row],[W]]*$C$3</f>
        <v>137.48007814647701</v>
      </c>
      <c r="E223" s="4">
        <f>F$5+(E$5-F$5)*EXP(-TableWmot31[[#This Row],[t]]/G$5)</f>
        <v>139.73305920759003</v>
      </c>
      <c r="F223" s="4">
        <f>ABS(TableWmot31[[#This Row],[Wmot,sim]]-TableWmot31[[#This Row],[Wmot]])</f>
        <v>2.2529810611130188</v>
      </c>
    </row>
    <row r="224" spans="1:6" x14ac:dyDescent="0.3">
      <c r="A224" s="4">
        <f>data_lastRecoveryFile!$A455-data_lastRecoveryFile!$A$240</f>
        <v>2.1500000000000004</v>
      </c>
      <c r="B224" s="4">
        <f>$C$6*data_lastRecoveryFile!$E455/$C$5</f>
        <v>6.6158357771261</v>
      </c>
      <c r="C224" s="4">
        <f>data_lastRecoveryFile!$H455*2*PI()/($C$4*$C$3*$C$2)</f>
        <v>11.341132958486069</v>
      </c>
      <c r="D224" s="4">
        <f>TableWmot31[[#This Row],[W]]*$C$3</f>
        <v>136.09359550183282</v>
      </c>
      <c r="E224" s="4">
        <f>F$5+(E$5-F$5)*EXP(-TableWmot31[[#This Row],[t]]/G$5)</f>
        <v>139.73361485606478</v>
      </c>
      <c r="F224" s="4">
        <f>ABS(TableWmot31[[#This Row],[Wmot,sim]]-TableWmot31[[#This Row],[Wmot]])</f>
        <v>3.6400193542319528</v>
      </c>
    </row>
    <row r="225" spans="1:6" x14ac:dyDescent="0.3">
      <c r="A225" s="4">
        <f>data_lastRecoveryFile!$A456-data_lastRecoveryFile!$A$240</f>
        <v>2.16</v>
      </c>
      <c r="B225" s="4">
        <f>$C$6*data_lastRecoveryFile!$E456/$C$5</f>
        <v>6.6158357771261</v>
      </c>
      <c r="C225" s="4">
        <f>data_lastRecoveryFile!$H456*2*PI()/($C$4*$C$3*$C$2)</f>
        <v>11.221659457960833</v>
      </c>
      <c r="D225" s="4">
        <f>TableWmot31[[#This Row],[W]]*$C$3</f>
        <v>134.65991349552999</v>
      </c>
      <c r="E225" s="4">
        <f>F$5+(E$5-F$5)*EXP(-TableWmot31[[#This Row],[t]]/G$5)</f>
        <v>139.7341485977739</v>
      </c>
      <c r="F225" s="4">
        <f>ABS(TableWmot31[[#This Row],[Wmot,sim]]-TableWmot31[[#This Row],[Wmot]])</f>
        <v>5.0742351022439038</v>
      </c>
    </row>
    <row r="226" spans="1:6" x14ac:dyDescent="0.3">
      <c r="A226" s="4">
        <f>data_lastRecoveryFile!$A457-data_lastRecoveryFile!$A$240</f>
        <v>2.17</v>
      </c>
      <c r="B226" s="4">
        <f>$C$6*data_lastRecoveryFile!$E457/$C$5</f>
        <v>6.6158357771261</v>
      </c>
      <c r="C226" s="4">
        <f>data_lastRecoveryFile!$H457*2*PI()/($C$4*$C$3*$C$2)</f>
        <v>11.235917609966727</v>
      </c>
      <c r="D226" s="4">
        <f>TableWmot31[[#This Row],[W]]*$C$3</f>
        <v>134.83101131960072</v>
      </c>
      <c r="E226" s="4">
        <f>F$5+(E$5-F$5)*EXP(-TableWmot31[[#This Row],[t]]/G$5)</f>
        <v>139.73466129640445</v>
      </c>
      <c r="F226" s="4">
        <f>ABS(TableWmot31[[#This Row],[Wmot,sim]]-TableWmot31[[#This Row],[Wmot]])</f>
        <v>4.9036499768037345</v>
      </c>
    </row>
    <row r="227" spans="1:6" x14ac:dyDescent="0.3">
      <c r="A227" s="4">
        <f>data_lastRecoveryFile!$A458-data_lastRecoveryFile!$A$240</f>
        <v>2.1799999999999997</v>
      </c>
      <c r="B227" s="4">
        <f>$C$6*data_lastRecoveryFile!$E458/$C$5</f>
        <v>6.6158357771261</v>
      </c>
      <c r="C227" s="4">
        <f>data_lastRecoveryFile!$H458*2*PI()/($C$4*$C$3*$C$2)</f>
        <v>11.383907424730291</v>
      </c>
      <c r="D227" s="4">
        <f>TableWmot31[[#This Row],[W]]*$C$3</f>
        <v>136.6068890967635</v>
      </c>
      <c r="E227" s="4">
        <f>F$5+(E$5-F$5)*EXP(-TableWmot31[[#This Row],[t]]/G$5)</f>
        <v>139.73515378159209</v>
      </c>
      <c r="F227" s="4">
        <f>ABS(TableWmot31[[#This Row],[Wmot,sim]]-TableWmot31[[#This Row],[Wmot]])</f>
        <v>3.1282646848285935</v>
      </c>
    </row>
    <row r="228" spans="1:6" x14ac:dyDescent="0.3">
      <c r="A228" s="4">
        <f>data_lastRecoveryFile!$A459-data_lastRecoveryFile!$A$240</f>
        <v>2.1900000000000004</v>
      </c>
      <c r="B228" s="4">
        <f>$C$6*data_lastRecoveryFile!$E459/$C$5</f>
        <v>6.6158357771261</v>
      </c>
      <c r="C228" s="4">
        <f>data_lastRecoveryFile!$H459*2*PI()/($C$4*$C$3*$C$2)</f>
        <v>11.532880556971774</v>
      </c>
      <c r="D228" s="4">
        <f>TableWmot31[[#This Row],[W]]*$C$3</f>
        <v>138.39456668366128</v>
      </c>
      <c r="E228" s="4">
        <f>F$5+(E$5-F$5)*EXP(-TableWmot31[[#This Row],[t]]/G$5)</f>
        <v>139.7356268502636</v>
      </c>
      <c r="F228" s="4">
        <f>ABS(TableWmot31[[#This Row],[Wmot,sim]]-TableWmot31[[#This Row],[Wmot]])</f>
        <v>1.3410601666023183</v>
      </c>
    </row>
    <row r="229" spans="1:6" x14ac:dyDescent="0.3">
      <c r="A229" s="4">
        <f>data_lastRecoveryFile!$A460-data_lastRecoveryFile!$A$240</f>
        <v>2.2000000000000002</v>
      </c>
      <c r="B229" s="4">
        <f>$C$6*data_lastRecoveryFile!$E460/$C$5</f>
        <v>6.6158357771261</v>
      </c>
      <c r="C229" s="4">
        <f>data_lastRecoveryFile!$H460*2*PI()/($C$4*$C$3*$C$2)</f>
        <v>11.753636125878131</v>
      </c>
      <c r="D229" s="4">
        <f>TableWmot31[[#This Row],[W]]*$C$3</f>
        <v>141.04363351053757</v>
      </c>
      <c r="E229" s="4">
        <f>F$5+(E$5-F$5)*EXP(-TableWmot31[[#This Row],[t]]/G$5)</f>
        <v>139.73608126792647</v>
      </c>
      <c r="F229" s="4">
        <f>ABS(TableWmot31[[#This Row],[Wmot,sim]]-TableWmot31[[#This Row],[Wmot]])</f>
        <v>1.3075522426111092</v>
      </c>
    </row>
    <row r="230" spans="1:6" x14ac:dyDescent="0.3">
      <c r="A230" s="4">
        <f>data_lastRecoveryFile!$A461-data_lastRecoveryFile!$A$240</f>
        <v>2.21</v>
      </c>
      <c r="B230" s="4">
        <f>$C$6*data_lastRecoveryFile!$E461/$C$5</f>
        <v>6.6158357771261</v>
      </c>
      <c r="C230" s="4">
        <f>data_lastRecoveryFile!$H461*2*PI()/($C$4*$C$3*$C$2)</f>
        <v>11.831318487863602</v>
      </c>
      <c r="D230" s="4">
        <f>TableWmot31[[#This Row],[W]]*$C$3</f>
        <v>141.97582185436323</v>
      </c>
      <c r="E230" s="4">
        <f>F$5+(E$5-F$5)*EXP(-TableWmot31[[#This Row],[t]]/G$5)</f>
        <v>139.73651776990761</v>
      </c>
      <c r="F230" s="4">
        <f>ABS(TableWmot31[[#This Row],[Wmot,sim]]-TableWmot31[[#This Row],[Wmot]])</f>
        <v>2.2393040844556253</v>
      </c>
    </row>
    <row r="231" spans="1:6" x14ac:dyDescent="0.3">
      <c r="A231" s="4">
        <f>data_lastRecoveryFile!$A462-data_lastRecoveryFile!$A$240</f>
        <v>2.2199999999999998</v>
      </c>
      <c r="B231" s="4">
        <f>$C$6*data_lastRecoveryFile!$E462/$C$5</f>
        <v>6.6158357771261</v>
      </c>
      <c r="C231" s="4">
        <f>data_lastRecoveryFile!$H462*2*PI()/($C$4*$C$3*$C$2)</f>
        <v>11.857376495623958</v>
      </c>
      <c r="D231" s="4">
        <f>TableWmot31[[#This Row],[W]]*$C$3</f>
        <v>142.28851794748749</v>
      </c>
      <c r="E231" s="4">
        <f>F$5+(E$5-F$5)*EXP(-TableWmot31[[#This Row],[t]]/G$5)</f>
        <v>139.73693706254323</v>
      </c>
      <c r="F231" s="4">
        <f>ABS(TableWmot31[[#This Row],[Wmot,sim]]-TableWmot31[[#This Row],[Wmot]])</f>
        <v>2.5515808849442578</v>
      </c>
    </row>
    <row r="232" spans="1:6" x14ac:dyDescent="0.3">
      <c r="A232" s="4">
        <f>data_lastRecoveryFile!$A463-data_lastRecoveryFile!$A$240</f>
        <v>2.2300000000000004</v>
      </c>
      <c r="B232" s="4">
        <f>$C$6*data_lastRecoveryFile!$E463/$C$5</f>
        <v>6.6158357771261</v>
      </c>
      <c r="C232" s="4">
        <f>data_lastRecoveryFile!$H463*2*PI()/($C$4*$C$3*$C$2)</f>
        <v>11.82787686390771</v>
      </c>
      <c r="D232" s="4">
        <f>TableWmot31[[#This Row],[W]]*$C$3</f>
        <v>141.93452236689251</v>
      </c>
      <c r="E232" s="4">
        <f>F$5+(E$5-F$5)*EXP(-TableWmot31[[#This Row],[t]]/G$5)</f>
        <v>139.73733982432185</v>
      </c>
      <c r="F232" s="4">
        <f>ABS(TableWmot31[[#This Row],[Wmot,sim]]-TableWmot31[[#This Row],[Wmot]])</f>
        <v>2.1971825425706584</v>
      </c>
    </row>
    <row r="233" spans="1:6" x14ac:dyDescent="0.3">
      <c r="A233" s="4">
        <f>data_lastRecoveryFile!$A464-data_lastRecoveryFile!$A$240</f>
        <v>2.2400000000000002</v>
      </c>
      <c r="B233" s="4">
        <f>$C$6*data_lastRecoveryFile!$E464/$C$5</f>
        <v>6.6158357771261</v>
      </c>
      <c r="C233" s="4">
        <f>data_lastRecoveryFile!$H464*2*PI()/($C$4*$C$3*$C$2)</f>
        <v>11.623837753485219</v>
      </c>
      <c r="D233" s="4">
        <f>TableWmot31[[#This Row],[W]]*$C$3</f>
        <v>139.48605304182263</v>
      </c>
      <c r="E233" s="4">
        <f>F$5+(E$5-F$5)*EXP(-TableWmot31[[#This Row],[t]]/G$5)</f>
        <v>139.73772670698213</v>
      </c>
      <c r="F233" s="4">
        <f>ABS(TableWmot31[[#This Row],[Wmot,sim]]-TableWmot31[[#This Row],[Wmot]])</f>
        <v>0.25167366515950107</v>
      </c>
    </row>
    <row r="234" spans="1:6" x14ac:dyDescent="0.3">
      <c r="A234" s="4">
        <f>data_lastRecoveryFile!$A465-data_lastRecoveryFile!$A$240</f>
        <v>2.25</v>
      </c>
      <c r="B234" s="4">
        <f>$C$6*data_lastRecoveryFile!$E465/$C$5</f>
        <v>6.6158357771261</v>
      </c>
      <c r="C234" s="4">
        <f>data_lastRecoveryFile!$H465*2*PI()/($C$4*$C$3*$C$2)</f>
        <v>11.36571598747291</v>
      </c>
      <c r="D234" s="4">
        <f>TableWmot31[[#This Row],[W]]*$C$3</f>
        <v>136.38859184967492</v>
      </c>
      <c r="E234" s="4">
        <f>F$5+(E$5-F$5)*EXP(-TableWmot31[[#This Row],[t]]/G$5)</f>
        <v>139.73809833656762</v>
      </c>
      <c r="F234" s="4">
        <f>ABS(TableWmot31[[#This Row],[Wmot,sim]]-TableWmot31[[#This Row],[Wmot]])</f>
        <v>3.3495064868926931</v>
      </c>
    </row>
    <row r="235" spans="1:6" x14ac:dyDescent="0.3">
      <c r="A235" s="4"/>
      <c r="B235" s="4"/>
      <c r="C235" s="4"/>
      <c r="D235" s="4"/>
      <c r="E235" s="4"/>
      <c r="F235" s="4"/>
    </row>
    <row r="236" spans="1:6" x14ac:dyDescent="0.3">
      <c r="A236" s="4"/>
      <c r="B236" s="4"/>
      <c r="C236" s="4"/>
      <c r="D236" s="4"/>
      <c r="E236" s="4"/>
      <c r="F236" s="4"/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data_lastRecoveryFile</vt:lpstr>
      <vt:lpstr>wmot1</vt:lpstr>
      <vt:lpstr>wmot2</vt:lpstr>
      <vt:lpstr>wmot3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Ricardo Barbosa Sousa</cp:lastModifiedBy>
  <dcterms:created xsi:type="dcterms:W3CDTF">2020-11-16T10:54:49Z</dcterms:created>
  <dcterms:modified xsi:type="dcterms:W3CDTF">2021-02-01T20:36:15Z</dcterms:modified>
</cp:coreProperties>
</file>